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H:\SOUTĚŽE MAR\2020\ST Pz\163_Opravy a údržba skalních zářezů u ST 2021 - 2022\Ke zveřejnění na E-ZAKu\Zadávací dokumentace\"/>
    </mc:Choice>
  </mc:AlternateContent>
  <bookViews>
    <workbookView xWindow="0" yWindow="0" windowWidth="19200" windowHeight="11505"/>
  </bookViews>
  <sheets>
    <sheet name="01 - Oprava a údržba skal..." sheetId="2" r:id="rId1"/>
  </sheets>
  <definedNames>
    <definedName name="_xlnm._FilterDatabase" localSheetId="0" hidden="1">'01 - Oprava a údržba skal...'!$C$16:$H$962</definedName>
    <definedName name="_xlnm.Print_Titles" localSheetId="0">'01 - Oprava a údržba skal...'!$16:$16</definedName>
    <definedName name="_xlnm.Print_Area" localSheetId="0">'01 - Oprava a údržba skal...'!#REF!,'01 - Oprava a údržba skal...'!#REF!,'01 - Oprava a údržba skal...'!$C$4:$H$962</definedName>
  </definedNames>
  <calcPr calcId="162913"/>
</workbook>
</file>

<file path=xl/calcChain.xml><?xml version="1.0" encoding="utf-8"?>
<calcChain xmlns="http://schemas.openxmlformats.org/spreadsheetml/2006/main">
  <c r="BF962" i="2" l="1"/>
  <c r="BE962" i="2"/>
  <c r="BD962" i="2"/>
  <c r="BC962" i="2"/>
  <c r="Q962" i="2"/>
  <c r="O962" i="2"/>
  <c r="M962" i="2"/>
  <c r="BF961" i="2"/>
  <c r="BE961" i="2"/>
  <c r="BD961" i="2"/>
  <c r="BC961" i="2"/>
  <c r="Q961" i="2"/>
  <c r="O961" i="2"/>
  <c r="M961" i="2"/>
  <c r="BF960" i="2"/>
  <c r="BE960" i="2"/>
  <c r="BD960" i="2"/>
  <c r="BC960" i="2"/>
  <c r="Q960" i="2"/>
  <c r="O960" i="2"/>
  <c r="M960" i="2"/>
  <c r="BF959" i="2"/>
  <c r="BE959" i="2"/>
  <c r="BD959" i="2"/>
  <c r="BC959" i="2"/>
  <c r="Q959" i="2"/>
  <c r="O959" i="2"/>
  <c r="M959" i="2"/>
  <c r="BF956" i="2"/>
  <c r="BE956" i="2"/>
  <c r="BD956" i="2"/>
  <c r="BC956" i="2"/>
  <c r="Q956" i="2"/>
  <c r="O956" i="2"/>
  <c r="M956" i="2"/>
  <c r="BF954" i="2"/>
  <c r="BE954" i="2"/>
  <c r="BD954" i="2"/>
  <c r="BC954" i="2"/>
  <c r="Q954" i="2"/>
  <c r="O954" i="2"/>
  <c r="M954" i="2"/>
  <c r="BF952" i="2"/>
  <c r="BE952" i="2"/>
  <c r="BD952" i="2"/>
  <c r="BC952" i="2"/>
  <c r="Q952" i="2"/>
  <c r="O952" i="2"/>
  <c r="M952" i="2"/>
  <c r="BF950" i="2"/>
  <c r="BE950" i="2"/>
  <c r="BD950" i="2"/>
  <c r="BC950" i="2"/>
  <c r="Q950" i="2"/>
  <c r="O950" i="2"/>
  <c r="M950" i="2"/>
  <c r="BF948" i="2"/>
  <c r="BE948" i="2"/>
  <c r="BD948" i="2"/>
  <c r="BC948" i="2"/>
  <c r="Q948" i="2"/>
  <c r="O948" i="2"/>
  <c r="M948" i="2"/>
  <c r="BF947" i="2"/>
  <c r="BE947" i="2"/>
  <c r="BD947" i="2"/>
  <c r="BC947" i="2"/>
  <c r="Q947" i="2"/>
  <c r="O947" i="2"/>
  <c r="M947" i="2"/>
  <c r="BF946" i="2"/>
  <c r="BE946" i="2"/>
  <c r="BD946" i="2"/>
  <c r="BC946" i="2"/>
  <c r="Q946" i="2"/>
  <c r="O946" i="2"/>
  <c r="M946" i="2"/>
  <c r="BF945" i="2"/>
  <c r="BE945" i="2"/>
  <c r="BD945" i="2"/>
  <c r="BC945" i="2"/>
  <c r="Q945" i="2"/>
  <c r="O945" i="2"/>
  <c r="M945" i="2"/>
  <c r="BF944" i="2"/>
  <c r="BE944" i="2"/>
  <c r="BD944" i="2"/>
  <c r="BC944" i="2"/>
  <c r="Q944" i="2"/>
  <c r="O944" i="2"/>
  <c r="M944" i="2"/>
  <c r="BF943" i="2"/>
  <c r="BE943" i="2"/>
  <c r="BD943" i="2"/>
  <c r="BC943" i="2"/>
  <c r="Q943" i="2"/>
  <c r="O943" i="2"/>
  <c r="M943" i="2"/>
  <c r="BF942" i="2"/>
  <c r="BE942" i="2"/>
  <c r="BD942" i="2"/>
  <c r="BC942" i="2"/>
  <c r="Q942" i="2"/>
  <c r="O942" i="2"/>
  <c r="M942" i="2"/>
  <c r="BF941" i="2"/>
  <c r="BE941" i="2"/>
  <c r="BD941" i="2"/>
  <c r="BC941" i="2"/>
  <c r="Q941" i="2"/>
  <c r="O941" i="2"/>
  <c r="M941" i="2"/>
  <c r="BF940" i="2"/>
  <c r="BE940" i="2"/>
  <c r="BD940" i="2"/>
  <c r="BC940" i="2"/>
  <c r="Q940" i="2"/>
  <c r="O940" i="2"/>
  <c r="M940" i="2"/>
  <c r="BF939" i="2"/>
  <c r="BE939" i="2"/>
  <c r="BD939" i="2"/>
  <c r="BC939" i="2"/>
  <c r="Q939" i="2"/>
  <c r="O939" i="2"/>
  <c r="M939" i="2"/>
  <c r="BF938" i="2"/>
  <c r="BE938" i="2"/>
  <c r="BD938" i="2"/>
  <c r="BC938" i="2"/>
  <c r="Q938" i="2"/>
  <c r="O938" i="2"/>
  <c r="M938" i="2"/>
  <c r="BF937" i="2"/>
  <c r="BE937" i="2"/>
  <c r="BD937" i="2"/>
  <c r="BC937" i="2"/>
  <c r="Q937" i="2"/>
  <c r="O937" i="2"/>
  <c r="M937" i="2"/>
  <c r="BF936" i="2"/>
  <c r="BE936" i="2"/>
  <c r="BD936" i="2"/>
  <c r="BC936" i="2"/>
  <c r="Q936" i="2"/>
  <c r="O936" i="2"/>
  <c r="M936" i="2"/>
  <c r="BF935" i="2"/>
  <c r="BE935" i="2"/>
  <c r="BD935" i="2"/>
  <c r="BC935" i="2"/>
  <c r="Q935" i="2"/>
  <c r="O935" i="2"/>
  <c r="M935" i="2"/>
  <c r="BF934" i="2"/>
  <c r="BE934" i="2"/>
  <c r="BD934" i="2"/>
  <c r="BC934" i="2"/>
  <c r="Q934" i="2"/>
  <c r="O934" i="2"/>
  <c r="M934" i="2"/>
  <c r="BF933" i="2"/>
  <c r="BE933" i="2"/>
  <c r="BD933" i="2"/>
  <c r="BC933" i="2"/>
  <c r="Q933" i="2"/>
  <c r="O933" i="2"/>
  <c r="M933" i="2"/>
  <c r="BF932" i="2"/>
  <c r="BE932" i="2"/>
  <c r="BD932" i="2"/>
  <c r="BC932" i="2"/>
  <c r="Q932" i="2"/>
  <c r="O932" i="2"/>
  <c r="M932" i="2"/>
  <c r="BF931" i="2"/>
  <c r="BE931" i="2"/>
  <c r="BD931" i="2"/>
  <c r="BC931" i="2"/>
  <c r="Q931" i="2"/>
  <c r="O931" i="2"/>
  <c r="M931" i="2"/>
  <c r="BF930" i="2"/>
  <c r="BE930" i="2"/>
  <c r="BD930" i="2"/>
  <c r="BC930" i="2"/>
  <c r="Q930" i="2"/>
  <c r="O930" i="2"/>
  <c r="M930" i="2"/>
  <c r="BF929" i="2"/>
  <c r="BE929" i="2"/>
  <c r="BD929" i="2"/>
  <c r="BC929" i="2"/>
  <c r="Q929" i="2"/>
  <c r="O929" i="2"/>
  <c r="M929" i="2"/>
  <c r="BF928" i="2"/>
  <c r="BE928" i="2"/>
  <c r="BD928" i="2"/>
  <c r="BC928" i="2"/>
  <c r="Q928" i="2"/>
  <c r="O928" i="2"/>
  <c r="M928" i="2"/>
  <c r="BF927" i="2"/>
  <c r="BE927" i="2"/>
  <c r="BD927" i="2"/>
  <c r="BC927" i="2"/>
  <c r="Q927" i="2"/>
  <c r="O927" i="2"/>
  <c r="M927" i="2"/>
  <c r="BF926" i="2"/>
  <c r="BE926" i="2"/>
  <c r="BD926" i="2"/>
  <c r="BC926" i="2"/>
  <c r="Q926" i="2"/>
  <c r="O926" i="2"/>
  <c r="M926" i="2"/>
  <c r="BF925" i="2"/>
  <c r="BE925" i="2"/>
  <c r="BD925" i="2"/>
  <c r="BC925" i="2"/>
  <c r="Q925" i="2"/>
  <c r="O925" i="2"/>
  <c r="M925" i="2"/>
  <c r="BF924" i="2"/>
  <c r="BE924" i="2"/>
  <c r="BD924" i="2"/>
  <c r="BC924" i="2"/>
  <c r="Q924" i="2"/>
  <c r="O924" i="2"/>
  <c r="M924" i="2"/>
  <c r="BF923" i="2"/>
  <c r="BE923" i="2"/>
  <c r="BD923" i="2"/>
  <c r="BC923" i="2"/>
  <c r="Q923" i="2"/>
  <c r="O923" i="2"/>
  <c r="M923" i="2"/>
  <c r="BF922" i="2"/>
  <c r="BE922" i="2"/>
  <c r="BD922" i="2"/>
  <c r="BC922" i="2"/>
  <c r="Q922" i="2"/>
  <c r="O922" i="2"/>
  <c r="M922" i="2"/>
  <c r="BF921" i="2"/>
  <c r="BE921" i="2"/>
  <c r="BD921" i="2"/>
  <c r="BC921" i="2"/>
  <c r="Q921" i="2"/>
  <c r="O921" i="2"/>
  <c r="M921" i="2"/>
  <c r="BF920" i="2"/>
  <c r="BE920" i="2"/>
  <c r="BD920" i="2"/>
  <c r="BC920" i="2"/>
  <c r="Q920" i="2"/>
  <c r="O920" i="2"/>
  <c r="M920" i="2"/>
  <c r="BF919" i="2"/>
  <c r="BE919" i="2"/>
  <c r="BD919" i="2"/>
  <c r="BC919" i="2"/>
  <c r="Q919" i="2"/>
  <c r="O919" i="2"/>
  <c r="M919" i="2"/>
  <c r="BF918" i="2"/>
  <c r="BE918" i="2"/>
  <c r="BD918" i="2"/>
  <c r="BC918" i="2"/>
  <c r="Q918" i="2"/>
  <c r="O918" i="2"/>
  <c r="M918" i="2"/>
  <c r="BF917" i="2"/>
  <c r="BE917" i="2"/>
  <c r="BD917" i="2"/>
  <c r="BC917" i="2"/>
  <c r="Q917" i="2"/>
  <c r="O917" i="2"/>
  <c r="M917" i="2"/>
  <c r="BF916" i="2"/>
  <c r="BE916" i="2"/>
  <c r="BD916" i="2"/>
  <c r="BC916" i="2"/>
  <c r="Q916" i="2"/>
  <c r="O916" i="2"/>
  <c r="M916" i="2"/>
  <c r="BF915" i="2"/>
  <c r="BE915" i="2"/>
  <c r="BD915" i="2"/>
  <c r="BC915" i="2"/>
  <c r="Q915" i="2"/>
  <c r="O915" i="2"/>
  <c r="M915" i="2"/>
  <c r="BF914" i="2"/>
  <c r="BE914" i="2"/>
  <c r="BD914" i="2"/>
  <c r="BC914" i="2"/>
  <c r="Q914" i="2"/>
  <c r="O914" i="2"/>
  <c r="M914" i="2"/>
  <c r="BF913" i="2"/>
  <c r="BE913" i="2"/>
  <c r="BD913" i="2"/>
  <c r="BC913" i="2"/>
  <c r="Q913" i="2"/>
  <c r="O913" i="2"/>
  <c r="M913" i="2"/>
  <c r="BF912" i="2"/>
  <c r="BE912" i="2"/>
  <c r="BD912" i="2"/>
  <c r="BC912" i="2"/>
  <c r="Q912" i="2"/>
  <c r="O912" i="2"/>
  <c r="M912" i="2"/>
  <c r="BF911" i="2"/>
  <c r="BE911" i="2"/>
  <c r="BD911" i="2"/>
  <c r="BC911" i="2"/>
  <c r="Q911" i="2"/>
  <c r="O911" i="2"/>
  <c r="M911" i="2"/>
  <c r="BF910" i="2"/>
  <c r="BE910" i="2"/>
  <c r="BD910" i="2"/>
  <c r="BC910" i="2"/>
  <c r="Q910" i="2"/>
  <c r="O910" i="2"/>
  <c r="M910" i="2"/>
  <c r="BF909" i="2"/>
  <c r="BE909" i="2"/>
  <c r="BD909" i="2"/>
  <c r="BC909" i="2"/>
  <c r="Q909" i="2"/>
  <c r="O909" i="2"/>
  <c r="M909" i="2"/>
  <c r="BF908" i="2"/>
  <c r="BE908" i="2"/>
  <c r="BD908" i="2"/>
  <c r="BC908" i="2"/>
  <c r="Q908" i="2"/>
  <c r="O908" i="2"/>
  <c r="M908" i="2"/>
  <c r="BF907" i="2"/>
  <c r="BE907" i="2"/>
  <c r="BD907" i="2"/>
  <c r="BC907" i="2"/>
  <c r="Q907" i="2"/>
  <c r="O907" i="2"/>
  <c r="M907" i="2"/>
  <c r="BF906" i="2"/>
  <c r="BE906" i="2"/>
  <c r="BD906" i="2"/>
  <c r="BC906" i="2"/>
  <c r="Q906" i="2"/>
  <c r="O906" i="2"/>
  <c r="M906" i="2"/>
  <c r="BF905" i="2"/>
  <c r="BE905" i="2"/>
  <c r="BD905" i="2"/>
  <c r="BC905" i="2"/>
  <c r="Q905" i="2"/>
  <c r="O905" i="2"/>
  <c r="M905" i="2"/>
  <c r="BF904" i="2"/>
  <c r="BE904" i="2"/>
  <c r="BD904" i="2"/>
  <c r="BC904" i="2"/>
  <c r="Q904" i="2"/>
  <c r="O904" i="2"/>
  <c r="M904" i="2"/>
  <c r="BF903" i="2"/>
  <c r="BE903" i="2"/>
  <c r="BD903" i="2"/>
  <c r="BC903" i="2"/>
  <c r="Q903" i="2"/>
  <c r="O903" i="2"/>
  <c r="M903" i="2"/>
  <c r="BF902" i="2"/>
  <c r="BE902" i="2"/>
  <c r="BD902" i="2"/>
  <c r="BC902" i="2"/>
  <c r="Q902" i="2"/>
  <c r="O902" i="2"/>
  <c r="M902" i="2"/>
  <c r="BF901" i="2"/>
  <c r="BE901" i="2"/>
  <c r="BD901" i="2"/>
  <c r="BC901" i="2"/>
  <c r="Q901" i="2"/>
  <c r="O901" i="2"/>
  <c r="M901" i="2"/>
  <c r="BF900" i="2"/>
  <c r="BE900" i="2"/>
  <c r="BD900" i="2"/>
  <c r="BC900" i="2"/>
  <c r="Q900" i="2"/>
  <c r="O900" i="2"/>
  <c r="M900" i="2"/>
  <c r="BF899" i="2"/>
  <c r="BE899" i="2"/>
  <c r="BD899" i="2"/>
  <c r="BC899" i="2"/>
  <c r="Q899" i="2"/>
  <c r="O899" i="2"/>
  <c r="M899" i="2"/>
  <c r="BF898" i="2"/>
  <c r="BE898" i="2"/>
  <c r="BD898" i="2"/>
  <c r="BC898" i="2"/>
  <c r="Q898" i="2"/>
  <c r="O898" i="2"/>
  <c r="M898" i="2"/>
  <c r="BF897" i="2"/>
  <c r="BE897" i="2"/>
  <c r="BD897" i="2"/>
  <c r="BC897" i="2"/>
  <c r="Q897" i="2"/>
  <c r="O897" i="2"/>
  <c r="M897" i="2"/>
  <c r="BF896" i="2"/>
  <c r="BE896" i="2"/>
  <c r="BD896" i="2"/>
  <c r="BC896" i="2"/>
  <c r="Q896" i="2"/>
  <c r="O896" i="2"/>
  <c r="M896" i="2"/>
  <c r="BF895" i="2"/>
  <c r="BE895" i="2"/>
  <c r="BD895" i="2"/>
  <c r="BC895" i="2"/>
  <c r="Q895" i="2"/>
  <c r="O895" i="2"/>
  <c r="M895" i="2"/>
  <c r="BF894" i="2"/>
  <c r="BE894" i="2"/>
  <c r="BD894" i="2"/>
  <c r="BC894" i="2"/>
  <c r="Q894" i="2"/>
  <c r="O894" i="2"/>
  <c r="M894" i="2"/>
  <c r="BF893" i="2"/>
  <c r="BE893" i="2"/>
  <c r="BD893" i="2"/>
  <c r="BC893" i="2"/>
  <c r="Q893" i="2"/>
  <c r="O893" i="2"/>
  <c r="M893" i="2"/>
  <c r="BF892" i="2"/>
  <c r="BE892" i="2"/>
  <c r="BD892" i="2"/>
  <c r="BC892" i="2"/>
  <c r="Q892" i="2"/>
  <c r="O892" i="2"/>
  <c r="M892" i="2"/>
  <c r="BF891" i="2"/>
  <c r="BE891" i="2"/>
  <c r="BD891" i="2"/>
  <c r="BC891" i="2"/>
  <c r="Q891" i="2"/>
  <c r="O891" i="2"/>
  <c r="M891" i="2"/>
  <c r="BF890" i="2"/>
  <c r="BE890" i="2"/>
  <c r="BD890" i="2"/>
  <c r="BC890" i="2"/>
  <c r="Q890" i="2"/>
  <c r="O890" i="2"/>
  <c r="M890" i="2"/>
  <c r="BF889" i="2"/>
  <c r="BE889" i="2"/>
  <c r="BD889" i="2"/>
  <c r="BC889" i="2"/>
  <c r="Q889" i="2"/>
  <c r="O889" i="2"/>
  <c r="M889" i="2"/>
  <c r="BF888" i="2"/>
  <c r="BE888" i="2"/>
  <c r="BD888" i="2"/>
  <c r="BC888" i="2"/>
  <c r="Q888" i="2"/>
  <c r="O888" i="2"/>
  <c r="M888" i="2"/>
  <c r="BF887" i="2"/>
  <c r="BE887" i="2"/>
  <c r="BD887" i="2"/>
  <c r="BC887" i="2"/>
  <c r="Q887" i="2"/>
  <c r="O887" i="2"/>
  <c r="M887" i="2"/>
  <c r="BF886" i="2"/>
  <c r="BE886" i="2"/>
  <c r="BD886" i="2"/>
  <c r="BC886" i="2"/>
  <c r="Q886" i="2"/>
  <c r="O886" i="2"/>
  <c r="M886" i="2"/>
  <c r="BF885" i="2"/>
  <c r="BE885" i="2"/>
  <c r="BD885" i="2"/>
  <c r="BC885" i="2"/>
  <c r="Q885" i="2"/>
  <c r="O885" i="2"/>
  <c r="M885" i="2"/>
  <c r="BF884" i="2"/>
  <c r="BE884" i="2"/>
  <c r="BD884" i="2"/>
  <c r="BC884" i="2"/>
  <c r="Q884" i="2"/>
  <c r="O884" i="2"/>
  <c r="M884" i="2"/>
  <c r="BF883" i="2"/>
  <c r="BE883" i="2"/>
  <c r="BD883" i="2"/>
  <c r="BC883" i="2"/>
  <c r="Q883" i="2"/>
  <c r="O883" i="2"/>
  <c r="M883" i="2"/>
  <c r="BF882" i="2"/>
  <c r="BE882" i="2"/>
  <c r="BD882" i="2"/>
  <c r="BC882" i="2"/>
  <c r="Q882" i="2"/>
  <c r="O882" i="2"/>
  <c r="M882" i="2"/>
  <c r="BF881" i="2"/>
  <c r="BE881" i="2"/>
  <c r="BD881" i="2"/>
  <c r="BC881" i="2"/>
  <c r="Q881" i="2"/>
  <c r="O881" i="2"/>
  <c r="M881" i="2"/>
  <c r="BF880" i="2"/>
  <c r="BE880" i="2"/>
  <c r="BD880" i="2"/>
  <c r="BC880" i="2"/>
  <c r="Q880" i="2"/>
  <c r="O880" i="2"/>
  <c r="M880" i="2"/>
  <c r="BF879" i="2"/>
  <c r="BE879" i="2"/>
  <c r="BD879" i="2"/>
  <c r="BC879" i="2"/>
  <c r="Q879" i="2"/>
  <c r="O879" i="2"/>
  <c r="M879" i="2"/>
  <c r="BF878" i="2"/>
  <c r="BE878" i="2"/>
  <c r="BD878" i="2"/>
  <c r="BC878" i="2"/>
  <c r="Q878" i="2"/>
  <c r="O878" i="2"/>
  <c r="M878" i="2"/>
  <c r="BF877" i="2"/>
  <c r="BE877" i="2"/>
  <c r="BD877" i="2"/>
  <c r="BC877" i="2"/>
  <c r="Q877" i="2"/>
  <c r="O877" i="2"/>
  <c r="M877" i="2"/>
  <c r="BF876" i="2"/>
  <c r="BE876" i="2"/>
  <c r="BD876" i="2"/>
  <c r="BC876" i="2"/>
  <c r="Q876" i="2"/>
  <c r="O876" i="2"/>
  <c r="M876" i="2"/>
  <c r="BF875" i="2"/>
  <c r="BE875" i="2"/>
  <c r="BD875" i="2"/>
  <c r="BC875" i="2"/>
  <c r="Q875" i="2"/>
  <c r="O875" i="2"/>
  <c r="M875" i="2"/>
  <c r="BF874" i="2"/>
  <c r="BE874" i="2"/>
  <c r="BD874" i="2"/>
  <c r="BC874" i="2"/>
  <c r="Q874" i="2"/>
  <c r="O874" i="2"/>
  <c r="M874" i="2"/>
  <c r="BF873" i="2"/>
  <c r="BE873" i="2"/>
  <c r="BD873" i="2"/>
  <c r="BC873" i="2"/>
  <c r="Q873" i="2"/>
  <c r="O873" i="2"/>
  <c r="M873" i="2"/>
  <c r="BF872" i="2"/>
  <c r="BE872" i="2"/>
  <c r="BD872" i="2"/>
  <c r="BC872" i="2"/>
  <c r="Q872" i="2"/>
  <c r="O872" i="2"/>
  <c r="M872" i="2"/>
  <c r="BF871" i="2"/>
  <c r="BE871" i="2"/>
  <c r="BD871" i="2"/>
  <c r="BC871" i="2"/>
  <c r="Q871" i="2"/>
  <c r="O871" i="2"/>
  <c r="M871" i="2"/>
  <c r="BF870" i="2"/>
  <c r="BE870" i="2"/>
  <c r="BD870" i="2"/>
  <c r="BC870" i="2"/>
  <c r="Q870" i="2"/>
  <c r="O870" i="2"/>
  <c r="M870" i="2"/>
  <c r="BF869" i="2"/>
  <c r="BE869" i="2"/>
  <c r="BD869" i="2"/>
  <c r="BC869" i="2"/>
  <c r="Q869" i="2"/>
  <c r="O869" i="2"/>
  <c r="M869" i="2"/>
  <c r="BF868" i="2"/>
  <c r="BE868" i="2"/>
  <c r="BD868" i="2"/>
  <c r="BC868" i="2"/>
  <c r="Q868" i="2"/>
  <c r="O868" i="2"/>
  <c r="M868" i="2"/>
  <c r="BF867" i="2"/>
  <c r="BE867" i="2"/>
  <c r="BD867" i="2"/>
  <c r="BC867" i="2"/>
  <c r="Q867" i="2"/>
  <c r="O867" i="2"/>
  <c r="M867" i="2"/>
  <c r="BF866" i="2"/>
  <c r="BE866" i="2"/>
  <c r="BD866" i="2"/>
  <c r="BC866" i="2"/>
  <c r="Q866" i="2"/>
  <c r="O866" i="2"/>
  <c r="M866" i="2"/>
  <c r="BF865" i="2"/>
  <c r="BE865" i="2"/>
  <c r="BD865" i="2"/>
  <c r="BC865" i="2"/>
  <c r="Q865" i="2"/>
  <c r="O865" i="2"/>
  <c r="M865" i="2"/>
  <c r="BF864" i="2"/>
  <c r="BE864" i="2"/>
  <c r="BD864" i="2"/>
  <c r="BC864" i="2"/>
  <c r="Q864" i="2"/>
  <c r="O864" i="2"/>
  <c r="M864" i="2"/>
  <c r="BF863" i="2"/>
  <c r="BE863" i="2"/>
  <c r="BD863" i="2"/>
  <c r="BC863" i="2"/>
  <c r="Q863" i="2"/>
  <c r="O863" i="2"/>
  <c r="M863" i="2"/>
  <c r="BF862" i="2"/>
  <c r="BE862" i="2"/>
  <c r="BD862" i="2"/>
  <c r="BC862" i="2"/>
  <c r="Q862" i="2"/>
  <c r="O862" i="2"/>
  <c r="M862" i="2"/>
  <c r="BF861" i="2"/>
  <c r="BE861" i="2"/>
  <c r="BD861" i="2"/>
  <c r="BC861" i="2"/>
  <c r="Q861" i="2"/>
  <c r="O861" i="2"/>
  <c r="M861" i="2"/>
  <c r="BF860" i="2"/>
  <c r="BE860" i="2"/>
  <c r="BD860" i="2"/>
  <c r="BC860" i="2"/>
  <c r="Q860" i="2"/>
  <c r="O860" i="2"/>
  <c r="M860" i="2"/>
  <c r="BF859" i="2"/>
  <c r="BE859" i="2"/>
  <c r="BD859" i="2"/>
  <c r="BC859" i="2"/>
  <c r="Q859" i="2"/>
  <c r="O859" i="2"/>
  <c r="M859" i="2"/>
  <c r="BF858" i="2"/>
  <c r="BE858" i="2"/>
  <c r="BD858" i="2"/>
  <c r="BC858" i="2"/>
  <c r="Q858" i="2"/>
  <c r="O858" i="2"/>
  <c r="M858" i="2"/>
  <c r="BF857" i="2"/>
  <c r="BE857" i="2"/>
  <c r="BD857" i="2"/>
  <c r="BC857" i="2"/>
  <c r="Q857" i="2"/>
  <c r="O857" i="2"/>
  <c r="M857" i="2"/>
  <c r="BF856" i="2"/>
  <c r="BE856" i="2"/>
  <c r="BD856" i="2"/>
  <c r="BC856" i="2"/>
  <c r="Q856" i="2"/>
  <c r="O856" i="2"/>
  <c r="M856" i="2"/>
  <c r="BF855" i="2"/>
  <c r="BE855" i="2"/>
  <c r="BD855" i="2"/>
  <c r="BC855" i="2"/>
  <c r="Q855" i="2"/>
  <c r="O855" i="2"/>
  <c r="M855" i="2"/>
  <c r="BF854" i="2"/>
  <c r="BE854" i="2"/>
  <c r="BD854" i="2"/>
  <c r="BC854" i="2"/>
  <c r="Q854" i="2"/>
  <c r="O854" i="2"/>
  <c r="M854" i="2"/>
  <c r="BF853" i="2"/>
  <c r="BE853" i="2"/>
  <c r="BD853" i="2"/>
  <c r="BC853" i="2"/>
  <c r="Q853" i="2"/>
  <c r="O853" i="2"/>
  <c r="M853" i="2"/>
  <c r="BF852" i="2"/>
  <c r="BE852" i="2"/>
  <c r="BD852" i="2"/>
  <c r="BC852" i="2"/>
  <c r="Q852" i="2"/>
  <c r="O852" i="2"/>
  <c r="M852" i="2"/>
  <c r="BF851" i="2"/>
  <c r="BE851" i="2"/>
  <c r="BD851" i="2"/>
  <c r="BC851" i="2"/>
  <c r="Q851" i="2"/>
  <c r="O851" i="2"/>
  <c r="M851" i="2"/>
  <c r="BF850" i="2"/>
  <c r="BE850" i="2"/>
  <c r="BD850" i="2"/>
  <c r="BC850" i="2"/>
  <c r="Q850" i="2"/>
  <c r="O850" i="2"/>
  <c r="M850" i="2"/>
  <c r="BF849" i="2"/>
  <c r="BE849" i="2"/>
  <c r="BD849" i="2"/>
  <c r="BC849" i="2"/>
  <c r="Q849" i="2"/>
  <c r="O849" i="2"/>
  <c r="M849" i="2"/>
  <c r="BF848" i="2"/>
  <c r="BE848" i="2"/>
  <c r="BD848" i="2"/>
  <c r="BC848" i="2"/>
  <c r="Q848" i="2"/>
  <c r="O848" i="2"/>
  <c r="M848" i="2"/>
  <c r="BF847" i="2"/>
  <c r="BE847" i="2"/>
  <c r="BD847" i="2"/>
  <c r="BC847" i="2"/>
  <c r="Q847" i="2"/>
  <c r="O847" i="2"/>
  <c r="M847" i="2"/>
  <c r="BF846" i="2"/>
  <c r="BE846" i="2"/>
  <c r="BD846" i="2"/>
  <c r="BC846" i="2"/>
  <c r="Q846" i="2"/>
  <c r="O846" i="2"/>
  <c r="M846" i="2"/>
  <c r="BF845" i="2"/>
  <c r="BE845" i="2"/>
  <c r="BD845" i="2"/>
  <c r="BC845" i="2"/>
  <c r="Q845" i="2"/>
  <c r="O845" i="2"/>
  <c r="M845" i="2"/>
  <c r="BF844" i="2"/>
  <c r="BE844" i="2"/>
  <c r="BD844" i="2"/>
  <c r="BC844" i="2"/>
  <c r="Q844" i="2"/>
  <c r="O844" i="2"/>
  <c r="M844" i="2"/>
  <c r="BF843" i="2"/>
  <c r="BE843" i="2"/>
  <c r="BD843" i="2"/>
  <c r="BC843" i="2"/>
  <c r="Q843" i="2"/>
  <c r="O843" i="2"/>
  <c r="M843" i="2"/>
  <c r="BF842" i="2"/>
  <c r="BE842" i="2"/>
  <c r="BD842" i="2"/>
  <c r="BC842" i="2"/>
  <c r="Q842" i="2"/>
  <c r="O842" i="2"/>
  <c r="M842" i="2"/>
  <c r="BF841" i="2"/>
  <c r="BE841" i="2"/>
  <c r="BD841" i="2"/>
  <c r="BC841" i="2"/>
  <c r="Q841" i="2"/>
  <c r="O841" i="2"/>
  <c r="M841" i="2"/>
  <c r="BF840" i="2"/>
  <c r="BE840" i="2"/>
  <c r="BD840" i="2"/>
  <c r="BC840" i="2"/>
  <c r="Q840" i="2"/>
  <c r="O840" i="2"/>
  <c r="M840" i="2"/>
  <c r="BF839" i="2"/>
  <c r="BE839" i="2"/>
  <c r="BD839" i="2"/>
  <c r="BC839" i="2"/>
  <c r="Q839" i="2"/>
  <c r="O839" i="2"/>
  <c r="M839" i="2"/>
  <c r="BF837" i="2"/>
  <c r="BE837" i="2"/>
  <c r="BD837" i="2"/>
  <c r="BC837" i="2"/>
  <c r="Q837" i="2"/>
  <c r="O837" i="2"/>
  <c r="M837" i="2"/>
  <c r="BF835" i="2"/>
  <c r="BE835" i="2"/>
  <c r="BD835" i="2"/>
  <c r="BC835" i="2"/>
  <c r="Q835" i="2"/>
  <c r="O835" i="2"/>
  <c r="M835" i="2"/>
  <c r="BF833" i="2"/>
  <c r="BE833" i="2"/>
  <c r="BD833" i="2"/>
  <c r="BC833" i="2"/>
  <c r="Q833" i="2"/>
  <c r="O833" i="2"/>
  <c r="M833" i="2"/>
  <c r="BF830" i="2"/>
  <c r="BE830" i="2"/>
  <c r="BD830" i="2"/>
  <c r="BC830" i="2"/>
  <c r="Q830" i="2"/>
  <c r="O830" i="2"/>
  <c r="M830" i="2"/>
  <c r="BF828" i="2"/>
  <c r="BE828" i="2"/>
  <c r="BD828" i="2"/>
  <c r="BC828" i="2"/>
  <c r="Q828" i="2"/>
  <c r="O828" i="2"/>
  <c r="M828" i="2"/>
  <c r="BF826" i="2"/>
  <c r="BE826" i="2"/>
  <c r="BD826" i="2"/>
  <c r="BC826" i="2"/>
  <c r="Q826" i="2"/>
  <c r="O826" i="2"/>
  <c r="M826" i="2"/>
  <c r="BF824" i="2"/>
  <c r="BE824" i="2"/>
  <c r="BD824" i="2"/>
  <c r="BC824" i="2"/>
  <c r="Q824" i="2"/>
  <c r="O824" i="2"/>
  <c r="M824" i="2"/>
  <c r="BF822" i="2"/>
  <c r="BE822" i="2"/>
  <c r="BD822" i="2"/>
  <c r="BC822" i="2"/>
  <c r="Q822" i="2"/>
  <c r="O822" i="2"/>
  <c r="M822" i="2"/>
  <c r="BF820" i="2"/>
  <c r="BE820" i="2"/>
  <c r="BD820" i="2"/>
  <c r="BC820" i="2"/>
  <c r="Q820" i="2"/>
  <c r="O820" i="2"/>
  <c r="M820" i="2"/>
  <c r="BF818" i="2"/>
  <c r="BE818" i="2"/>
  <c r="BD818" i="2"/>
  <c r="BC818" i="2"/>
  <c r="Q818" i="2"/>
  <c r="O818" i="2"/>
  <c r="M818" i="2"/>
  <c r="BF816" i="2"/>
  <c r="BE816" i="2"/>
  <c r="BD816" i="2"/>
  <c r="BC816" i="2"/>
  <c r="Q816" i="2"/>
  <c r="O816" i="2"/>
  <c r="M816" i="2"/>
  <c r="BF814" i="2"/>
  <c r="BE814" i="2"/>
  <c r="BD814" i="2"/>
  <c r="BC814" i="2"/>
  <c r="Q814" i="2"/>
  <c r="O814" i="2"/>
  <c r="M814" i="2"/>
  <c r="BF812" i="2"/>
  <c r="BE812" i="2"/>
  <c r="BD812" i="2"/>
  <c r="BC812" i="2"/>
  <c r="Q812" i="2"/>
  <c r="O812" i="2"/>
  <c r="M812" i="2"/>
  <c r="BF810" i="2"/>
  <c r="BE810" i="2"/>
  <c r="BD810" i="2"/>
  <c r="BC810" i="2"/>
  <c r="Q810" i="2"/>
  <c r="O810" i="2"/>
  <c r="M810" i="2"/>
  <c r="BF808" i="2"/>
  <c r="BE808" i="2"/>
  <c r="BD808" i="2"/>
  <c r="BC808" i="2"/>
  <c r="Q808" i="2"/>
  <c r="O808" i="2"/>
  <c r="M808" i="2"/>
  <c r="BF806" i="2"/>
  <c r="BE806" i="2"/>
  <c r="BD806" i="2"/>
  <c r="BC806" i="2"/>
  <c r="Q806" i="2"/>
  <c r="O806" i="2"/>
  <c r="M806" i="2"/>
  <c r="BF804" i="2"/>
  <c r="BE804" i="2"/>
  <c r="BD804" i="2"/>
  <c r="BC804" i="2"/>
  <c r="Q804" i="2"/>
  <c r="O804" i="2"/>
  <c r="M804" i="2"/>
  <c r="BF802" i="2"/>
  <c r="BE802" i="2"/>
  <c r="BD802" i="2"/>
  <c r="BC802" i="2"/>
  <c r="Q802" i="2"/>
  <c r="O802" i="2"/>
  <c r="M802" i="2"/>
  <c r="BF800" i="2"/>
  <c r="BE800" i="2"/>
  <c r="BD800" i="2"/>
  <c r="BC800" i="2"/>
  <c r="Q800" i="2"/>
  <c r="O800" i="2"/>
  <c r="M800" i="2"/>
  <c r="BF798" i="2"/>
  <c r="BE798" i="2"/>
  <c r="BD798" i="2"/>
  <c r="BC798" i="2"/>
  <c r="Q798" i="2"/>
  <c r="O798" i="2"/>
  <c r="M798" i="2"/>
  <c r="BF796" i="2"/>
  <c r="BE796" i="2"/>
  <c r="BD796" i="2"/>
  <c r="BC796" i="2"/>
  <c r="Q796" i="2"/>
  <c r="O796" i="2"/>
  <c r="M796" i="2"/>
  <c r="BF794" i="2"/>
  <c r="BE794" i="2"/>
  <c r="BD794" i="2"/>
  <c r="BC794" i="2"/>
  <c r="Q794" i="2"/>
  <c r="O794" i="2"/>
  <c r="M794" i="2"/>
  <c r="BF791" i="2"/>
  <c r="BE791" i="2"/>
  <c r="BD791" i="2"/>
  <c r="BC791" i="2"/>
  <c r="Q791" i="2"/>
  <c r="O791" i="2"/>
  <c r="M791" i="2"/>
  <c r="BF789" i="2"/>
  <c r="BE789" i="2"/>
  <c r="BD789" i="2"/>
  <c r="BC789" i="2"/>
  <c r="Q789" i="2"/>
  <c r="O789" i="2"/>
  <c r="M789" i="2"/>
  <c r="BF787" i="2"/>
  <c r="BE787" i="2"/>
  <c r="BD787" i="2"/>
  <c r="BC787" i="2"/>
  <c r="Q787" i="2"/>
  <c r="O787" i="2"/>
  <c r="M787" i="2"/>
  <c r="BF785" i="2"/>
  <c r="BE785" i="2"/>
  <c r="BD785" i="2"/>
  <c r="BC785" i="2"/>
  <c r="Q785" i="2"/>
  <c r="O785" i="2"/>
  <c r="M785" i="2"/>
  <c r="BF783" i="2"/>
  <c r="BE783" i="2"/>
  <c r="BD783" i="2"/>
  <c r="BC783" i="2"/>
  <c r="Q783" i="2"/>
  <c r="O783" i="2"/>
  <c r="M783" i="2"/>
  <c r="BF781" i="2"/>
  <c r="BE781" i="2"/>
  <c r="BD781" i="2"/>
  <c r="BC781" i="2"/>
  <c r="Q781" i="2"/>
  <c r="O781" i="2"/>
  <c r="M781" i="2"/>
  <c r="BF779" i="2"/>
  <c r="BE779" i="2"/>
  <c r="BD779" i="2"/>
  <c r="BC779" i="2"/>
  <c r="Q779" i="2"/>
  <c r="O779" i="2"/>
  <c r="M779" i="2"/>
  <c r="BF777" i="2"/>
  <c r="BE777" i="2"/>
  <c r="BD777" i="2"/>
  <c r="BC777" i="2"/>
  <c r="Q777" i="2"/>
  <c r="O777" i="2"/>
  <c r="M777" i="2"/>
  <c r="BF775" i="2"/>
  <c r="BE775" i="2"/>
  <c r="BD775" i="2"/>
  <c r="BC775" i="2"/>
  <c r="Q775" i="2"/>
  <c r="O775" i="2"/>
  <c r="M775" i="2"/>
  <c r="BF773" i="2"/>
  <c r="BE773" i="2"/>
  <c r="BD773" i="2"/>
  <c r="BC773" i="2"/>
  <c r="Q773" i="2"/>
  <c r="O773" i="2"/>
  <c r="M773" i="2"/>
  <c r="BF771" i="2"/>
  <c r="BE771" i="2"/>
  <c r="BD771" i="2"/>
  <c r="BC771" i="2"/>
  <c r="Q771" i="2"/>
  <c r="O771" i="2"/>
  <c r="M771" i="2"/>
  <c r="BF770" i="2"/>
  <c r="BE770" i="2"/>
  <c r="BD770" i="2"/>
  <c r="BC770" i="2"/>
  <c r="Q770" i="2"/>
  <c r="O770" i="2"/>
  <c r="M770" i="2"/>
  <c r="BF769" i="2"/>
  <c r="BE769" i="2"/>
  <c r="BD769" i="2"/>
  <c r="BC769" i="2"/>
  <c r="Q769" i="2"/>
  <c r="O769" i="2"/>
  <c r="M769" i="2"/>
  <c r="BF768" i="2"/>
  <c r="BE768" i="2"/>
  <c r="BD768" i="2"/>
  <c r="BC768" i="2"/>
  <c r="Q768" i="2"/>
  <c r="O768" i="2"/>
  <c r="M768" i="2"/>
  <c r="BF767" i="2"/>
  <c r="BE767" i="2"/>
  <c r="BD767" i="2"/>
  <c r="BC767" i="2"/>
  <c r="Q767" i="2"/>
  <c r="O767" i="2"/>
  <c r="M767" i="2"/>
  <c r="BF766" i="2"/>
  <c r="BE766" i="2"/>
  <c r="BD766" i="2"/>
  <c r="BC766" i="2"/>
  <c r="Q766" i="2"/>
  <c r="O766" i="2"/>
  <c r="M766" i="2"/>
  <c r="BF765" i="2"/>
  <c r="BE765" i="2"/>
  <c r="BD765" i="2"/>
  <c r="BC765" i="2"/>
  <c r="Q765" i="2"/>
  <c r="O765" i="2"/>
  <c r="M765" i="2"/>
  <c r="BF763" i="2"/>
  <c r="BE763" i="2"/>
  <c r="BD763" i="2"/>
  <c r="BC763" i="2"/>
  <c r="Q763" i="2"/>
  <c r="O763" i="2"/>
  <c r="M763" i="2"/>
  <c r="BF761" i="2"/>
  <c r="BE761" i="2"/>
  <c r="BD761" i="2"/>
  <c r="BC761" i="2"/>
  <c r="Q761" i="2"/>
  <c r="O761" i="2"/>
  <c r="M761" i="2"/>
  <c r="BF759" i="2"/>
  <c r="BE759" i="2"/>
  <c r="BD759" i="2"/>
  <c r="BC759" i="2"/>
  <c r="Q759" i="2"/>
  <c r="O759" i="2"/>
  <c r="M759" i="2"/>
  <c r="BF757" i="2"/>
  <c r="BE757" i="2"/>
  <c r="BD757" i="2"/>
  <c r="BC757" i="2"/>
  <c r="Q757" i="2"/>
  <c r="O757" i="2"/>
  <c r="M757" i="2"/>
  <c r="BF755" i="2"/>
  <c r="BE755" i="2"/>
  <c r="BD755" i="2"/>
  <c r="BC755" i="2"/>
  <c r="Q755" i="2"/>
  <c r="O755" i="2"/>
  <c r="M755" i="2"/>
  <c r="BF753" i="2"/>
  <c r="BE753" i="2"/>
  <c r="BD753" i="2"/>
  <c r="BC753" i="2"/>
  <c r="Q753" i="2"/>
  <c r="O753" i="2"/>
  <c r="M753" i="2"/>
  <c r="BF751" i="2"/>
  <c r="BE751" i="2"/>
  <c r="BD751" i="2"/>
  <c r="BC751" i="2"/>
  <c r="Q751" i="2"/>
  <c r="O751" i="2"/>
  <c r="M751" i="2"/>
  <c r="BF749" i="2"/>
  <c r="BE749" i="2"/>
  <c r="BD749" i="2"/>
  <c r="BC749" i="2"/>
  <c r="Q749" i="2"/>
  <c r="O749" i="2"/>
  <c r="M749" i="2"/>
  <c r="BF747" i="2"/>
  <c r="BE747" i="2"/>
  <c r="BD747" i="2"/>
  <c r="BC747" i="2"/>
  <c r="Q747" i="2"/>
  <c r="O747" i="2"/>
  <c r="M747" i="2"/>
  <c r="BF745" i="2"/>
  <c r="BE745" i="2"/>
  <c r="BD745" i="2"/>
  <c r="BC745" i="2"/>
  <c r="Q745" i="2"/>
  <c r="O745" i="2"/>
  <c r="M745" i="2"/>
  <c r="BF743" i="2"/>
  <c r="BE743" i="2"/>
  <c r="BD743" i="2"/>
  <c r="BC743" i="2"/>
  <c r="Q743" i="2"/>
  <c r="O743" i="2"/>
  <c r="M743" i="2"/>
  <c r="BF741" i="2"/>
  <c r="BE741" i="2"/>
  <c r="BD741" i="2"/>
  <c r="BC741" i="2"/>
  <c r="Q741" i="2"/>
  <c r="O741" i="2"/>
  <c r="M741" i="2"/>
  <c r="BF739" i="2"/>
  <c r="BE739" i="2"/>
  <c r="BD739" i="2"/>
  <c r="BC739" i="2"/>
  <c r="Q739" i="2"/>
  <c r="O739" i="2"/>
  <c r="M739" i="2"/>
  <c r="BF737" i="2"/>
  <c r="BE737" i="2"/>
  <c r="BD737" i="2"/>
  <c r="BC737" i="2"/>
  <c r="Q737" i="2"/>
  <c r="O737" i="2"/>
  <c r="M737" i="2"/>
  <c r="BF735" i="2"/>
  <c r="BE735" i="2"/>
  <c r="BD735" i="2"/>
  <c r="BC735" i="2"/>
  <c r="Q735" i="2"/>
  <c r="O735" i="2"/>
  <c r="M735" i="2"/>
  <c r="BF733" i="2"/>
  <c r="BE733" i="2"/>
  <c r="BD733" i="2"/>
  <c r="BC733" i="2"/>
  <c r="Q733" i="2"/>
  <c r="O733" i="2"/>
  <c r="M733" i="2"/>
  <c r="BF731" i="2"/>
  <c r="BE731" i="2"/>
  <c r="BD731" i="2"/>
  <c r="BC731" i="2"/>
  <c r="Q731" i="2"/>
  <c r="O731" i="2"/>
  <c r="M731" i="2"/>
  <c r="BF729" i="2"/>
  <c r="BE729" i="2"/>
  <c r="BD729" i="2"/>
  <c r="BC729" i="2"/>
  <c r="Q729" i="2"/>
  <c r="O729" i="2"/>
  <c r="M729" i="2"/>
  <c r="BF727" i="2"/>
  <c r="BE727" i="2"/>
  <c r="BD727" i="2"/>
  <c r="BC727" i="2"/>
  <c r="Q727" i="2"/>
  <c r="O727" i="2"/>
  <c r="M727" i="2"/>
  <c r="BF725" i="2"/>
  <c r="BE725" i="2"/>
  <c r="BD725" i="2"/>
  <c r="BC725" i="2"/>
  <c r="Q725" i="2"/>
  <c r="O725" i="2"/>
  <c r="M725" i="2"/>
  <c r="BF723" i="2"/>
  <c r="BE723" i="2"/>
  <c r="BD723" i="2"/>
  <c r="BC723" i="2"/>
  <c r="Q723" i="2"/>
  <c r="O723" i="2"/>
  <c r="M723" i="2"/>
  <c r="BF721" i="2"/>
  <c r="BE721" i="2"/>
  <c r="BD721" i="2"/>
  <c r="BC721" i="2"/>
  <c r="Q721" i="2"/>
  <c r="O721" i="2"/>
  <c r="M721" i="2"/>
  <c r="BF719" i="2"/>
  <c r="BE719" i="2"/>
  <c r="BD719" i="2"/>
  <c r="BC719" i="2"/>
  <c r="Q719" i="2"/>
  <c r="O719" i="2"/>
  <c r="M719" i="2"/>
  <c r="BF717" i="2"/>
  <c r="BE717" i="2"/>
  <c r="BD717" i="2"/>
  <c r="BC717" i="2"/>
  <c r="Q717" i="2"/>
  <c r="O717" i="2"/>
  <c r="M717" i="2"/>
  <c r="BF715" i="2"/>
  <c r="BE715" i="2"/>
  <c r="BD715" i="2"/>
  <c r="BC715" i="2"/>
  <c r="Q715" i="2"/>
  <c r="O715" i="2"/>
  <c r="M715" i="2"/>
  <c r="BF713" i="2"/>
  <c r="BE713" i="2"/>
  <c r="BD713" i="2"/>
  <c r="BC713" i="2"/>
  <c r="Q713" i="2"/>
  <c r="O713" i="2"/>
  <c r="M713" i="2"/>
  <c r="BF711" i="2"/>
  <c r="BE711" i="2"/>
  <c r="BD711" i="2"/>
  <c r="BC711" i="2"/>
  <c r="Q711" i="2"/>
  <c r="O711" i="2"/>
  <c r="M711" i="2"/>
  <c r="BF709" i="2"/>
  <c r="BE709" i="2"/>
  <c r="BD709" i="2"/>
  <c r="BC709" i="2"/>
  <c r="Q709" i="2"/>
  <c r="O709" i="2"/>
  <c r="M709" i="2"/>
  <c r="BF707" i="2"/>
  <c r="BE707" i="2"/>
  <c r="BD707" i="2"/>
  <c r="BC707" i="2"/>
  <c r="Q707" i="2"/>
  <c r="O707" i="2"/>
  <c r="M707" i="2"/>
  <c r="BF705" i="2"/>
  <c r="BE705" i="2"/>
  <c r="BD705" i="2"/>
  <c r="BC705" i="2"/>
  <c r="Q705" i="2"/>
  <c r="O705" i="2"/>
  <c r="M705" i="2"/>
  <c r="BF703" i="2"/>
  <c r="BE703" i="2"/>
  <c r="BD703" i="2"/>
  <c r="BC703" i="2"/>
  <c r="Q703" i="2"/>
  <c r="O703" i="2"/>
  <c r="M703" i="2"/>
  <c r="BF701" i="2"/>
  <c r="BE701" i="2"/>
  <c r="BD701" i="2"/>
  <c r="BC701" i="2"/>
  <c r="Q701" i="2"/>
  <c r="O701" i="2"/>
  <c r="M701" i="2"/>
  <c r="BF699" i="2"/>
  <c r="BE699" i="2"/>
  <c r="BD699" i="2"/>
  <c r="BC699" i="2"/>
  <c r="Q699" i="2"/>
  <c r="O699" i="2"/>
  <c r="M699" i="2"/>
  <c r="BF697" i="2"/>
  <c r="BE697" i="2"/>
  <c r="BD697" i="2"/>
  <c r="BC697" i="2"/>
  <c r="Q697" i="2"/>
  <c r="O697" i="2"/>
  <c r="M697" i="2"/>
  <c r="BF695" i="2"/>
  <c r="BE695" i="2"/>
  <c r="BD695" i="2"/>
  <c r="BC695" i="2"/>
  <c r="Q695" i="2"/>
  <c r="O695" i="2"/>
  <c r="M695" i="2"/>
  <c r="BF693" i="2"/>
  <c r="BE693" i="2"/>
  <c r="BD693" i="2"/>
  <c r="BC693" i="2"/>
  <c r="Q693" i="2"/>
  <c r="O693" i="2"/>
  <c r="M693" i="2"/>
  <c r="BF691" i="2"/>
  <c r="BE691" i="2"/>
  <c r="BD691" i="2"/>
  <c r="BC691" i="2"/>
  <c r="Q691" i="2"/>
  <c r="O691" i="2"/>
  <c r="M691" i="2"/>
  <c r="BF689" i="2"/>
  <c r="BE689" i="2"/>
  <c r="BD689" i="2"/>
  <c r="BC689" i="2"/>
  <c r="Q689" i="2"/>
  <c r="O689" i="2"/>
  <c r="M689" i="2"/>
  <c r="BF687" i="2"/>
  <c r="BE687" i="2"/>
  <c r="BD687" i="2"/>
  <c r="BC687" i="2"/>
  <c r="Q687" i="2"/>
  <c r="O687" i="2"/>
  <c r="M687" i="2"/>
  <c r="BF685" i="2"/>
  <c r="BE685" i="2"/>
  <c r="BD685" i="2"/>
  <c r="BC685" i="2"/>
  <c r="Q685" i="2"/>
  <c r="O685" i="2"/>
  <c r="M685" i="2"/>
  <c r="BF683" i="2"/>
  <c r="BE683" i="2"/>
  <c r="BD683" i="2"/>
  <c r="BC683" i="2"/>
  <c r="Q683" i="2"/>
  <c r="O683" i="2"/>
  <c r="M683" i="2"/>
  <c r="BF681" i="2"/>
  <c r="BE681" i="2"/>
  <c r="BD681" i="2"/>
  <c r="BC681" i="2"/>
  <c r="Q681" i="2"/>
  <c r="O681" i="2"/>
  <c r="M681" i="2"/>
  <c r="BF679" i="2"/>
  <c r="BE679" i="2"/>
  <c r="BD679" i="2"/>
  <c r="BC679" i="2"/>
  <c r="Q679" i="2"/>
  <c r="O679" i="2"/>
  <c r="M679" i="2"/>
  <c r="BF677" i="2"/>
  <c r="BE677" i="2"/>
  <c r="BD677" i="2"/>
  <c r="BC677" i="2"/>
  <c r="Q677" i="2"/>
  <c r="O677" i="2"/>
  <c r="M677" i="2"/>
  <c r="BF675" i="2"/>
  <c r="BE675" i="2"/>
  <c r="BD675" i="2"/>
  <c r="BC675" i="2"/>
  <c r="Q675" i="2"/>
  <c r="O675" i="2"/>
  <c r="M675" i="2"/>
  <c r="BF673" i="2"/>
  <c r="BE673" i="2"/>
  <c r="BD673" i="2"/>
  <c r="BC673" i="2"/>
  <c r="Q673" i="2"/>
  <c r="O673" i="2"/>
  <c r="M673" i="2"/>
  <c r="BF671" i="2"/>
  <c r="BE671" i="2"/>
  <c r="BD671" i="2"/>
  <c r="BC671" i="2"/>
  <c r="Q671" i="2"/>
  <c r="O671" i="2"/>
  <c r="M671" i="2"/>
  <c r="BF669" i="2"/>
  <c r="BE669" i="2"/>
  <c r="BD669" i="2"/>
  <c r="BC669" i="2"/>
  <c r="Q669" i="2"/>
  <c r="O669" i="2"/>
  <c r="M669" i="2"/>
  <c r="BF667" i="2"/>
  <c r="BE667" i="2"/>
  <c r="BD667" i="2"/>
  <c r="BC667" i="2"/>
  <c r="Q667" i="2"/>
  <c r="O667" i="2"/>
  <c r="M667" i="2"/>
  <c r="BF665" i="2"/>
  <c r="BE665" i="2"/>
  <c r="BD665" i="2"/>
  <c r="BC665" i="2"/>
  <c r="Q665" i="2"/>
  <c r="O665" i="2"/>
  <c r="M665" i="2"/>
  <c r="BF663" i="2"/>
  <c r="BE663" i="2"/>
  <c r="BD663" i="2"/>
  <c r="BC663" i="2"/>
  <c r="Q663" i="2"/>
  <c r="O663" i="2"/>
  <c r="M663" i="2"/>
  <c r="BF661" i="2"/>
  <c r="BE661" i="2"/>
  <c r="BD661" i="2"/>
  <c r="BC661" i="2"/>
  <c r="Q661" i="2"/>
  <c r="O661" i="2"/>
  <c r="M661" i="2"/>
  <c r="BF659" i="2"/>
  <c r="BE659" i="2"/>
  <c r="BD659" i="2"/>
  <c r="BC659" i="2"/>
  <c r="Q659" i="2"/>
  <c r="O659" i="2"/>
  <c r="M659" i="2"/>
  <c r="BF657" i="2"/>
  <c r="BE657" i="2"/>
  <c r="BD657" i="2"/>
  <c r="BC657" i="2"/>
  <c r="Q657" i="2"/>
  <c r="O657" i="2"/>
  <c r="M657" i="2"/>
  <c r="BF655" i="2"/>
  <c r="BE655" i="2"/>
  <c r="BD655" i="2"/>
  <c r="BC655" i="2"/>
  <c r="Q655" i="2"/>
  <c r="O655" i="2"/>
  <c r="M655" i="2"/>
  <c r="BF653" i="2"/>
  <c r="BE653" i="2"/>
  <c r="BD653" i="2"/>
  <c r="BC653" i="2"/>
  <c r="Q653" i="2"/>
  <c r="O653" i="2"/>
  <c r="M653" i="2"/>
  <c r="BF651" i="2"/>
  <c r="BE651" i="2"/>
  <c r="BD651" i="2"/>
  <c r="BC651" i="2"/>
  <c r="Q651" i="2"/>
  <c r="O651" i="2"/>
  <c r="M651" i="2"/>
  <c r="BF649" i="2"/>
  <c r="BE649" i="2"/>
  <c r="BD649" i="2"/>
  <c r="BC649" i="2"/>
  <c r="Q649" i="2"/>
  <c r="O649" i="2"/>
  <c r="M649" i="2"/>
  <c r="BF647" i="2"/>
  <c r="BE647" i="2"/>
  <c r="BD647" i="2"/>
  <c r="BC647" i="2"/>
  <c r="Q647" i="2"/>
  <c r="O647" i="2"/>
  <c r="M647" i="2"/>
  <c r="BF645" i="2"/>
  <c r="BE645" i="2"/>
  <c r="BD645" i="2"/>
  <c r="BC645" i="2"/>
  <c r="Q645" i="2"/>
  <c r="O645" i="2"/>
  <c r="M645" i="2"/>
  <c r="BF643" i="2"/>
  <c r="BE643" i="2"/>
  <c r="BD643" i="2"/>
  <c r="BC643" i="2"/>
  <c r="Q643" i="2"/>
  <c r="O643" i="2"/>
  <c r="M643" i="2"/>
  <c r="BF641" i="2"/>
  <c r="BE641" i="2"/>
  <c r="BD641" i="2"/>
  <c r="BC641" i="2"/>
  <c r="Q641" i="2"/>
  <c r="O641" i="2"/>
  <c r="M641" i="2"/>
  <c r="BF639" i="2"/>
  <c r="BE639" i="2"/>
  <c r="BD639" i="2"/>
  <c r="BC639" i="2"/>
  <c r="Q639" i="2"/>
  <c r="O639" i="2"/>
  <c r="M639" i="2"/>
  <c r="BF637" i="2"/>
  <c r="BE637" i="2"/>
  <c r="BD637" i="2"/>
  <c r="BC637" i="2"/>
  <c r="Q637" i="2"/>
  <c r="O637" i="2"/>
  <c r="M637" i="2"/>
  <c r="BF635" i="2"/>
  <c r="BE635" i="2"/>
  <c r="BD635" i="2"/>
  <c r="BC635" i="2"/>
  <c r="Q635" i="2"/>
  <c r="O635" i="2"/>
  <c r="M635" i="2"/>
  <c r="BF633" i="2"/>
  <c r="BE633" i="2"/>
  <c r="BD633" i="2"/>
  <c r="BC633" i="2"/>
  <c r="Q633" i="2"/>
  <c r="O633" i="2"/>
  <c r="M633" i="2"/>
  <c r="BF631" i="2"/>
  <c r="BE631" i="2"/>
  <c r="BD631" i="2"/>
  <c r="BC631" i="2"/>
  <c r="Q631" i="2"/>
  <c r="O631" i="2"/>
  <c r="M631" i="2"/>
  <c r="BF629" i="2"/>
  <c r="BE629" i="2"/>
  <c r="BD629" i="2"/>
  <c r="BC629" i="2"/>
  <c r="Q629" i="2"/>
  <c r="O629" i="2"/>
  <c r="M629" i="2"/>
  <c r="BF627" i="2"/>
  <c r="BE627" i="2"/>
  <c r="BD627" i="2"/>
  <c r="BC627" i="2"/>
  <c r="Q627" i="2"/>
  <c r="O627" i="2"/>
  <c r="M627" i="2"/>
  <c r="BF625" i="2"/>
  <c r="BE625" i="2"/>
  <c r="BD625" i="2"/>
  <c r="BC625" i="2"/>
  <c r="Q625" i="2"/>
  <c r="O625" i="2"/>
  <c r="M625" i="2"/>
  <c r="BF623" i="2"/>
  <c r="BE623" i="2"/>
  <c r="BD623" i="2"/>
  <c r="BC623" i="2"/>
  <c r="Q623" i="2"/>
  <c r="O623" i="2"/>
  <c r="M623" i="2"/>
  <c r="BF621" i="2"/>
  <c r="BE621" i="2"/>
  <c r="BD621" i="2"/>
  <c r="BC621" i="2"/>
  <c r="Q621" i="2"/>
  <c r="O621" i="2"/>
  <c r="M621" i="2"/>
  <c r="BF619" i="2"/>
  <c r="BE619" i="2"/>
  <c r="BD619" i="2"/>
  <c r="BC619" i="2"/>
  <c r="Q619" i="2"/>
  <c r="O619" i="2"/>
  <c r="M619" i="2"/>
  <c r="BF617" i="2"/>
  <c r="BE617" i="2"/>
  <c r="BD617" i="2"/>
  <c r="BC617" i="2"/>
  <c r="Q617" i="2"/>
  <c r="O617" i="2"/>
  <c r="M617" i="2"/>
  <c r="BF615" i="2"/>
  <c r="BE615" i="2"/>
  <c r="BD615" i="2"/>
  <c r="BC615" i="2"/>
  <c r="Q615" i="2"/>
  <c r="O615" i="2"/>
  <c r="M615" i="2"/>
  <c r="BF613" i="2"/>
  <c r="BE613" i="2"/>
  <c r="BD613" i="2"/>
  <c r="BC613" i="2"/>
  <c r="Q613" i="2"/>
  <c r="O613" i="2"/>
  <c r="M613" i="2"/>
  <c r="BF611" i="2"/>
  <c r="BE611" i="2"/>
  <c r="BD611" i="2"/>
  <c r="BC611" i="2"/>
  <c r="Q611" i="2"/>
  <c r="O611" i="2"/>
  <c r="M611" i="2"/>
  <c r="BF609" i="2"/>
  <c r="BE609" i="2"/>
  <c r="BD609" i="2"/>
  <c r="BC609" i="2"/>
  <c r="Q609" i="2"/>
  <c r="O609" i="2"/>
  <c r="M609" i="2"/>
  <c r="BF607" i="2"/>
  <c r="BE607" i="2"/>
  <c r="BD607" i="2"/>
  <c r="BC607" i="2"/>
  <c r="Q607" i="2"/>
  <c r="O607" i="2"/>
  <c r="M607" i="2"/>
  <c r="BF605" i="2"/>
  <c r="BE605" i="2"/>
  <c r="BD605" i="2"/>
  <c r="BC605" i="2"/>
  <c r="Q605" i="2"/>
  <c r="O605" i="2"/>
  <c r="M605" i="2"/>
  <c r="BF603" i="2"/>
  <c r="BE603" i="2"/>
  <c r="BD603" i="2"/>
  <c r="BC603" i="2"/>
  <c r="Q603" i="2"/>
  <c r="O603" i="2"/>
  <c r="M603" i="2"/>
  <c r="BF601" i="2"/>
  <c r="BE601" i="2"/>
  <c r="BD601" i="2"/>
  <c r="BC601" i="2"/>
  <c r="Q601" i="2"/>
  <c r="O601" i="2"/>
  <c r="M601" i="2"/>
  <c r="BF599" i="2"/>
  <c r="BE599" i="2"/>
  <c r="BD599" i="2"/>
  <c r="BC599" i="2"/>
  <c r="Q599" i="2"/>
  <c r="O599" i="2"/>
  <c r="M599" i="2"/>
  <c r="BF597" i="2"/>
  <c r="BE597" i="2"/>
  <c r="BD597" i="2"/>
  <c r="BC597" i="2"/>
  <c r="Q597" i="2"/>
  <c r="O597" i="2"/>
  <c r="M597" i="2"/>
  <c r="BF595" i="2"/>
  <c r="BE595" i="2"/>
  <c r="BD595" i="2"/>
  <c r="BC595" i="2"/>
  <c r="Q595" i="2"/>
  <c r="O595" i="2"/>
  <c r="M595" i="2"/>
  <c r="BF593" i="2"/>
  <c r="BE593" i="2"/>
  <c r="BD593" i="2"/>
  <c r="BC593" i="2"/>
  <c r="Q593" i="2"/>
  <c r="O593" i="2"/>
  <c r="M593" i="2"/>
  <c r="BF591" i="2"/>
  <c r="BE591" i="2"/>
  <c r="BD591" i="2"/>
  <c r="BC591" i="2"/>
  <c r="Q591" i="2"/>
  <c r="O591" i="2"/>
  <c r="M591" i="2"/>
  <c r="BF589" i="2"/>
  <c r="BE589" i="2"/>
  <c r="BD589" i="2"/>
  <c r="BC589" i="2"/>
  <c r="Q589" i="2"/>
  <c r="O589" i="2"/>
  <c r="M589" i="2"/>
  <c r="BF587" i="2"/>
  <c r="BE587" i="2"/>
  <c r="BD587" i="2"/>
  <c r="BC587" i="2"/>
  <c r="Q587" i="2"/>
  <c r="O587" i="2"/>
  <c r="M587" i="2"/>
  <c r="BF585" i="2"/>
  <c r="BE585" i="2"/>
  <c r="BD585" i="2"/>
  <c r="BC585" i="2"/>
  <c r="Q585" i="2"/>
  <c r="O585" i="2"/>
  <c r="M585" i="2"/>
  <c r="BF583" i="2"/>
  <c r="BE583" i="2"/>
  <c r="BD583" i="2"/>
  <c r="BC583" i="2"/>
  <c r="Q583" i="2"/>
  <c r="O583" i="2"/>
  <c r="M583" i="2"/>
  <c r="BF581" i="2"/>
  <c r="BE581" i="2"/>
  <c r="BD581" i="2"/>
  <c r="BC581" i="2"/>
  <c r="Q581" i="2"/>
  <c r="O581" i="2"/>
  <c r="M581" i="2"/>
  <c r="BF579" i="2"/>
  <c r="BE579" i="2"/>
  <c r="BD579" i="2"/>
  <c r="BC579" i="2"/>
  <c r="Q579" i="2"/>
  <c r="O579" i="2"/>
  <c r="M579" i="2"/>
  <c r="BF577" i="2"/>
  <c r="BE577" i="2"/>
  <c r="BD577" i="2"/>
  <c r="BC577" i="2"/>
  <c r="Q577" i="2"/>
  <c r="O577" i="2"/>
  <c r="M577" i="2"/>
  <c r="BF575" i="2"/>
  <c r="BE575" i="2"/>
  <c r="BD575" i="2"/>
  <c r="BC575" i="2"/>
  <c r="Q575" i="2"/>
  <c r="O575" i="2"/>
  <c r="M575" i="2"/>
  <c r="BF573" i="2"/>
  <c r="BE573" i="2"/>
  <c r="BD573" i="2"/>
  <c r="BC573" i="2"/>
  <c r="Q573" i="2"/>
  <c r="O573" i="2"/>
  <c r="M573" i="2"/>
  <c r="BF571" i="2"/>
  <c r="BE571" i="2"/>
  <c r="BD571" i="2"/>
  <c r="BC571" i="2"/>
  <c r="Q571" i="2"/>
  <c r="O571" i="2"/>
  <c r="M571" i="2"/>
  <c r="BF569" i="2"/>
  <c r="BE569" i="2"/>
  <c r="BD569" i="2"/>
  <c r="BC569" i="2"/>
  <c r="Q569" i="2"/>
  <c r="O569" i="2"/>
  <c r="M569" i="2"/>
  <c r="BF567" i="2"/>
  <c r="BE567" i="2"/>
  <c r="BD567" i="2"/>
  <c r="BC567" i="2"/>
  <c r="Q567" i="2"/>
  <c r="O567" i="2"/>
  <c r="M567" i="2"/>
  <c r="BF565" i="2"/>
  <c r="BE565" i="2"/>
  <c r="BD565" i="2"/>
  <c r="BC565" i="2"/>
  <c r="Q565" i="2"/>
  <c r="O565" i="2"/>
  <c r="M565" i="2"/>
  <c r="BF563" i="2"/>
  <c r="BE563" i="2"/>
  <c r="BD563" i="2"/>
  <c r="BC563" i="2"/>
  <c r="Q563" i="2"/>
  <c r="O563" i="2"/>
  <c r="M563" i="2"/>
  <c r="BF561" i="2"/>
  <c r="BE561" i="2"/>
  <c r="BD561" i="2"/>
  <c r="BC561" i="2"/>
  <c r="Q561" i="2"/>
  <c r="O561" i="2"/>
  <c r="M561" i="2"/>
  <c r="BF559" i="2"/>
  <c r="BE559" i="2"/>
  <c r="BD559" i="2"/>
  <c r="BC559" i="2"/>
  <c r="Q559" i="2"/>
  <c r="O559" i="2"/>
  <c r="M559" i="2"/>
  <c r="BF557" i="2"/>
  <c r="BE557" i="2"/>
  <c r="BD557" i="2"/>
  <c r="BC557" i="2"/>
  <c r="Q557" i="2"/>
  <c r="O557" i="2"/>
  <c r="M557" i="2"/>
  <c r="BF555" i="2"/>
  <c r="BE555" i="2"/>
  <c r="BD555" i="2"/>
  <c r="BC555" i="2"/>
  <c r="Q555" i="2"/>
  <c r="O555" i="2"/>
  <c r="M555" i="2"/>
  <c r="BF553" i="2"/>
  <c r="BE553" i="2"/>
  <c r="BD553" i="2"/>
  <c r="BC553" i="2"/>
  <c r="Q553" i="2"/>
  <c r="O553" i="2"/>
  <c r="M553" i="2"/>
  <c r="BF551" i="2"/>
  <c r="BE551" i="2"/>
  <c r="BD551" i="2"/>
  <c r="BC551" i="2"/>
  <c r="Q551" i="2"/>
  <c r="O551" i="2"/>
  <c r="M551" i="2"/>
  <c r="BF549" i="2"/>
  <c r="BE549" i="2"/>
  <c r="BD549" i="2"/>
  <c r="BC549" i="2"/>
  <c r="Q549" i="2"/>
  <c r="O549" i="2"/>
  <c r="M549" i="2"/>
  <c r="BF547" i="2"/>
  <c r="BE547" i="2"/>
  <c r="BD547" i="2"/>
  <c r="BC547" i="2"/>
  <c r="Q547" i="2"/>
  <c r="O547" i="2"/>
  <c r="M547" i="2"/>
  <c r="BF545" i="2"/>
  <c r="BE545" i="2"/>
  <c r="BD545" i="2"/>
  <c r="BC545" i="2"/>
  <c r="Q545" i="2"/>
  <c r="O545" i="2"/>
  <c r="M545" i="2"/>
  <c r="BF543" i="2"/>
  <c r="BE543" i="2"/>
  <c r="BD543" i="2"/>
  <c r="BC543" i="2"/>
  <c r="Q543" i="2"/>
  <c r="O543" i="2"/>
  <c r="M543" i="2"/>
  <c r="BF541" i="2"/>
  <c r="BE541" i="2"/>
  <c r="BD541" i="2"/>
  <c r="BC541" i="2"/>
  <c r="Q541" i="2"/>
  <c r="O541" i="2"/>
  <c r="M541" i="2"/>
  <c r="BF539" i="2"/>
  <c r="BE539" i="2"/>
  <c r="BD539" i="2"/>
  <c r="BC539" i="2"/>
  <c r="Q539" i="2"/>
  <c r="O539" i="2"/>
  <c r="M539" i="2"/>
  <c r="BF537" i="2"/>
  <c r="BE537" i="2"/>
  <c r="BD537" i="2"/>
  <c r="BC537" i="2"/>
  <c r="Q537" i="2"/>
  <c r="O537" i="2"/>
  <c r="M537" i="2"/>
  <c r="BF535" i="2"/>
  <c r="BE535" i="2"/>
  <c r="BD535" i="2"/>
  <c r="BC535" i="2"/>
  <c r="Q535" i="2"/>
  <c r="O535" i="2"/>
  <c r="M535" i="2"/>
  <c r="BF533" i="2"/>
  <c r="BE533" i="2"/>
  <c r="BD533" i="2"/>
  <c r="BC533" i="2"/>
  <c r="Q533" i="2"/>
  <c r="O533" i="2"/>
  <c r="M533" i="2"/>
  <c r="BF531" i="2"/>
  <c r="BE531" i="2"/>
  <c r="BD531" i="2"/>
  <c r="BC531" i="2"/>
  <c r="Q531" i="2"/>
  <c r="O531" i="2"/>
  <c r="M531" i="2"/>
  <c r="BF529" i="2"/>
  <c r="BE529" i="2"/>
  <c r="BD529" i="2"/>
  <c r="BC529" i="2"/>
  <c r="Q529" i="2"/>
  <c r="O529" i="2"/>
  <c r="M529" i="2"/>
  <c r="BF527" i="2"/>
  <c r="BE527" i="2"/>
  <c r="BD527" i="2"/>
  <c r="BC527" i="2"/>
  <c r="Q527" i="2"/>
  <c r="O527" i="2"/>
  <c r="M527" i="2"/>
  <c r="BF525" i="2"/>
  <c r="BE525" i="2"/>
  <c r="BD525" i="2"/>
  <c r="BC525" i="2"/>
  <c r="Q525" i="2"/>
  <c r="O525" i="2"/>
  <c r="M525" i="2"/>
  <c r="BF523" i="2"/>
  <c r="BE523" i="2"/>
  <c r="BD523" i="2"/>
  <c r="BC523" i="2"/>
  <c r="Q523" i="2"/>
  <c r="O523" i="2"/>
  <c r="M523" i="2"/>
  <c r="BF521" i="2"/>
  <c r="BE521" i="2"/>
  <c r="BD521" i="2"/>
  <c r="BC521" i="2"/>
  <c r="Q521" i="2"/>
  <c r="O521" i="2"/>
  <c r="M521" i="2"/>
  <c r="BF519" i="2"/>
  <c r="BE519" i="2"/>
  <c r="BD519" i="2"/>
  <c r="BC519" i="2"/>
  <c r="Q519" i="2"/>
  <c r="O519" i="2"/>
  <c r="M519" i="2"/>
  <c r="BF517" i="2"/>
  <c r="BE517" i="2"/>
  <c r="BD517" i="2"/>
  <c r="BC517" i="2"/>
  <c r="Q517" i="2"/>
  <c r="O517" i="2"/>
  <c r="M517" i="2"/>
  <c r="BF515" i="2"/>
  <c r="BE515" i="2"/>
  <c r="BD515" i="2"/>
  <c r="BC515" i="2"/>
  <c r="Q515" i="2"/>
  <c r="O515" i="2"/>
  <c r="M515" i="2"/>
  <c r="BF513" i="2"/>
  <c r="BE513" i="2"/>
  <c r="BD513" i="2"/>
  <c r="BC513" i="2"/>
  <c r="Q513" i="2"/>
  <c r="O513" i="2"/>
  <c r="M513" i="2"/>
  <c r="BF511" i="2"/>
  <c r="BE511" i="2"/>
  <c r="BD511" i="2"/>
  <c r="BC511" i="2"/>
  <c r="Q511" i="2"/>
  <c r="O511" i="2"/>
  <c r="M511" i="2"/>
  <c r="BF509" i="2"/>
  <c r="BE509" i="2"/>
  <c r="BD509" i="2"/>
  <c r="BC509" i="2"/>
  <c r="Q509" i="2"/>
  <c r="O509" i="2"/>
  <c r="M509" i="2"/>
  <c r="BF507" i="2"/>
  <c r="BE507" i="2"/>
  <c r="BD507" i="2"/>
  <c r="BC507" i="2"/>
  <c r="Q507" i="2"/>
  <c r="O507" i="2"/>
  <c r="M507" i="2"/>
  <c r="BF505" i="2"/>
  <c r="BE505" i="2"/>
  <c r="BD505" i="2"/>
  <c r="BC505" i="2"/>
  <c r="Q505" i="2"/>
  <c r="O505" i="2"/>
  <c r="M505" i="2"/>
  <c r="BF503" i="2"/>
  <c r="BE503" i="2"/>
  <c r="BD503" i="2"/>
  <c r="BC503" i="2"/>
  <c r="Q503" i="2"/>
  <c r="O503" i="2"/>
  <c r="M503" i="2"/>
  <c r="BF501" i="2"/>
  <c r="BE501" i="2"/>
  <c r="BD501" i="2"/>
  <c r="BC501" i="2"/>
  <c r="Q501" i="2"/>
  <c r="O501" i="2"/>
  <c r="M501" i="2"/>
  <c r="BF499" i="2"/>
  <c r="BE499" i="2"/>
  <c r="BD499" i="2"/>
  <c r="BC499" i="2"/>
  <c r="Q499" i="2"/>
  <c r="O499" i="2"/>
  <c r="M499" i="2"/>
  <c r="BF498" i="2"/>
  <c r="BE498" i="2"/>
  <c r="BD498" i="2"/>
  <c r="BC498" i="2"/>
  <c r="Q498" i="2"/>
  <c r="O498" i="2"/>
  <c r="M498" i="2"/>
  <c r="BF496" i="2"/>
  <c r="BE496" i="2"/>
  <c r="BD496" i="2"/>
  <c r="BC496" i="2"/>
  <c r="Q496" i="2"/>
  <c r="O496" i="2"/>
  <c r="M496" i="2"/>
  <c r="BF494" i="2"/>
  <c r="BE494" i="2"/>
  <c r="BD494" i="2"/>
  <c r="BC494" i="2"/>
  <c r="Q494" i="2"/>
  <c r="O494" i="2"/>
  <c r="M494" i="2"/>
  <c r="BF492" i="2"/>
  <c r="BE492" i="2"/>
  <c r="BD492" i="2"/>
  <c r="BC492" i="2"/>
  <c r="Q492" i="2"/>
  <c r="O492" i="2"/>
  <c r="M492" i="2"/>
  <c r="BF490" i="2"/>
  <c r="BE490" i="2"/>
  <c r="BD490" i="2"/>
  <c r="BC490" i="2"/>
  <c r="Q490" i="2"/>
  <c r="O490" i="2"/>
  <c r="M490" i="2"/>
  <c r="BF488" i="2"/>
  <c r="BE488" i="2"/>
  <c r="BD488" i="2"/>
  <c r="BC488" i="2"/>
  <c r="Q488" i="2"/>
  <c r="O488" i="2"/>
  <c r="M488" i="2"/>
  <c r="BF486" i="2"/>
  <c r="BE486" i="2"/>
  <c r="BD486" i="2"/>
  <c r="BC486" i="2"/>
  <c r="Q486" i="2"/>
  <c r="O486" i="2"/>
  <c r="M486" i="2"/>
  <c r="BF484" i="2"/>
  <c r="BE484" i="2"/>
  <c r="BD484" i="2"/>
  <c r="BC484" i="2"/>
  <c r="Q484" i="2"/>
  <c r="O484" i="2"/>
  <c r="M484" i="2"/>
  <c r="BF482" i="2"/>
  <c r="BE482" i="2"/>
  <c r="BD482" i="2"/>
  <c r="BC482" i="2"/>
  <c r="Q482" i="2"/>
  <c r="O482" i="2"/>
  <c r="M482" i="2"/>
  <c r="BF480" i="2"/>
  <c r="BE480" i="2"/>
  <c r="BD480" i="2"/>
  <c r="BC480" i="2"/>
  <c r="Q480" i="2"/>
  <c r="O480" i="2"/>
  <c r="M480" i="2"/>
  <c r="BF478" i="2"/>
  <c r="BE478" i="2"/>
  <c r="BD478" i="2"/>
  <c r="BC478" i="2"/>
  <c r="Q478" i="2"/>
  <c r="O478" i="2"/>
  <c r="M478" i="2"/>
  <c r="BF476" i="2"/>
  <c r="BE476" i="2"/>
  <c r="BD476" i="2"/>
  <c r="BC476" i="2"/>
  <c r="Q476" i="2"/>
  <c r="O476" i="2"/>
  <c r="M476" i="2"/>
  <c r="BF474" i="2"/>
  <c r="BE474" i="2"/>
  <c r="BD474" i="2"/>
  <c r="BC474" i="2"/>
  <c r="Q474" i="2"/>
  <c r="O474" i="2"/>
  <c r="M474" i="2"/>
  <c r="BF472" i="2"/>
  <c r="BE472" i="2"/>
  <c r="BD472" i="2"/>
  <c r="BC472" i="2"/>
  <c r="Q472" i="2"/>
  <c r="O472" i="2"/>
  <c r="M472" i="2"/>
  <c r="BF470" i="2"/>
  <c r="BE470" i="2"/>
  <c r="BD470" i="2"/>
  <c r="BC470" i="2"/>
  <c r="Q470" i="2"/>
  <c r="O470" i="2"/>
  <c r="M470" i="2"/>
  <c r="BF468" i="2"/>
  <c r="BE468" i="2"/>
  <c r="BD468" i="2"/>
  <c r="BC468" i="2"/>
  <c r="Q468" i="2"/>
  <c r="O468" i="2"/>
  <c r="M468" i="2"/>
  <c r="BF466" i="2"/>
  <c r="BE466" i="2"/>
  <c r="BD466" i="2"/>
  <c r="BC466" i="2"/>
  <c r="Q466" i="2"/>
  <c r="O466" i="2"/>
  <c r="M466" i="2"/>
  <c r="BF464" i="2"/>
  <c r="BE464" i="2"/>
  <c r="BD464" i="2"/>
  <c r="BC464" i="2"/>
  <c r="Q464" i="2"/>
  <c r="O464" i="2"/>
  <c r="M464" i="2"/>
  <c r="BF462" i="2"/>
  <c r="BE462" i="2"/>
  <c r="BD462" i="2"/>
  <c r="BC462" i="2"/>
  <c r="Q462" i="2"/>
  <c r="O462" i="2"/>
  <c r="M462" i="2"/>
  <c r="BF460" i="2"/>
  <c r="BE460" i="2"/>
  <c r="BD460" i="2"/>
  <c r="BC460" i="2"/>
  <c r="Q460" i="2"/>
  <c r="O460" i="2"/>
  <c r="M460" i="2"/>
  <c r="BF458" i="2"/>
  <c r="BE458" i="2"/>
  <c r="BD458" i="2"/>
  <c r="BC458" i="2"/>
  <c r="Q458" i="2"/>
  <c r="O458" i="2"/>
  <c r="M458" i="2"/>
  <c r="BF456" i="2"/>
  <c r="BE456" i="2"/>
  <c r="BD456" i="2"/>
  <c r="BC456" i="2"/>
  <c r="Q456" i="2"/>
  <c r="O456" i="2"/>
  <c r="M456" i="2"/>
  <c r="BF454" i="2"/>
  <c r="BE454" i="2"/>
  <c r="BD454" i="2"/>
  <c r="BC454" i="2"/>
  <c r="Q454" i="2"/>
  <c r="O454" i="2"/>
  <c r="M454" i="2"/>
  <c r="BF452" i="2"/>
  <c r="BE452" i="2"/>
  <c r="BD452" i="2"/>
  <c r="BC452" i="2"/>
  <c r="Q452" i="2"/>
  <c r="O452" i="2"/>
  <c r="M452" i="2"/>
  <c r="BF450" i="2"/>
  <c r="BE450" i="2"/>
  <c r="BD450" i="2"/>
  <c r="BC450" i="2"/>
  <c r="Q450" i="2"/>
  <c r="O450" i="2"/>
  <c r="M450" i="2"/>
  <c r="BF448" i="2"/>
  <c r="BE448" i="2"/>
  <c r="BD448" i="2"/>
  <c r="BC448" i="2"/>
  <c r="Q448" i="2"/>
  <c r="O448" i="2"/>
  <c r="M448" i="2"/>
  <c r="BF446" i="2"/>
  <c r="BE446" i="2"/>
  <c r="BD446" i="2"/>
  <c r="BC446" i="2"/>
  <c r="Q446" i="2"/>
  <c r="O446" i="2"/>
  <c r="M446" i="2"/>
  <c r="BF444" i="2"/>
  <c r="BE444" i="2"/>
  <c r="BD444" i="2"/>
  <c r="BC444" i="2"/>
  <c r="Q444" i="2"/>
  <c r="O444" i="2"/>
  <c r="M444" i="2"/>
  <c r="BF442" i="2"/>
  <c r="BE442" i="2"/>
  <c r="BD442" i="2"/>
  <c r="BC442" i="2"/>
  <c r="Q442" i="2"/>
  <c r="O442" i="2"/>
  <c r="M442" i="2"/>
  <c r="BF440" i="2"/>
  <c r="BE440" i="2"/>
  <c r="BD440" i="2"/>
  <c r="BC440" i="2"/>
  <c r="Q440" i="2"/>
  <c r="O440" i="2"/>
  <c r="M440" i="2"/>
  <c r="BF438" i="2"/>
  <c r="BE438" i="2"/>
  <c r="BD438" i="2"/>
  <c r="BC438" i="2"/>
  <c r="Q438" i="2"/>
  <c r="O438" i="2"/>
  <c r="M438" i="2"/>
  <c r="BF436" i="2"/>
  <c r="BE436" i="2"/>
  <c r="BD436" i="2"/>
  <c r="BC436" i="2"/>
  <c r="Q436" i="2"/>
  <c r="O436" i="2"/>
  <c r="M436" i="2"/>
  <c r="BF434" i="2"/>
  <c r="BE434" i="2"/>
  <c r="BD434" i="2"/>
  <c r="BC434" i="2"/>
  <c r="Q434" i="2"/>
  <c r="O434" i="2"/>
  <c r="M434" i="2"/>
  <c r="BF432" i="2"/>
  <c r="BE432" i="2"/>
  <c r="BD432" i="2"/>
  <c r="BC432" i="2"/>
  <c r="Q432" i="2"/>
  <c r="O432" i="2"/>
  <c r="M432" i="2"/>
  <c r="BF430" i="2"/>
  <c r="BE430" i="2"/>
  <c r="BD430" i="2"/>
  <c r="BC430" i="2"/>
  <c r="Q430" i="2"/>
  <c r="O430" i="2"/>
  <c r="M430" i="2"/>
  <c r="BF428" i="2"/>
  <c r="BE428" i="2"/>
  <c r="BD428" i="2"/>
  <c r="BC428" i="2"/>
  <c r="Q428" i="2"/>
  <c r="O428" i="2"/>
  <c r="M428" i="2"/>
  <c r="BF426" i="2"/>
  <c r="BE426" i="2"/>
  <c r="BD426" i="2"/>
  <c r="BC426" i="2"/>
  <c r="Q426" i="2"/>
  <c r="O426" i="2"/>
  <c r="M426" i="2"/>
  <c r="BF424" i="2"/>
  <c r="BE424" i="2"/>
  <c r="BD424" i="2"/>
  <c r="BC424" i="2"/>
  <c r="Q424" i="2"/>
  <c r="O424" i="2"/>
  <c r="M424" i="2"/>
  <c r="BF422" i="2"/>
  <c r="BE422" i="2"/>
  <c r="BD422" i="2"/>
  <c r="BC422" i="2"/>
  <c r="Q422" i="2"/>
  <c r="O422" i="2"/>
  <c r="M422" i="2"/>
  <c r="BF420" i="2"/>
  <c r="BE420" i="2"/>
  <c r="BD420" i="2"/>
  <c r="BC420" i="2"/>
  <c r="Q420" i="2"/>
  <c r="O420" i="2"/>
  <c r="M420" i="2"/>
  <c r="BF418" i="2"/>
  <c r="BE418" i="2"/>
  <c r="BD418" i="2"/>
  <c r="BC418" i="2"/>
  <c r="Q418" i="2"/>
  <c r="O418" i="2"/>
  <c r="M418" i="2"/>
  <c r="BF416" i="2"/>
  <c r="BE416" i="2"/>
  <c r="BD416" i="2"/>
  <c r="BC416" i="2"/>
  <c r="Q416" i="2"/>
  <c r="O416" i="2"/>
  <c r="M416" i="2"/>
  <c r="BF414" i="2"/>
  <c r="BE414" i="2"/>
  <c r="BD414" i="2"/>
  <c r="BC414" i="2"/>
  <c r="Q414" i="2"/>
  <c r="O414" i="2"/>
  <c r="M414" i="2"/>
  <c r="BF412" i="2"/>
  <c r="BE412" i="2"/>
  <c r="BD412" i="2"/>
  <c r="BC412" i="2"/>
  <c r="Q412" i="2"/>
  <c r="O412" i="2"/>
  <c r="M412" i="2"/>
  <c r="BF410" i="2"/>
  <c r="BE410" i="2"/>
  <c r="BD410" i="2"/>
  <c r="BC410" i="2"/>
  <c r="Q410" i="2"/>
  <c r="O410" i="2"/>
  <c r="M410" i="2"/>
  <c r="BF408" i="2"/>
  <c r="BE408" i="2"/>
  <c r="BD408" i="2"/>
  <c r="BC408" i="2"/>
  <c r="Q408" i="2"/>
  <c r="O408" i="2"/>
  <c r="M408" i="2"/>
  <c r="BF406" i="2"/>
  <c r="BE406" i="2"/>
  <c r="BD406" i="2"/>
  <c r="BC406" i="2"/>
  <c r="Q406" i="2"/>
  <c r="O406" i="2"/>
  <c r="M406" i="2"/>
  <c r="BF404" i="2"/>
  <c r="BE404" i="2"/>
  <c r="BD404" i="2"/>
  <c r="BC404" i="2"/>
  <c r="Q404" i="2"/>
  <c r="O404" i="2"/>
  <c r="M404" i="2"/>
  <c r="BF402" i="2"/>
  <c r="BE402" i="2"/>
  <c r="BD402" i="2"/>
  <c r="BC402" i="2"/>
  <c r="Q402" i="2"/>
  <c r="O402" i="2"/>
  <c r="M402" i="2"/>
  <c r="BF400" i="2"/>
  <c r="BE400" i="2"/>
  <c r="BD400" i="2"/>
  <c r="BC400" i="2"/>
  <c r="Q400" i="2"/>
  <c r="O400" i="2"/>
  <c r="M400" i="2"/>
  <c r="BF398" i="2"/>
  <c r="BE398" i="2"/>
  <c r="BD398" i="2"/>
  <c r="BC398" i="2"/>
  <c r="Q398" i="2"/>
  <c r="O398" i="2"/>
  <c r="M398" i="2"/>
  <c r="BF396" i="2"/>
  <c r="BE396" i="2"/>
  <c r="BD396" i="2"/>
  <c r="BC396" i="2"/>
  <c r="Q396" i="2"/>
  <c r="O396" i="2"/>
  <c r="M396" i="2"/>
  <c r="BF394" i="2"/>
  <c r="BE394" i="2"/>
  <c r="BD394" i="2"/>
  <c r="BC394" i="2"/>
  <c r="Q394" i="2"/>
  <c r="O394" i="2"/>
  <c r="M394" i="2"/>
  <c r="BF392" i="2"/>
  <c r="BE392" i="2"/>
  <c r="BD392" i="2"/>
  <c r="BC392" i="2"/>
  <c r="Q392" i="2"/>
  <c r="O392" i="2"/>
  <c r="M392" i="2"/>
  <c r="BF390" i="2"/>
  <c r="BE390" i="2"/>
  <c r="BD390" i="2"/>
  <c r="BC390" i="2"/>
  <c r="Q390" i="2"/>
  <c r="O390" i="2"/>
  <c r="M390" i="2"/>
  <c r="BF388" i="2"/>
  <c r="BE388" i="2"/>
  <c r="BD388" i="2"/>
  <c r="BC388" i="2"/>
  <c r="Q388" i="2"/>
  <c r="O388" i="2"/>
  <c r="M388" i="2"/>
  <c r="BF386" i="2"/>
  <c r="BE386" i="2"/>
  <c r="BD386" i="2"/>
  <c r="BC386" i="2"/>
  <c r="Q386" i="2"/>
  <c r="O386" i="2"/>
  <c r="M386" i="2"/>
  <c r="BF384" i="2"/>
  <c r="BE384" i="2"/>
  <c r="BD384" i="2"/>
  <c r="BC384" i="2"/>
  <c r="Q384" i="2"/>
  <c r="O384" i="2"/>
  <c r="M384" i="2"/>
  <c r="BF382" i="2"/>
  <c r="BE382" i="2"/>
  <c r="BD382" i="2"/>
  <c r="BC382" i="2"/>
  <c r="Q382" i="2"/>
  <c r="O382" i="2"/>
  <c r="M382" i="2"/>
  <c r="BF380" i="2"/>
  <c r="BE380" i="2"/>
  <c r="BD380" i="2"/>
  <c r="BC380" i="2"/>
  <c r="Q380" i="2"/>
  <c r="O380" i="2"/>
  <c r="M380" i="2"/>
  <c r="BF378" i="2"/>
  <c r="BE378" i="2"/>
  <c r="BD378" i="2"/>
  <c r="BC378" i="2"/>
  <c r="Q378" i="2"/>
  <c r="O378" i="2"/>
  <c r="M378" i="2"/>
  <c r="BF376" i="2"/>
  <c r="BE376" i="2"/>
  <c r="BD376" i="2"/>
  <c r="BC376" i="2"/>
  <c r="Q376" i="2"/>
  <c r="O376" i="2"/>
  <c r="M376" i="2"/>
  <c r="BF374" i="2"/>
  <c r="BE374" i="2"/>
  <c r="BD374" i="2"/>
  <c r="BC374" i="2"/>
  <c r="Q374" i="2"/>
  <c r="O374" i="2"/>
  <c r="M374" i="2"/>
  <c r="BF372" i="2"/>
  <c r="BE372" i="2"/>
  <c r="BD372" i="2"/>
  <c r="BC372" i="2"/>
  <c r="Q372" i="2"/>
  <c r="O372" i="2"/>
  <c r="M372" i="2"/>
  <c r="BF370" i="2"/>
  <c r="BE370" i="2"/>
  <c r="BD370" i="2"/>
  <c r="BC370" i="2"/>
  <c r="Q370" i="2"/>
  <c r="O370" i="2"/>
  <c r="M370" i="2"/>
  <c r="BF368" i="2"/>
  <c r="BE368" i="2"/>
  <c r="BD368" i="2"/>
  <c r="BC368" i="2"/>
  <c r="Q368" i="2"/>
  <c r="O368" i="2"/>
  <c r="M368" i="2"/>
  <c r="BF366" i="2"/>
  <c r="BE366" i="2"/>
  <c r="BD366" i="2"/>
  <c r="BC366" i="2"/>
  <c r="Q366" i="2"/>
  <c r="O366" i="2"/>
  <c r="M366" i="2"/>
  <c r="BF364" i="2"/>
  <c r="BE364" i="2"/>
  <c r="BD364" i="2"/>
  <c r="BC364" i="2"/>
  <c r="Q364" i="2"/>
  <c r="O364" i="2"/>
  <c r="M364" i="2"/>
  <c r="BF362" i="2"/>
  <c r="BE362" i="2"/>
  <c r="BD362" i="2"/>
  <c r="BC362" i="2"/>
  <c r="Q362" i="2"/>
  <c r="O362" i="2"/>
  <c r="M362" i="2"/>
  <c r="BF360" i="2"/>
  <c r="BE360" i="2"/>
  <c r="BD360" i="2"/>
  <c r="BC360" i="2"/>
  <c r="Q360" i="2"/>
  <c r="O360" i="2"/>
  <c r="M360" i="2"/>
  <c r="BF358" i="2"/>
  <c r="BE358" i="2"/>
  <c r="BD358" i="2"/>
  <c r="BC358" i="2"/>
  <c r="Q358" i="2"/>
  <c r="O358" i="2"/>
  <c r="M358" i="2"/>
  <c r="BF356" i="2"/>
  <c r="BE356" i="2"/>
  <c r="BD356" i="2"/>
  <c r="BC356" i="2"/>
  <c r="Q356" i="2"/>
  <c r="O356" i="2"/>
  <c r="M356" i="2"/>
  <c r="BF354" i="2"/>
  <c r="BE354" i="2"/>
  <c r="BD354" i="2"/>
  <c r="BC354" i="2"/>
  <c r="Q354" i="2"/>
  <c r="O354" i="2"/>
  <c r="M354" i="2"/>
  <c r="BF352" i="2"/>
  <c r="BE352" i="2"/>
  <c r="BD352" i="2"/>
  <c r="BC352" i="2"/>
  <c r="Q352" i="2"/>
  <c r="O352" i="2"/>
  <c r="M352" i="2"/>
  <c r="BF350" i="2"/>
  <c r="BE350" i="2"/>
  <c r="BD350" i="2"/>
  <c r="BC350" i="2"/>
  <c r="Q350" i="2"/>
  <c r="O350" i="2"/>
  <c r="M350" i="2"/>
  <c r="BF348" i="2"/>
  <c r="BE348" i="2"/>
  <c r="BD348" i="2"/>
  <c r="BC348" i="2"/>
  <c r="Q348" i="2"/>
  <c r="O348" i="2"/>
  <c r="M348" i="2"/>
  <c r="BF347" i="2"/>
  <c r="BE347" i="2"/>
  <c r="BD347" i="2"/>
  <c r="BC347" i="2"/>
  <c r="Q347" i="2"/>
  <c r="O347" i="2"/>
  <c r="M347" i="2"/>
  <c r="BF346" i="2"/>
  <c r="BE346" i="2"/>
  <c r="BD346" i="2"/>
  <c r="BC346" i="2"/>
  <c r="Q346" i="2"/>
  <c r="O346" i="2"/>
  <c r="M346" i="2"/>
  <c r="BF344" i="2"/>
  <c r="BE344" i="2"/>
  <c r="BD344" i="2"/>
  <c r="BC344" i="2"/>
  <c r="Q344" i="2"/>
  <c r="O344" i="2"/>
  <c r="M344" i="2"/>
  <c r="BF342" i="2"/>
  <c r="BE342" i="2"/>
  <c r="BD342" i="2"/>
  <c r="BC342" i="2"/>
  <c r="Q342" i="2"/>
  <c r="O342" i="2"/>
  <c r="M342" i="2"/>
  <c r="BF340" i="2"/>
  <c r="BE340" i="2"/>
  <c r="BD340" i="2"/>
  <c r="BC340" i="2"/>
  <c r="Q340" i="2"/>
  <c r="O340" i="2"/>
  <c r="M340" i="2"/>
  <c r="BF338" i="2"/>
  <c r="BE338" i="2"/>
  <c r="BD338" i="2"/>
  <c r="BC338" i="2"/>
  <c r="Q338" i="2"/>
  <c r="O338" i="2"/>
  <c r="M338" i="2"/>
  <c r="BF336" i="2"/>
  <c r="BE336" i="2"/>
  <c r="BD336" i="2"/>
  <c r="BC336" i="2"/>
  <c r="Q336" i="2"/>
  <c r="O336" i="2"/>
  <c r="M336" i="2"/>
  <c r="BF334" i="2"/>
  <c r="BE334" i="2"/>
  <c r="BD334" i="2"/>
  <c r="BC334" i="2"/>
  <c r="Q334" i="2"/>
  <c r="O334" i="2"/>
  <c r="M334" i="2"/>
  <c r="BF332" i="2"/>
  <c r="BE332" i="2"/>
  <c r="BD332" i="2"/>
  <c r="BC332" i="2"/>
  <c r="Q332" i="2"/>
  <c r="O332" i="2"/>
  <c r="M332" i="2"/>
  <c r="BF330" i="2"/>
  <c r="BE330" i="2"/>
  <c r="BD330" i="2"/>
  <c r="BC330" i="2"/>
  <c r="Q330" i="2"/>
  <c r="O330" i="2"/>
  <c r="M330" i="2"/>
  <c r="BF328" i="2"/>
  <c r="BE328" i="2"/>
  <c r="BD328" i="2"/>
  <c r="BC328" i="2"/>
  <c r="Q328" i="2"/>
  <c r="O328" i="2"/>
  <c r="M328" i="2"/>
  <c r="BF326" i="2"/>
  <c r="BE326" i="2"/>
  <c r="BD326" i="2"/>
  <c r="BC326" i="2"/>
  <c r="Q326" i="2"/>
  <c r="O326" i="2"/>
  <c r="M326" i="2"/>
  <c r="BF324" i="2"/>
  <c r="BE324" i="2"/>
  <c r="BD324" i="2"/>
  <c r="BC324" i="2"/>
  <c r="Q324" i="2"/>
  <c r="O324" i="2"/>
  <c r="M324" i="2"/>
  <c r="BF322" i="2"/>
  <c r="BE322" i="2"/>
  <c r="BD322" i="2"/>
  <c r="BC322" i="2"/>
  <c r="Q322" i="2"/>
  <c r="O322" i="2"/>
  <c r="M322" i="2"/>
  <c r="BF320" i="2"/>
  <c r="BE320" i="2"/>
  <c r="BD320" i="2"/>
  <c r="BC320" i="2"/>
  <c r="Q320" i="2"/>
  <c r="O320" i="2"/>
  <c r="M320" i="2"/>
  <c r="BF318" i="2"/>
  <c r="BE318" i="2"/>
  <c r="BD318" i="2"/>
  <c r="BC318" i="2"/>
  <c r="Q318" i="2"/>
  <c r="O318" i="2"/>
  <c r="M318" i="2"/>
  <c r="BF316" i="2"/>
  <c r="BE316" i="2"/>
  <c r="BD316" i="2"/>
  <c r="BC316" i="2"/>
  <c r="Q316" i="2"/>
  <c r="O316" i="2"/>
  <c r="M316" i="2"/>
  <c r="BF314" i="2"/>
  <c r="BE314" i="2"/>
  <c r="BD314" i="2"/>
  <c r="BC314" i="2"/>
  <c r="Q314" i="2"/>
  <c r="O314" i="2"/>
  <c r="M314" i="2"/>
  <c r="BF312" i="2"/>
  <c r="BE312" i="2"/>
  <c r="BD312" i="2"/>
  <c r="BC312" i="2"/>
  <c r="Q312" i="2"/>
  <c r="O312" i="2"/>
  <c r="M312" i="2"/>
  <c r="BF310" i="2"/>
  <c r="BE310" i="2"/>
  <c r="BD310" i="2"/>
  <c r="BC310" i="2"/>
  <c r="Q310" i="2"/>
  <c r="O310" i="2"/>
  <c r="M310" i="2"/>
  <c r="BF308" i="2"/>
  <c r="BE308" i="2"/>
  <c r="BD308" i="2"/>
  <c r="BC308" i="2"/>
  <c r="Q308" i="2"/>
  <c r="O308" i="2"/>
  <c r="M308" i="2"/>
  <c r="BF306" i="2"/>
  <c r="BE306" i="2"/>
  <c r="BD306" i="2"/>
  <c r="BC306" i="2"/>
  <c r="Q306" i="2"/>
  <c r="O306" i="2"/>
  <c r="M306" i="2"/>
  <c r="BF304" i="2"/>
  <c r="BE304" i="2"/>
  <c r="BD304" i="2"/>
  <c r="BC304" i="2"/>
  <c r="Q304" i="2"/>
  <c r="O304" i="2"/>
  <c r="M304" i="2"/>
  <c r="BF302" i="2"/>
  <c r="BE302" i="2"/>
  <c r="BD302" i="2"/>
  <c r="BC302" i="2"/>
  <c r="Q302" i="2"/>
  <c r="O302" i="2"/>
  <c r="M302" i="2"/>
  <c r="BF300" i="2"/>
  <c r="BE300" i="2"/>
  <c r="BD300" i="2"/>
  <c r="BC300" i="2"/>
  <c r="Q300" i="2"/>
  <c r="O300" i="2"/>
  <c r="M300" i="2"/>
  <c r="BF298" i="2"/>
  <c r="BE298" i="2"/>
  <c r="BD298" i="2"/>
  <c r="BC298" i="2"/>
  <c r="Q298" i="2"/>
  <c r="O298" i="2"/>
  <c r="M298" i="2"/>
  <c r="BF296" i="2"/>
  <c r="BE296" i="2"/>
  <c r="BD296" i="2"/>
  <c r="BC296" i="2"/>
  <c r="Q296" i="2"/>
  <c r="O296" i="2"/>
  <c r="M296" i="2"/>
  <c r="BF294" i="2"/>
  <c r="BE294" i="2"/>
  <c r="BD294" i="2"/>
  <c r="BC294" i="2"/>
  <c r="Q294" i="2"/>
  <c r="O294" i="2"/>
  <c r="M294" i="2"/>
  <c r="BF292" i="2"/>
  <c r="BE292" i="2"/>
  <c r="BD292" i="2"/>
  <c r="BC292" i="2"/>
  <c r="Q292" i="2"/>
  <c r="O292" i="2"/>
  <c r="M292" i="2"/>
  <c r="BF290" i="2"/>
  <c r="BE290" i="2"/>
  <c r="BD290" i="2"/>
  <c r="BC290" i="2"/>
  <c r="Q290" i="2"/>
  <c r="O290" i="2"/>
  <c r="M290" i="2"/>
  <c r="BF288" i="2"/>
  <c r="BE288" i="2"/>
  <c r="BD288" i="2"/>
  <c r="BC288" i="2"/>
  <c r="Q288" i="2"/>
  <c r="O288" i="2"/>
  <c r="M288" i="2"/>
  <c r="BF286" i="2"/>
  <c r="BE286" i="2"/>
  <c r="BD286" i="2"/>
  <c r="BC286" i="2"/>
  <c r="Q286" i="2"/>
  <c r="O286" i="2"/>
  <c r="M286" i="2"/>
  <c r="BF284" i="2"/>
  <c r="BE284" i="2"/>
  <c r="BD284" i="2"/>
  <c r="BC284" i="2"/>
  <c r="Q284" i="2"/>
  <c r="O284" i="2"/>
  <c r="M284" i="2"/>
  <c r="BF282" i="2"/>
  <c r="BE282" i="2"/>
  <c r="BD282" i="2"/>
  <c r="BC282" i="2"/>
  <c r="Q282" i="2"/>
  <c r="O282" i="2"/>
  <c r="M282" i="2"/>
  <c r="BF280" i="2"/>
  <c r="BE280" i="2"/>
  <c r="BD280" i="2"/>
  <c r="BC280" i="2"/>
  <c r="Q280" i="2"/>
  <c r="O280" i="2"/>
  <c r="M280" i="2"/>
  <c r="BF278" i="2"/>
  <c r="BE278" i="2"/>
  <c r="BD278" i="2"/>
  <c r="BC278" i="2"/>
  <c r="Q278" i="2"/>
  <c r="O278" i="2"/>
  <c r="M278" i="2"/>
  <c r="BF276" i="2"/>
  <c r="BE276" i="2"/>
  <c r="BD276" i="2"/>
  <c r="BC276" i="2"/>
  <c r="Q276" i="2"/>
  <c r="O276" i="2"/>
  <c r="M276" i="2"/>
  <c r="BF274" i="2"/>
  <c r="BE274" i="2"/>
  <c r="BD274" i="2"/>
  <c r="BC274" i="2"/>
  <c r="Q274" i="2"/>
  <c r="O274" i="2"/>
  <c r="M274" i="2"/>
  <c r="BF272" i="2"/>
  <c r="BE272" i="2"/>
  <c r="BD272" i="2"/>
  <c r="BC272" i="2"/>
  <c r="Q272" i="2"/>
  <c r="O272" i="2"/>
  <c r="M272" i="2"/>
  <c r="BF270" i="2"/>
  <c r="BE270" i="2"/>
  <c r="BD270" i="2"/>
  <c r="BC270" i="2"/>
  <c r="Q270" i="2"/>
  <c r="O270" i="2"/>
  <c r="M270" i="2"/>
  <c r="BF268" i="2"/>
  <c r="BE268" i="2"/>
  <c r="BD268" i="2"/>
  <c r="BC268" i="2"/>
  <c r="Q268" i="2"/>
  <c r="O268" i="2"/>
  <c r="M268" i="2"/>
  <c r="BF266" i="2"/>
  <c r="BE266" i="2"/>
  <c r="BD266" i="2"/>
  <c r="BC266" i="2"/>
  <c r="Q266" i="2"/>
  <c r="O266" i="2"/>
  <c r="M266" i="2"/>
  <c r="BF264" i="2"/>
  <c r="BE264" i="2"/>
  <c r="BD264" i="2"/>
  <c r="BC264" i="2"/>
  <c r="Q264" i="2"/>
  <c r="O264" i="2"/>
  <c r="M264" i="2"/>
  <c r="BF262" i="2"/>
  <c r="BE262" i="2"/>
  <c r="BD262" i="2"/>
  <c r="BC262" i="2"/>
  <c r="Q262" i="2"/>
  <c r="O262" i="2"/>
  <c r="M262" i="2"/>
  <c r="BF260" i="2"/>
  <c r="BE260" i="2"/>
  <c r="BD260" i="2"/>
  <c r="BC260" i="2"/>
  <c r="Q260" i="2"/>
  <c r="O260" i="2"/>
  <c r="M260" i="2"/>
  <c r="BF258" i="2"/>
  <c r="BE258" i="2"/>
  <c r="BD258" i="2"/>
  <c r="BC258" i="2"/>
  <c r="Q258" i="2"/>
  <c r="O258" i="2"/>
  <c r="M258" i="2"/>
  <c r="BF256" i="2"/>
  <c r="BE256" i="2"/>
  <c r="BD256" i="2"/>
  <c r="BC256" i="2"/>
  <c r="Q256" i="2"/>
  <c r="O256" i="2"/>
  <c r="M256" i="2"/>
  <c r="BF254" i="2"/>
  <c r="BE254" i="2"/>
  <c r="BD254" i="2"/>
  <c r="BC254" i="2"/>
  <c r="Q254" i="2"/>
  <c r="O254" i="2"/>
  <c r="M254" i="2"/>
  <c r="BF252" i="2"/>
  <c r="BE252" i="2"/>
  <c r="BD252" i="2"/>
  <c r="BC252" i="2"/>
  <c r="Q252" i="2"/>
  <c r="O252" i="2"/>
  <c r="M252" i="2"/>
  <c r="BF250" i="2"/>
  <c r="BE250" i="2"/>
  <c r="BD250" i="2"/>
  <c r="BC250" i="2"/>
  <c r="Q250" i="2"/>
  <c r="O250" i="2"/>
  <c r="M250" i="2"/>
  <c r="BF248" i="2"/>
  <c r="BE248" i="2"/>
  <c r="BD248" i="2"/>
  <c r="BC248" i="2"/>
  <c r="Q248" i="2"/>
  <c r="O248" i="2"/>
  <c r="M248" i="2"/>
  <c r="BF246" i="2"/>
  <c r="BE246" i="2"/>
  <c r="BD246" i="2"/>
  <c r="BC246" i="2"/>
  <c r="Q246" i="2"/>
  <c r="O246" i="2"/>
  <c r="M246" i="2"/>
  <c r="BF244" i="2"/>
  <c r="BE244" i="2"/>
  <c r="BD244" i="2"/>
  <c r="BC244" i="2"/>
  <c r="Q244" i="2"/>
  <c r="O244" i="2"/>
  <c r="M244" i="2"/>
  <c r="BF242" i="2"/>
  <c r="BE242" i="2"/>
  <c r="BD242" i="2"/>
  <c r="BC242" i="2"/>
  <c r="Q242" i="2"/>
  <c r="O242" i="2"/>
  <c r="M242" i="2"/>
  <c r="BF240" i="2"/>
  <c r="BE240" i="2"/>
  <c r="BD240" i="2"/>
  <c r="BC240" i="2"/>
  <c r="Q240" i="2"/>
  <c r="O240" i="2"/>
  <c r="M240" i="2"/>
  <c r="BF238" i="2"/>
  <c r="BE238" i="2"/>
  <c r="BD238" i="2"/>
  <c r="BC238" i="2"/>
  <c r="Q238" i="2"/>
  <c r="O238" i="2"/>
  <c r="M238" i="2"/>
  <c r="BF236" i="2"/>
  <c r="BE236" i="2"/>
  <c r="BD236" i="2"/>
  <c r="BC236" i="2"/>
  <c r="Q236" i="2"/>
  <c r="O236" i="2"/>
  <c r="M236" i="2"/>
  <c r="BF234" i="2"/>
  <c r="BE234" i="2"/>
  <c r="BD234" i="2"/>
  <c r="BC234" i="2"/>
  <c r="Q234" i="2"/>
  <c r="O234" i="2"/>
  <c r="M234" i="2"/>
  <c r="BF232" i="2"/>
  <c r="BE232" i="2"/>
  <c r="BD232" i="2"/>
  <c r="BC232" i="2"/>
  <c r="Q232" i="2"/>
  <c r="O232" i="2"/>
  <c r="M232" i="2"/>
  <c r="BF230" i="2"/>
  <c r="BE230" i="2"/>
  <c r="BD230" i="2"/>
  <c r="BC230" i="2"/>
  <c r="Q230" i="2"/>
  <c r="O230" i="2"/>
  <c r="M230" i="2"/>
  <c r="BF228" i="2"/>
  <c r="BE228" i="2"/>
  <c r="BD228" i="2"/>
  <c r="BC228" i="2"/>
  <c r="Q228" i="2"/>
  <c r="O228" i="2"/>
  <c r="M228" i="2"/>
  <c r="BF226" i="2"/>
  <c r="BE226" i="2"/>
  <c r="BD226" i="2"/>
  <c r="BC226" i="2"/>
  <c r="Q226" i="2"/>
  <c r="O226" i="2"/>
  <c r="M226" i="2"/>
  <c r="BF224" i="2"/>
  <c r="BE224" i="2"/>
  <c r="BD224" i="2"/>
  <c r="BC224" i="2"/>
  <c r="Q224" i="2"/>
  <c r="O224" i="2"/>
  <c r="M224" i="2"/>
  <c r="BF222" i="2"/>
  <c r="BE222" i="2"/>
  <c r="BD222" i="2"/>
  <c r="BC222" i="2"/>
  <c r="Q222" i="2"/>
  <c r="O222" i="2"/>
  <c r="M222" i="2"/>
  <c r="BF220" i="2"/>
  <c r="BE220" i="2"/>
  <c r="BD220" i="2"/>
  <c r="BC220" i="2"/>
  <c r="Q220" i="2"/>
  <c r="O220" i="2"/>
  <c r="M220" i="2"/>
  <c r="BF218" i="2"/>
  <c r="BE218" i="2"/>
  <c r="BD218" i="2"/>
  <c r="BC218" i="2"/>
  <c r="Q218" i="2"/>
  <c r="O218" i="2"/>
  <c r="M218" i="2"/>
  <c r="BF216" i="2"/>
  <c r="BE216" i="2"/>
  <c r="BD216" i="2"/>
  <c r="BC216" i="2"/>
  <c r="Q216" i="2"/>
  <c r="O216" i="2"/>
  <c r="M216" i="2"/>
  <c r="BF214" i="2"/>
  <c r="BE214" i="2"/>
  <c r="BD214" i="2"/>
  <c r="BC214" i="2"/>
  <c r="Q214" i="2"/>
  <c r="O214" i="2"/>
  <c r="M214" i="2"/>
  <c r="BF212" i="2"/>
  <c r="BE212" i="2"/>
  <c r="BD212" i="2"/>
  <c r="BC212" i="2"/>
  <c r="Q212" i="2"/>
  <c r="O212" i="2"/>
  <c r="M212" i="2"/>
  <c r="BF210" i="2"/>
  <c r="BE210" i="2"/>
  <c r="BD210" i="2"/>
  <c r="BC210" i="2"/>
  <c r="Q210" i="2"/>
  <c r="O210" i="2"/>
  <c r="M210" i="2"/>
  <c r="BF208" i="2"/>
  <c r="BE208" i="2"/>
  <c r="BD208" i="2"/>
  <c r="BC208" i="2"/>
  <c r="Q208" i="2"/>
  <c r="O208" i="2"/>
  <c r="M208" i="2"/>
  <c r="BF206" i="2"/>
  <c r="BE206" i="2"/>
  <c r="BD206" i="2"/>
  <c r="BC206" i="2"/>
  <c r="Q206" i="2"/>
  <c r="O206" i="2"/>
  <c r="M206" i="2"/>
  <c r="BF204" i="2"/>
  <c r="BE204" i="2"/>
  <c r="BD204" i="2"/>
  <c r="BC204" i="2"/>
  <c r="Q204" i="2"/>
  <c r="O204" i="2"/>
  <c r="M204" i="2"/>
  <c r="BF202" i="2"/>
  <c r="BE202" i="2"/>
  <c r="BD202" i="2"/>
  <c r="BC202" i="2"/>
  <c r="Q202" i="2"/>
  <c r="O202" i="2"/>
  <c r="M202" i="2"/>
  <c r="BF200" i="2"/>
  <c r="BE200" i="2"/>
  <c r="BD200" i="2"/>
  <c r="BC200" i="2"/>
  <c r="Q200" i="2"/>
  <c r="O200" i="2"/>
  <c r="M200" i="2"/>
  <c r="BF198" i="2"/>
  <c r="BE198" i="2"/>
  <c r="BD198" i="2"/>
  <c r="BC198" i="2"/>
  <c r="Q198" i="2"/>
  <c r="O198" i="2"/>
  <c r="M198" i="2"/>
  <c r="BF196" i="2"/>
  <c r="BE196" i="2"/>
  <c r="BD196" i="2"/>
  <c r="BC196" i="2"/>
  <c r="Q196" i="2"/>
  <c r="O196" i="2"/>
  <c r="M196" i="2"/>
  <c r="BF194" i="2"/>
  <c r="BE194" i="2"/>
  <c r="BD194" i="2"/>
  <c r="BC194" i="2"/>
  <c r="Q194" i="2"/>
  <c r="O194" i="2"/>
  <c r="M194" i="2"/>
  <c r="BF192" i="2"/>
  <c r="BE192" i="2"/>
  <c r="BD192" i="2"/>
  <c r="BC192" i="2"/>
  <c r="Q192" i="2"/>
  <c r="O192" i="2"/>
  <c r="M192" i="2"/>
  <c r="BF190" i="2"/>
  <c r="BE190" i="2"/>
  <c r="BD190" i="2"/>
  <c r="BC190" i="2"/>
  <c r="Q190" i="2"/>
  <c r="O190" i="2"/>
  <c r="M190" i="2"/>
  <c r="BF188" i="2"/>
  <c r="BE188" i="2"/>
  <c r="BD188" i="2"/>
  <c r="BC188" i="2"/>
  <c r="Q188" i="2"/>
  <c r="O188" i="2"/>
  <c r="M188" i="2"/>
  <c r="BF186" i="2"/>
  <c r="BE186" i="2"/>
  <c r="BD186" i="2"/>
  <c r="BC186" i="2"/>
  <c r="Q186" i="2"/>
  <c r="O186" i="2"/>
  <c r="M186" i="2"/>
  <c r="BF184" i="2"/>
  <c r="BE184" i="2"/>
  <c r="BD184" i="2"/>
  <c r="BC184" i="2"/>
  <c r="Q184" i="2"/>
  <c r="O184" i="2"/>
  <c r="M184" i="2"/>
  <c r="BF182" i="2"/>
  <c r="BE182" i="2"/>
  <c r="BD182" i="2"/>
  <c r="BC182" i="2"/>
  <c r="Q182" i="2"/>
  <c r="O182" i="2"/>
  <c r="M182" i="2"/>
  <c r="BF180" i="2"/>
  <c r="BE180" i="2"/>
  <c r="BD180" i="2"/>
  <c r="BC180" i="2"/>
  <c r="Q180" i="2"/>
  <c r="O180" i="2"/>
  <c r="M180" i="2"/>
  <c r="BF178" i="2"/>
  <c r="BE178" i="2"/>
  <c r="BD178" i="2"/>
  <c r="BC178" i="2"/>
  <c r="Q178" i="2"/>
  <c r="O178" i="2"/>
  <c r="M178" i="2"/>
  <c r="BF176" i="2"/>
  <c r="BE176" i="2"/>
  <c r="BD176" i="2"/>
  <c r="BC176" i="2"/>
  <c r="Q176" i="2"/>
  <c r="O176" i="2"/>
  <c r="M176" i="2"/>
  <c r="BF174" i="2"/>
  <c r="BE174" i="2"/>
  <c r="BD174" i="2"/>
  <c r="BC174" i="2"/>
  <c r="Q174" i="2"/>
  <c r="O174" i="2"/>
  <c r="M174" i="2"/>
  <c r="BF172" i="2"/>
  <c r="BE172" i="2"/>
  <c r="BD172" i="2"/>
  <c r="BC172" i="2"/>
  <c r="Q172" i="2"/>
  <c r="O172" i="2"/>
  <c r="M172" i="2"/>
  <c r="BF170" i="2"/>
  <c r="BE170" i="2"/>
  <c r="BD170" i="2"/>
  <c r="BC170" i="2"/>
  <c r="Q170" i="2"/>
  <c r="O170" i="2"/>
  <c r="M170" i="2"/>
  <c r="BF168" i="2"/>
  <c r="BE168" i="2"/>
  <c r="BD168" i="2"/>
  <c r="BC168" i="2"/>
  <c r="Q168" i="2"/>
  <c r="O168" i="2"/>
  <c r="M168" i="2"/>
  <c r="BF166" i="2"/>
  <c r="BE166" i="2"/>
  <c r="BD166" i="2"/>
  <c r="BC166" i="2"/>
  <c r="Q166" i="2"/>
  <c r="O166" i="2"/>
  <c r="M166" i="2"/>
  <c r="BF164" i="2"/>
  <c r="BE164" i="2"/>
  <c r="BD164" i="2"/>
  <c r="BC164" i="2"/>
  <c r="Q164" i="2"/>
  <c r="O164" i="2"/>
  <c r="M164" i="2"/>
  <c r="BF162" i="2"/>
  <c r="BE162" i="2"/>
  <c r="BD162" i="2"/>
  <c r="BC162" i="2"/>
  <c r="Q162" i="2"/>
  <c r="O162" i="2"/>
  <c r="M162" i="2"/>
  <c r="BF160" i="2"/>
  <c r="BE160" i="2"/>
  <c r="BD160" i="2"/>
  <c r="BC160" i="2"/>
  <c r="Q160" i="2"/>
  <c r="O160" i="2"/>
  <c r="M160" i="2"/>
  <c r="BF158" i="2"/>
  <c r="BE158" i="2"/>
  <c r="BD158" i="2"/>
  <c r="BC158" i="2"/>
  <c r="Q158" i="2"/>
  <c r="O158" i="2"/>
  <c r="M158" i="2"/>
  <c r="BF156" i="2"/>
  <c r="BE156" i="2"/>
  <c r="BD156" i="2"/>
  <c r="BC156" i="2"/>
  <c r="Q156" i="2"/>
  <c r="O156" i="2"/>
  <c r="M156" i="2"/>
  <c r="BF154" i="2"/>
  <c r="BE154" i="2"/>
  <c r="BD154" i="2"/>
  <c r="BC154" i="2"/>
  <c r="Q154" i="2"/>
  <c r="O154" i="2"/>
  <c r="M154" i="2"/>
  <c r="BF152" i="2"/>
  <c r="BE152" i="2"/>
  <c r="BD152" i="2"/>
  <c r="BC152" i="2"/>
  <c r="Q152" i="2"/>
  <c r="O152" i="2"/>
  <c r="M152" i="2"/>
  <c r="BF150" i="2"/>
  <c r="BE150" i="2"/>
  <c r="BD150" i="2"/>
  <c r="BC150" i="2"/>
  <c r="Q150" i="2"/>
  <c r="O150" i="2"/>
  <c r="M150" i="2"/>
  <c r="BF148" i="2"/>
  <c r="BE148" i="2"/>
  <c r="BD148" i="2"/>
  <c r="BC148" i="2"/>
  <c r="Q148" i="2"/>
  <c r="O148" i="2"/>
  <c r="M148" i="2"/>
  <c r="BF146" i="2"/>
  <c r="BE146" i="2"/>
  <c r="BD146" i="2"/>
  <c r="BC146" i="2"/>
  <c r="Q146" i="2"/>
  <c r="O146" i="2"/>
  <c r="M146" i="2"/>
  <c r="BF144" i="2"/>
  <c r="BE144" i="2"/>
  <c r="BD144" i="2"/>
  <c r="BC144" i="2"/>
  <c r="Q144" i="2"/>
  <c r="O144" i="2"/>
  <c r="M144" i="2"/>
  <c r="BF142" i="2"/>
  <c r="BE142" i="2"/>
  <c r="BD142" i="2"/>
  <c r="BC142" i="2"/>
  <c r="Q142" i="2"/>
  <c r="O142" i="2"/>
  <c r="M142" i="2"/>
  <c r="BF140" i="2"/>
  <c r="BE140" i="2"/>
  <c r="BD140" i="2"/>
  <c r="BC140" i="2"/>
  <c r="Q140" i="2"/>
  <c r="O140" i="2"/>
  <c r="M140" i="2"/>
  <c r="BF138" i="2"/>
  <c r="BE138" i="2"/>
  <c r="BD138" i="2"/>
  <c r="BC138" i="2"/>
  <c r="Q138" i="2"/>
  <c r="O138" i="2"/>
  <c r="M138" i="2"/>
  <c r="BF136" i="2"/>
  <c r="BE136" i="2"/>
  <c r="BD136" i="2"/>
  <c r="BC136" i="2"/>
  <c r="Q136" i="2"/>
  <c r="O136" i="2"/>
  <c r="M136" i="2"/>
  <c r="BF134" i="2"/>
  <c r="BE134" i="2"/>
  <c r="BD134" i="2"/>
  <c r="BC134" i="2"/>
  <c r="Q134" i="2"/>
  <c r="O134" i="2"/>
  <c r="M134" i="2"/>
  <c r="BF132" i="2"/>
  <c r="BE132" i="2"/>
  <c r="BD132" i="2"/>
  <c r="BC132" i="2"/>
  <c r="Q132" i="2"/>
  <c r="O132" i="2"/>
  <c r="M132" i="2"/>
  <c r="BF130" i="2"/>
  <c r="BE130" i="2"/>
  <c r="BD130" i="2"/>
  <c r="BC130" i="2"/>
  <c r="Q130" i="2"/>
  <c r="O130" i="2"/>
  <c r="M130" i="2"/>
  <c r="BF128" i="2"/>
  <c r="BE128" i="2"/>
  <c r="BD128" i="2"/>
  <c r="BC128" i="2"/>
  <c r="Q128" i="2"/>
  <c r="O128" i="2"/>
  <c r="M128" i="2"/>
  <c r="BF126" i="2"/>
  <c r="BE126" i="2"/>
  <c r="BD126" i="2"/>
  <c r="BC126" i="2"/>
  <c r="Q126" i="2"/>
  <c r="O126" i="2"/>
  <c r="M126" i="2"/>
  <c r="BF124" i="2"/>
  <c r="BE124" i="2"/>
  <c r="BD124" i="2"/>
  <c r="BC124" i="2"/>
  <c r="Q124" i="2"/>
  <c r="O124" i="2"/>
  <c r="M124" i="2"/>
  <c r="BF122" i="2"/>
  <c r="BE122" i="2"/>
  <c r="BD122" i="2"/>
  <c r="BC122" i="2"/>
  <c r="Q122" i="2"/>
  <c r="O122" i="2"/>
  <c r="M122" i="2"/>
  <c r="BF120" i="2"/>
  <c r="BE120" i="2"/>
  <c r="BD120" i="2"/>
  <c r="BC120" i="2"/>
  <c r="Q120" i="2"/>
  <c r="O120" i="2"/>
  <c r="M120" i="2"/>
  <c r="BF118" i="2"/>
  <c r="BE118" i="2"/>
  <c r="BD118" i="2"/>
  <c r="BC118" i="2"/>
  <c r="Q118" i="2"/>
  <c r="O118" i="2"/>
  <c r="M118" i="2"/>
  <c r="BF116" i="2"/>
  <c r="BE116" i="2"/>
  <c r="BD116" i="2"/>
  <c r="BC116" i="2"/>
  <c r="Q116" i="2"/>
  <c r="O116" i="2"/>
  <c r="M116" i="2"/>
  <c r="BF114" i="2"/>
  <c r="BE114" i="2"/>
  <c r="BD114" i="2"/>
  <c r="BC114" i="2"/>
  <c r="Q114" i="2"/>
  <c r="O114" i="2"/>
  <c r="M114" i="2"/>
  <c r="BF112" i="2"/>
  <c r="BE112" i="2"/>
  <c r="BD112" i="2"/>
  <c r="BC112" i="2"/>
  <c r="Q112" i="2"/>
  <c r="O112" i="2"/>
  <c r="M112" i="2"/>
  <c r="BF110" i="2"/>
  <c r="BE110" i="2"/>
  <c r="BD110" i="2"/>
  <c r="BC110" i="2"/>
  <c r="Q110" i="2"/>
  <c r="O110" i="2"/>
  <c r="M110" i="2"/>
  <c r="BF108" i="2"/>
  <c r="BE108" i="2"/>
  <c r="BD108" i="2"/>
  <c r="BC108" i="2"/>
  <c r="Q108" i="2"/>
  <c r="O108" i="2"/>
  <c r="M108" i="2"/>
  <c r="BF106" i="2"/>
  <c r="BE106" i="2"/>
  <c r="BD106" i="2"/>
  <c r="BC106" i="2"/>
  <c r="Q106" i="2"/>
  <c r="O106" i="2"/>
  <c r="M106" i="2"/>
  <c r="BF104" i="2"/>
  <c r="BE104" i="2"/>
  <c r="BD104" i="2"/>
  <c r="BC104" i="2"/>
  <c r="Q104" i="2"/>
  <c r="O104" i="2"/>
  <c r="M104" i="2"/>
  <c r="BF102" i="2"/>
  <c r="BE102" i="2"/>
  <c r="BD102" i="2"/>
  <c r="BC102" i="2"/>
  <c r="Q102" i="2"/>
  <c r="O102" i="2"/>
  <c r="M102" i="2"/>
  <c r="BF100" i="2"/>
  <c r="BE100" i="2"/>
  <c r="BD100" i="2"/>
  <c r="BC100" i="2"/>
  <c r="Q100" i="2"/>
  <c r="O100" i="2"/>
  <c r="M100" i="2"/>
  <c r="BF98" i="2"/>
  <c r="BE98" i="2"/>
  <c r="BD98" i="2"/>
  <c r="BC98" i="2"/>
  <c r="Q98" i="2"/>
  <c r="O98" i="2"/>
  <c r="M98" i="2"/>
  <c r="BF96" i="2"/>
  <c r="BE96" i="2"/>
  <c r="BD96" i="2"/>
  <c r="BC96" i="2"/>
  <c r="Q96" i="2"/>
  <c r="O96" i="2"/>
  <c r="M96" i="2"/>
  <c r="BF94" i="2"/>
  <c r="BE94" i="2"/>
  <c r="BD94" i="2"/>
  <c r="BC94" i="2"/>
  <c r="Q94" i="2"/>
  <c r="O94" i="2"/>
  <c r="M94" i="2"/>
  <c r="BF92" i="2"/>
  <c r="BE92" i="2"/>
  <c r="BD92" i="2"/>
  <c r="BC92" i="2"/>
  <c r="Q92" i="2"/>
  <c r="O92" i="2"/>
  <c r="M92" i="2"/>
  <c r="BF90" i="2"/>
  <c r="BE90" i="2"/>
  <c r="BD90" i="2"/>
  <c r="BC90" i="2"/>
  <c r="Q90" i="2"/>
  <c r="O90" i="2"/>
  <c r="M90" i="2"/>
  <c r="BF88" i="2"/>
  <c r="BE88" i="2"/>
  <c r="BD88" i="2"/>
  <c r="BC88" i="2"/>
  <c r="Q88" i="2"/>
  <c r="O88" i="2"/>
  <c r="M88" i="2"/>
  <c r="BF86" i="2"/>
  <c r="BE86" i="2"/>
  <c r="BD86" i="2"/>
  <c r="BC86" i="2"/>
  <c r="Q86" i="2"/>
  <c r="O86" i="2"/>
  <c r="M86" i="2"/>
  <c r="BF84" i="2"/>
  <c r="BE84" i="2"/>
  <c r="BD84" i="2"/>
  <c r="BC84" i="2"/>
  <c r="Q84" i="2"/>
  <c r="O84" i="2"/>
  <c r="M84" i="2"/>
  <c r="BF82" i="2"/>
  <c r="BE82" i="2"/>
  <c r="BD82" i="2"/>
  <c r="BC82" i="2"/>
  <c r="Q82" i="2"/>
  <c r="O82" i="2"/>
  <c r="M82" i="2"/>
  <c r="BF80" i="2"/>
  <c r="BE80" i="2"/>
  <c r="BD80" i="2"/>
  <c r="BC80" i="2"/>
  <c r="Q80" i="2"/>
  <c r="O80" i="2"/>
  <c r="M80" i="2"/>
  <c r="BF78" i="2"/>
  <c r="BE78" i="2"/>
  <c r="BD78" i="2"/>
  <c r="BC78" i="2"/>
  <c r="Q78" i="2"/>
  <c r="O78" i="2"/>
  <c r="M78" i="2"/>
  <c r="BF76" i="2"/>
  <c r="BE76" i="2"/>
  <c r="BD76" i="2"/>
  <c r="BC76" i="2"/>
  <c r="Q76" i="2"/>
  <c r="O76" i="2"/>
  <c r="M76" i="2"/>
  <c r="BF74" i="2"/>
  <c r="BE74" i="2"/>
  <c r="BD74" i="2"/>
  <c r="BC74" i="2"/>
  <c r="Q74" i="2"/>
  <c r="O74" i="2"/>
  <c r="M74" i="2"/>
  <c r="BF72" i="2"/>
  <c r="BE72" i="2"/>
  <c r="BD72" i="2"/>
  <c r="BC72" i="2"/>
  <c r="Q72" i="2"/>
  <c r="O72" i="2"/>
  <c r="M72" i="2"/>
  <c r="BF70" i="2"/>
  <c r="BE70" i="2"/>
  <c r="BD70" i="2"/>
  <c r="BC70" i="2"/>
  <c r="Q70" i="2"/>
  <c r="O70" i="2"/>
  <c r="M70" i="2"/>
  <c r="BF68" i="2"/>
  <c r="BE68" i="2"/>
  <c r="BD68" i="2"/>
  <c r="BC68" i="2"/>
  <c r="Q68" i="2"/>
  <c r="O68" i="2"/>
  <c r="M68" i="2"/>
  <c r="BF66" i="2"/>
  <c r="BE66" i="2"/>
  <c r="BD66" i="2"/>
  <c r="BC66" i="2"/>
  <c r="Q66" i="2"/>
  <c r="O66" i="2"/>
  <c r="M66" i="2"/>
  <c r="BF64" i="2"/>
  <c r="BE64" i="2"/>
  <c r="BD64" i="2"/>
  <c r="BC64" i="2"/>
  <c r="Q64" i="2"/>
  <c r="O64" i="2"/>
  <c r="M64" i="2"/>
  <c r="BF62" i="2"/>
  <c r="BE62" i="2"/>
  <c r="BD62" i="2"/>
  <c r="BC62" i="2"/>
  <c r="Q62" i="2"/>
  <c r="O62" i="2"/>
  <c r="M62" i="2"/>
  <c r="BF60" i="2"/>
  <c r="BE60" i="2"/>
  <c r="BD60" i="2"/>
  <c r="BC60" i="2"/>
  <c r="Q60" i="2"/>
  <c r="O60" i="2"/>
  <c r="M60" i="2"/>
  <c r="BF58" i="2"/>
  <c r="BE58" i="2"/>
  <c r="BD58" i="2"/>
  <c r="BC58" i="2"/>
  <c r="Q58" i="2"/>
  <c r="O58" i="2"/>
  <c r="M58" i="2"/>
  <c r="BF56" i="2"/>
  <c r="BE56" i="2"/>
  <c r="BD56" i="2"/>
  <c r="BC56" i="2"/>
  <c r="Q56" i="2"/>
  <c r="O56" i="2"/>
  <c r="M56" i="2"/>
  <c r="BF54" i="2"/>
  <c r="BE54" i="2"/>
  <c r="BD54" i="2"/>
  <c r="BC54" i="2"/>
  <c r="Q54" i="2"/>
  <c r="O54" i="2"/>
  <c r="M54" i="2"/>
  <c r="BF52" i="2"/>
  <c r="BE52" i="2"/>
  <c r="BD52" i="2"/>
  <c r="BC52" i="2"/>
  <c r="Q52" i="2"/>
  <c r="O52" i="2"/>
  <c r="M52" i="2"/>
  <c r="BF50" i="2"/>
  <c r="BE50" i="2"/>
  <c r="BD50" i="2"/>
  <c r="BC50" i="2"/>
  <c r="Q50" i="2"/>
  <c r="O50" i="2"/>
  <c r="M50" i="2"/>
  <c r="BF48" i="2"/>
  <c r="BE48" i="2"/>
  <c r="BD48" i="2"/>
  <c r="BC48" i="2"/>
  <c r="Q48" i="2"/>
  <c r="O48" i="2"/>
  <c r="M48" i="2"/>
  <c r="BF46" i="2"/>
  <c r="BE46" i="2"/>
  <c r="BD46" i="2"/>
  <c r="BC46" i="2"/>
  <c r="Q46" i="2"/>
  <c r="O46" i="2"/>
  <c r="M46" i="2"/>
  <c r="BF44" i="2"/>
  <c r="BE44" i="2"/>
  <c r="BD44" i="2"/>
  <c r="BC44" i="2"/>
  <c r="Q44" i="2"/>
  <c r="O44" i="2"/>
  <c r="M44" i="2"/>
  <c r="BF42" i="2"/>
  <c r="BE42" i="2"/>
  <c r="BD42" i="2"/>
  <c r="BC42" i="2"/>
  <c r="Q42" i="2"/>
  <c r="O42" i="2"/>
  <c r="M42" i="2"/>
  <c r="BF40" i="2"/>
  <c r="BE40" i="2"/>
  <c r="BD40" i="2"/>
  <c r="BC40" i="2"/>
  <c r="Q40" i="2"/>
  <c r="O40" i="2"/>
  <c r="M40" i="2"/>
  <c r="BF38" i="2"/>
  <c r="BE38" i="2"/>
  <c r="BD38" i="2"/>
  <c r="BC38" i="2"/>
  <c r="Q38" i="2"/>
  <c r="O38" i="2"/>
  <c r="M38" i="2"/>
  <c r="BF36" i="2"/>
  <c r="BE36" i="2"/>
  <c r="BD36" i="2"/>
  <c r="BC36" i="2"/>
  <c r="Q36" i="2"/>
  <c r="O36" i="2"/>
  <c r="M36" i="2"/>
  <c r="BF34" i="2"/>
  <c r="BE34" i="2"/>
  <c r="BD34" i="2"/>
  <c r="BC34" i="2"/>
  <c r="Q34" i="2"/>
  <c r="O34" i="2"/>
  <c r="M34" i="2"/>
  <c r="BF32" i="2"/>
  <c r="BE32" i="2"/>
  <c r="BD32" i="2"/>
  <c r="BC32" i="2"/>
  <c r="Q32" i="2"/>
  <c r="O32" i="2"/>
  <c r="M32" i="2"/>
  <c r="BF30" i="2"/>
  <c r="BE30" i="2"/>
  <c r="BD30" i="2"/>
  <c r="BC30" i="2"/>
  <c r="Q30" i="2"/>
  <c r="O30" i="2"/>
  <c r="M30" i="2"/>
  <c r="BF28" i="2"/>
  <c r="BE28" i="2"/>
  <c r="BD28" i="2"/>
  <c r="BC28" i="2"/>
  <c r="Q28" i="2"/>
  <c r="O28" i="2"/>
  <c r="M28" i="2"/>
  <c r="BF26" i="2"/>
  <c r="BE26" i="2"/>
  <c r="BD26" i="2"/>
  <c r="BC26" i="2"/>
  <c r="Q26" i="2"/>
  <c r="O26" i="2"/>
  <c r="M26" i="2"/>
  <c r="BF24" i="2"/>
  <c r="BE24" i="2"/>
  <c r="BD24" i="2"/>
  <c r="BC24" i="2"/>
  <c r="Q24" i="2"/>
  <c r="O24" i="2"/>
  <c r="M24" i="2"/>
  <c r="BF22" i="2"/>
  <c r="BE22" i="2"/>
  <c r="BD22" i="2"/>
  <c r="BC22" i="2"/>
  <c r="Q22" i="2"/>
  <c r="O22" i="2"/>
  <c r="M22" i="2"/>
  <c r="BF20" i="2"/>
  <c r="BE20" i="2"/>
  <c r="BD20" i="2"/>
  <c r="BC20" i="2"/>
  <c r="Q20" i="2"/>
  <c r="O20" i="2"/>
  <c r="M20" i="2"/>
  <c r="BH852" i="2"/>
  <c r="BH844" i="2"/>
  <c r="BH839" i="2"/>
  <c r="BH800" i="2"/>
  <c r="BH725" i="2"/>
  <c r="BH707" i="2"/>
  <c r="BH693" i="2"/>
  <c r="BH675" i="2"/>
  <c r="BH653" i="2"/>
  <c r="BH625" i="2"/>
  <c r="BH613" i="2"/>
  <c r="BH553" i="2"/>
  <c r="BH519" i="2"/>
  <c r="BH511" i="2"/>
  <c r="BH476" i="2"/>
  <c r="BH456" i="2"/>
  <c r="BH394" i="2"/>
  <c r="BH366" i="2"/>
  <c r="BH348" i="2"/>
  <c r="BH340" i="2"/>
  <c r="BH324" i="2"/>
  <c r="BH258" i="2"/>
  <c r="BH226" i="2"/>
  <c r="BH204" i="2"/>
  <c r="BH178" i="2"/>
  <c r="BH108" i="2"/>
  <c r="BH94" i="2"/>
  <c r="BH84" i="2"/>
  <c r="BH56" i="2"/>
  <c r="BH32" i="2"/>
  <c r="BH947" i="2"/>
  <c r="BH942" i="2"/>
  <c r="BH911" i="2"/>
  <c r="BH905" i="2"/>
  <c r="BH859" i="2"/>
  <c r="BH824" i="2"/>
  <c r="BH810" i="2"/>
  <c r="BH789" i="2"/>
  <c r="BH731" i="2"/>
  <c r="BH713" i="2"/>
  <c r="BH709" i="2"/>
  <c r="BH701" i="2"/>
  <c r="BH655" i="2"/>
  <c r="BH643" i="2"/>
  <c r="BH595" i="2"/>
  <c r="BH559" i="2"/>
  <c r="BH547" i="2"/>
  <c r="BH438" i="2"/>
  <c r="BH404" i="2"/>
  <c r="BH298" i="2"/>
  <c r="BH244" i="2"/>
  <c r="BH238" i="2"/>
  <c r="BH218" i="2"/>
  <c r="BH202" i="2"/>
  <c r="BH192" i="2"/>
  <c r="BH168" i="2"/>
  <c r="BH156" i="2"/>
  <c r="BH142" i="2"/>
  <c r="BH132" i="2"/>
  <c r="BH90" i="2"/>
  <c r="BH70" i="2"/>
  <c r="BH54" i="2"/>
  <c r="BH44" i="2"/>
  <c r="BH948" i="2"/>
  <c r="BH915" i="2"/>
  <c r="BH907" i="2"/>
  <c r="BH904" i="2"/>
  <c r="BH898" i="2"/>
  <c r="BH891" i="2"/>
  <c r="BH874" i="2"/>
  <c r="BH866" i="2"/>
  <c r="BH861" i="2"/>
  <c r="BH853" i="2"/>
  <c r="BH842" i="2"/>
  <c r="BH818" i="2"/>
  <c r="BH779" i="2"/>
  <c r="BH719" i="2"/>
  <c r="BH703" i="2"/>
  <c r="BH639" i="2"/>
  <c r="BH631" i="2"/>
  <c r="BH597" i="2"/>
  <c r="BH539" i="2"/>
  <c r="BH523" i="2"/>
  <c r="BH505" i="2"/>
  <c r="BH496" i="2"/>
  <c r="BH462" i="2"/>
  <c r="BH410" i="2"/>
  <c r="BH372" i="2"/>
  <c r="BH358" i="2"/>
  <c r="BH322" i="2"/>
  <c r="BH308" i="2"/>
  <c r="BH290" i="2"/>
  <c r="BH282" i="2"/>
  <c r="BH228" i="2"/>
  <c r="BH212" i="2"/>
  <c r="BH188" i="2"/>
  <c r="BH164" i="2"/>
  <c r="BH148" i="2"/>
  <c r="BH140" i="2"/>
  <c r="BH110" i="2"/>
  <c r="BH82" i="2"/>
  <c r="BH66" i="2"/>
  <c r="BH38" i="2"/>
  <c r="BH20" i="2"/>
  <c r="BH768" i="2"/>
  <c r="BH747" i="2"/>
  <c r="BH721" i="2"/>
  <c r="BH681" i="2"/>
  <c r="BH605" i="2"/>
  <c r="BH581" i="2"/>
  <c r="BH565" i="2"/>
  <c r="BH482" i="2"/>
  <c r="BH448" i="2"/>
  <c r="BH428" i="2"/>
  <c r="BH418" i="2"/>
  <c r="BH392" i="2"/>
  <c r="BH368" i="2"/>
  <c r="BH312" i="2"/>
  <c r="BH200" i="2"/>
  <c r="BH160" i="2"/>
  <c r="BH144" i="2"/>
  <c r="BH916" i="2"/>
  <c r="BH893" i="2"/>
  <c r="BH889" i="2"/>
  <c r="BH880" i="2"/>
  <c r="BH871" i="2"/>
  <c r="BH865" i="2"/>
  <c r="BH860" i="2"/>
  <c r="BH856" i="2"/>
  <c r="BH851" i="2"/>
  <c r="BH841" i="2"/>
  <c r="BH835" i="2"/>
  <c r="BH812" i="2"/>
  <c r="BH723" i="2"/>
  <c r="BH699" i="2"/>
  <c r="BH691" i="2"/>
  <c r="BH667" i="2"/>
  <c r="BH573" i="2"/>
  <c r="BH527" i="2"/>
  <c r="BH515" i="2"/>
  <c r="BH490" i="2"/>
  <c r="BH472" i="2"/>
  <c r="BH450" i="2"/>
  <c r="BH346" i="2"/>
  <c r="BH334" i="2"/>
  <c r="BH316" i="2"/>
  <c r="BH276" i="2"/>
  <c r="BH264" i="2"/>
  <c r="BH176" i="2"/>
  <c r="BH154" i="2"/>
  <c r="BH120" i="2"/>
  <c r="BH86" i="2"/>
  <c r="BH72" i="2"/>
  <c r="BH60" i="2"/>
  <c r="BH22" i="2"/>
  <c r="BH943" i="2"/>
  <c r="BH920" i="2"/>
  <c r="BH912" i="2"/>
  <c r="BH908" i="2"/>
  <c r="BH884" i="2"/>
  <c r="BH877" i="2"/>
  <c r="BH862" i="2"/>
  <c r="BH857" i="2"/>
  <c r="BH848" i="2"/>
  <c r="BH833" i="2"/>
  <c r="BH822" i="2"/>
  <c r="BH798" i="2"/>
  <c r="BH781" i="2"/>
  <c r="BH749" i="2"/>
  <c r="BH743" i="2"/>
  <c r="BH659" i="2"/>
  <c r="BH649" i="2"/>
  <c r="BH623" i="2"/>
  <c r="BH591" i="2"/>
  <c r="BH525" i="2"/>
  <c r="BH507" i="2"/>
  <c r="BH494" i="2"/>
  <c r="BH486" i="2"/>
  <c r="BH426" i="2"/>
  <c r="BH390" i="2"/>
  <c r="BH374" i="2"/>
  <c r="BH362" i="2"/>
  <c r="BH320" i="2"/>
  <c r="BH274" i="2"/>
  <c r="BH260" i="2"/>
  <c r="BH224" i="2"/>
  <c r="BH186" i="2"/>
  <c r="BH174" i="2"/>
  <c r="BH162" i="2"/>
  <c r="BH126" i="2"/>
  <c r="BH118" i="2"/>
  <c r="BH104" i="2"/>
  <c r="BH98" i="2"/>
  <c r="BH88" i="2"/>
  <c r="BH52" i="2"/>
  <c r="BH961" i="2"/>
  <c r="BH946" i="2"/>
  <c r="BH918" i="2"/>
  <c r="BH900" i="2"/>
  <c r="BH879" i="2"/>
  <c r="BH869" i="2"/>
  <c r="BH847" i="2"/>
  <c r="BH840" i="2"/>
  <c r="BH828" i="2"/>
  <c r="BH814" i="2"/>
  <c r="BH783" i="2"/>
  <c r="BH767" i="2"/>
  <c r="BH759" i="2"/>
  <c r="BH729" i="2"/>
  <c r="BH679" i="2"/>
  <c r="BH635" i="2"/>
  <c r="BH585" i="2"/>
  <c r="BH571" i="2"/>
  <c r="BH535" i="2"/>
  <c r="BH529" i="2"/>
  <c r="BH498" i="2"/>
  <c r="BH432" i="2"/>
  <c r="BH414" i="2"/>
  <c r="BH406" i="2"/>
  <c r="BH364" i="2"/>
  <c r="BH350" i="2"/>
  <c r="BH294" i="2"/>
  <c r="BH272" i="2"/>
  <c r="BH246" i="2"/>
  <c r="BH214" i="2"/>
  <c r="BH114" i="2"/>
  <c r="BH106" i="2"/>
  <c r="BH76" i="2"/>
  <c r="BH62" i="2"/>
  <c r="BH40" i="2"/>
  <c r="BH24" i="2"/>
  <c r="BH785" i="2"/>
  <c r="BH771" i="2"/>
  <c r="BH763" i="2"/>
  <c r="BH735" i="2"/>
  <c r="BH685" i="2"/>
  <c r="BH663" i="2"/>
  <c r="BH645" i="2"/>
  <c r="BH587" i="2"/>
  <c r="BH575" i="2"/>
  <c r="BH464" i="2"/>
  <c r="BH444" i="2"/>
  <c r="BH430" i="2"/>
  <c r="BH416" i="2"/>
  <c r="BH352" i="2"/>
  <c r="BH330" i="2"/>
  <c r="BH304" i="2"/>
  <c r="BH280" i="2"/>
  <c r="BH254" i="2"/>
  <c r="BH242" i="2"/>
  <c r="BH222" i="2"/>
  <c r="BH198" i="2"/>
  <c r="BH172" i="2"/>
  <c r="BH960" i="2"/>
  <c r="BH959" i="2"/>
  <c r="BH945" i="2"/>
  <c r="BH939" i="2"/>
  <c r="BH937" i="2"/>
  <c r="BH936" i="2"/>
  <c r="BH935" i="2"/>
  <c r="BH934" i="2"/>
  <c r="BH933" i="2"/>
  <c r="BH932" i="2"/>
  <c r="BH928" i="2"/>
  <c r="BH927" i="2"/>
  <c r="BH925" i="2"/>
  <c r="BH924" i="2"/>
  <c r="BH919" i="2"/>
  <c r="BH903" i="2"/>
  <c r="BH895" i="2"/>
  <c r="BH888" i="2"/>
  <c r="BH870" i="2"/>
  <c r="BH864" i="2"/>
  <c r="BH858" i="2"/>
  <c r="BH855" i="2"/>
  <c r="BH850" i="2"/>
  <c r="BH846" i="2"/>
  <c r="BH837" i="2"/>
  <c r="BH830" i="2"/>
  <c r="BH820" i="2"/>
  <c r="BH804" i="2"/>
  <c r="BH755" i="2"/>
  <c r="BH695" i="2"/>
  <c r="BH687" i="2"/>
  <c r="BH621" i="2"/>
  <c r="BH607" i="2"/>
  <c r="BH561" i="2"/>
  <c r="BH549" i="2"/>
  <c r="BH517" i="2"/>
  <c r="BH509" i="2"/>
  <c r="BH446" i="2"/>
  <c r="BH398" i="2"/>
  <c r="BH347" i="2"/>
  <c r="BH338" i="2"/>
  <c r="BH310" i="2"/>
  <c r="BH302" i="2"/>
  <c r="BH286" i="2"/>
  <c r="BH270" i="2"/>
  <c r="BH262" i="2"/>
  <c r="BH210" i="2"/>
  <c r="BH190" i="2"/>
  <c r="BH166" i="2"/>
  <c r="BH130" i="2"/>
  <c r="BH116" i="2"/>
  <c r="BH100" i="2"/>
  <c r="BH80" i="2"/>
  <c r="BH48" i="2"/>
  <c r="BH30" i="2"/>
  <c r="BH944" i="2"/>
  <c r="BH940" i="2"/>
  <c r="BH914" i="2"/>
  <c r="BH901" i="2"/>
  <c r="BH897" i="2"/>
  <c r="BH892" i="2"/>
  <c r="BH887" i="2"/>
  <c r="BH882" i="2"/>
  <c r="BH843" i="2"/>
  <c r="BH826" i="2"/>
  <c r="BH816" i="2"/>
  <c r="BH806" i="2"/>
  <c r="BH796" i="2"/>
  <c r="BH777" i="2"/>
  <c r="BH761" i="2"/>
  <c r="BH733" i="2"/>
  <c r="BH717" i="2"/>
  <c r="BH673" i="2"/>
  <c r="BH657" i="2"/>
  <c r="BH641" i="2"/>
  <c r="BH619" i="2"/>
  <c r="BH563" i="2"/>
  <c r="BH452" i="2"/>
  <c r="BH440" i="2"/>
  <c r="BH412" i="2"/>
  <c r="BH402" i="2"/>
  <c r="BH386" i="2"/>
  <c r="BH336" i="2"/>
  <c r="BH278" i="2"/>
  <c r="BH240" i="2"/>
  <c r="BH220" i="2"/>
  <c r="BH216" i="2"/>
  <c r="BH152" i="2"/>
  <c r="BH128" i="2"/>
  <c r="BH122" i="2"/>
  <c r="BH96" i="2"/>
  <c r="BH74" i="2"/>
  <c r="BH952" i="2"/>
  <c r="BH910" i="2"/>
  <c r="BH896" i="2"/>
  <c r="BH885" i="2"/>
  <c r="BH878" i="2"/>
  <c r="BH867" i="2"/>
  <c r="BH849" i="2"/>
  <c r="BH802" i="2"/>
  <c r="BH787" i="2"/>
  <c r="BH775" i="2"/>
  <c r="BH766" i="2"/>
  <c r="BH737" i="2"/>
  <c r="BH711" i="2"/>
  <c r="BH665" i="2"/>
  <c r="BH637" i="2"/>
  <c r="BH627" i="2"/>
  <c r="BH615" i="2"/>
  <c r="BH583" i="2"/>
  <c r="BH569" i="2"/>
  <c r="BH555" i="2"/>
  <c r="BH541" i="2"/>
  <c r="BH531" i="2"/>
  <c r="BH503" i="2"/>
  <c r="BH492" i="2"/>
  <c r="BH468" i="2"/>
  <c r="BH460" i="2"/>
  <c r="BH436" i="2"/>
  <c r="BH376" i="2"/>
  <c r="BH306" i="2"/>
  <c r="BH288" i="2"/>
  <c r="BH230" i="2"/>
  <c r="BH136" i="2"/>
  <c r="BH64" i="2"/>
  <c r="BH765" i="2"/>
  <c r="BH751" i="2"/>
  <c r="BH727" i="2"/>
  <c r="BH697" i="2"/>
  <c r="BH677" i="2"/>
  <c r="BH599" i="2"/>
  <c r="BH551" i="2"/>
  <c r="BH499" i="2"/>
  <c r="BH484" i="2"/>
  <c r="BH422" i="2"/>
  <c r="BH380" i="2"/>
  <c r="BH354" i="2"/>
  <c r="BH314" i="2"/>
  <c r="BH250" i="2"/>
  <c r="BH234" i="2"/>
  <c r="BH196" i="2"/>
  <c r="BH182" i="2"/>
  <c r="BH956" i="2"/>
  <c r="BH954" i="2"/>
  <c r="BH938" i="2"/>
  <c r="BH931" i="2"/>
  <c r="BH930" i="2"/>
  <c r="BH929" i="2"/>
  <c r="BH926" i="2"/>
  <c r="BH923" i="2"/>
  <c r="BH922" i="2"/>
  <c r="BH899" i="2"/>
  <c r="BH894" i="2"/>
  <c r="BH890" i="2"/>
  <c r="BH886" i="2"/>
  <c r="BH872" i="2"/>
  <c r="BH868" i="2"/>
  <c r="BH791" i="2"/>
  <c r="BH757" i="2"/>
  <c r="BH739" i="2"/>
  <c r="BH715" i="2"/>
  <c r="BH689" i="2"/>
  <c r="BH669" i="2"/>
  <c r="BH629" i="2"/>
  <c r="BH611" i="2"/>
  <c r="BH589" i="2"/>
  <c r="BH577" i="2"/>
  <c r="BH557" i="2"/>
  <c r="BH545" i="2"/>
  <c r="BH521" i="2"/>
  <c r="BH513" i="2"/>
  <c r="BH478" i="2"/>
  <c r="BH458" i="2"/>
  <c r="BH420" i="2"/>
  <c r="BH400" i="2"/>
  <c r="BH370" i="2"/>
  <c r="BH342" i="2"/>
  <c r="BH328" i="2"/>
  <c r="BH300" i="2"/>
  <c r="BH266" i="2"/>
  <c r="BH256" i="2"/>
  <c r="BH236" i="2"/>
  <c r="BH194" i="2"/>
  <c r="BH180" i="2"/>
  <c r="BH170" i="2"/>
  <c r="BH150" i="2"/>
  <c r="BH102" i="2"/>
  <c r="BH50" i="2"/>
  <c r="BH36" i="2"/>
  <c r="BH28" i="2"/>
  <c r="BH941" i="2"/>
  <c r="BH917" i="2"/>
  <c r="BH909" i="2"/>
  <c r="BH883" i="2"/>
  <c r="BH876" i="2"/>
  <c r="BH873" i="2"/>
  <c r="BH808" i="2"/>
  <c r="BH794" i="2"/>
  <c r="BH753" i="2"/>
  <c r="BH745" i="2"/>
  <c r="BH651" i="2"/>
  <c r="BH601" i="2"/>
  <c r="BH543" i="2"/>
  <c r="BH533" i="2"/>
  <c r="BH501" i="2"/>
  <c r="BH488" i="2"/>
  <c r="BH474" i="2"/>
  <c r="BH442" i="2"/>
  <c r="BH388" i="2"/>
  <c r="BH378" i="2"/>
  <c r="BH344" i="2"/>
  <c r="BH232" i="2"/>
  <c r="BH184" i="2"/>
  <c r="BH158" i="2"/>
  <c r="BH138" i="2"/>
  <c r="BH134" i="2"/>
  <c r="BH124" i="2"/>
  <c r="BH92" i="2"/>
  <c r="BH46" i="2"/>
  <c r="BH950" i="2"/>
  <c r="BH921" i="2"/>
  <c r="BH913" i="2"/>
  <c r="BH906" i="2"/>
  <c r="BH902" i="2"/>
  <c r="BH881" i="2"/>
  <c r="BH875" i="2"/>
  <c r="BH863" i="2"/>
  <c r="BH854" i="2"/>
  <c r="BH845" i="2"/>
  <c r="BH770" i="2"/>
  <c r="BH741" i="2"/>
  <c r="BH705" i="2"/>
  <c r="BH647" i="2"/>
  <c r="BH633" i="2"/>
  <c r="BH617" i="2"/>
  <c r="BH609" i="2"/>
  <c r="BH593" i="2"/>
  <c r="BH579" i="2"/>
  <c r="BH567" i="2"/>
  <c r="BH470" i="2"/>
  <c r="BH466" i="2"/>
  <c r="BH454" i="2"/>
  <c r="BH434" i="2"/>
  <c r="BH408" i="2"/>
  <c r="BH396" i="2"/>
  <c r="BH384" i="2"/>
  <c r="BH318" i="2"/>
  <c r="BH296" i="2"/>
  <c r="BH284" i="2"/>
  <c r="BH268" i="2"/>
  <c r="BH252" i="2"/>
  <c r="BH206" i="2"/>
  <c r="BH146" i="2"/>
  <c r="BH112" i="2"/>
  <c r="BH78" i="2"/>
  <c r="BH68" i="2"/>
  <c r="BH58" i="2"/>
  <c r="BH42" i="2"/>
  <c r="BH34" i="2"/>
  <c r="BH26" i="2"/>
  <c r="BH962" i="2"/>
  <c r="BH773" i="2"/>
  <c r="BH769" i="2"/>
  <c r="BH683" i="2"/>
  <c r="BH671" i="2"/>
  <c r="BH661" i="2"/>
  <c r="BH603" i="2"/>
  <c r="BH537" i="2"/>
  <c r="BH480" i="2"/>
  <c r="BH424" i="2"/>
  <c r="BH382" i="2"/>
  <c r="BH360" i="2"/>
  <c r="BH356" i="2"/>
  <c r="BH332" i="2"/>
  <c r="BH326" i="2"/>
  <c r="BH292" i="2"/>
  <c r="BH248" i="2"/>
  <c r="BH208" i="2"/>
  <c r="O19" i="2" l="1"/>
  <c r="M832" i="2"/>
  <c r="O958" i="2"/>
  <c r="O832" i="2"/>
  <c r="M958" i="2"/>
  <c r="BH19" i="2"/>
  <c r="M19" i="2"/>
  <c r="BH793" i="2"/>
  <c r="M793" i="2"/>
  <c r="O793" i="2"/>
  <c r="Q793" i="2"/>
  <c r="BH832" i="2"/>
  <c r="BH958" i="2"/>
  <c r="Q19" i="2"/>
  <c r="Q832" i="2"/>
  <c r="Q958" i="2"/>
  <c r="BB130" i="2"/>
  <c r="BB134" i="2"/>
  <c r="BB136" i="2"/>
  <c r="BB162" i="2"/>
  <c r="BB164" i="2"/>
  <c r="BB174" i="2"/>
  <c r="BB176" i="2"/>
  <c r="BB184" i="2"/>
  <c r="BB190" i="2"/>
  <c r="BB202" i="2"/>
  <c r="BB206" i="2"/>
  <c r="BB212" i="2"/>
  <c r="BB216" i="2"/>
  <c r="BB218" i="2"/>
  <c r="BB220" i="2"/>
  <c r="BB232" i="2"/>
  <c r="BB244" i="2"/>
  <c r="BB252" i="2"/>
  <c r="BB256" i="2"/>
  <c r="BB264" i="2"/>
  <c r="BB292" i="2"/>
  <c r="BB306" i="2"/>
  <c r="BB308" i="2"/>
  <c r="BB320" i="2"/>
  <c r="BB324" i="2"/>
  <c r="BB347" i="2"/>
  <c r="BB348" i="2"/>
  <c r="BB350" i="2"/>
  <c r="BB362" i="2"/>
  <c r="BB398" i="2"/>
  <c r="BB406" i="2"/>
  <c r="BB410" i="2"/>
  <c r="BB440" i="2"/>
  <c r="BB446" i="2"/>
  <c r="BB450" i="2"/>
  <c r="BB452" i="2"/>
  <c r="BB458" i="2"/>
  <c r="BB462" i="2"/>
  <c r="BB468" i="2"/>
  <c r="BB496" i="2"/>
  <c r="BB501" i="2"/>
  <c r="BB505" i="2"/>
  <c r="BB507" i="2"/>
  <c r="BB513" i="2"/>
  <c r="BB519" i="2"/>
  <c r="BB527" i="2"/>
  <c r="BB531" i="2"/>
  <c r="BB539" i="2"/>
  <c r="BB547" i="2"/>
  <c r="BB555" i="2"/>
  <c r="BB561" i="2"/>
  <c r="BB569" i="2"/>
  <c r="BB583" i="2"/>
  <c r="BB591" i="2"/>
  <c r="BB597" i="2"/>
  <c r="BB613" i="2"/>
  <c r="BB621" i="2"/>
  <c r="BB623" i="2"/>
  <c r="BB627" i="2"/>
  <c r="BB633" i="2"/>
  <c r="BB647" i="2"/>
  <c r="BB651" i="2"/>
  <c r="BB659" i="2"/>
  <c r="BB665" i="2"/>
  <c r="BB675" i="2"/>
  <c r="BB703" i="2"/>
  <c r="BB705" i="2"/>
  <c r="BB709" i="2"/>
  <c r="BB715" i="2"/>
  <c r="BB729" i="2"/>
  <c r="BB731" i="2"/>
  <c r="BB757" i="2"/>
  <c r="BB759" i="2"/>
  <c r="BB767" i="2"/>
  <c r="BB781" i="2"/>
  <c r="BB24" i="2"/>
  <c r="BB28" i="2"/>
  <c r="BB30" i="2"/>
  <c r="BB32" i="2"/>
  <c r="BB36" i="2"/>
  <c r="BB40" i="2"/>
  <c r="BB42" i="2"/>
  <c r="BB46" i="2"/>
  <c r="BB48" i="2"/>
  <c r="BB50" i="2"/>
  <c r="BB60" i="2"/>
  <c r="BB74" i="2"/>
  <c r="BB80" i="2"/>
  <c r="BB86" i="2"/>
  <c r="BB88" i="2"/>
  <c r="BB94" i="2"/>
  <c r="BB98" i="2"/>
  <c r="BB100" i="2"/>
  <c r="BB120" i="2"/>
  <c r="BB126" i="2"/>
  <c r="BB128" i="2"/>
  <c r="BB132" i="2"/>
  <c r="BB150" i="2"/>
  <c r="BB152" i="2"/>
  <c r="BB156" i="2"/>
  <c r="BB158" i="2"/>
  <c r="BB168" i="2"/>
  <c r="BB172" i="2"/>
  <c r="BB178" i="2"/>
  <c r="BB180" i="2"/>
  <c r="BB186" i="2"/>
  <c r="BB194" i="2"/>
  <c r="BB198" i="2"/>
  <c r="BB200" i="2"/>
  <c r="BB204" i="2"/>
  <c r="BB222" i="2"/>
  <c r="BB226" i="2"/>
  <c r="BB228" i="2"/>
  <c r="BB234" i="2"/>
  <c r="BB248" i="2"/>
  <c r="BB262" i="2"/>
  <c r="BB270" i="2"/>
  <c r="BB274" i="2"/>
  <c r="BB278" i="2"/>
  <c r="BB282" i="2"/>
  <c r="BB300" i="2"/>
  <c r="BB328" i="2"/>
  <c r="BB334" i="2"/>
  <c r="BB340" i="2"/>
  <c r="BB346" i="2"/>
  <c r="BB352" i="2"/>
  <c r="BB366" i="2"/>
  <c r="BB386" i="2"/>
  <c r="BB390" i="2"/>
  <c r="BB394" i="2"/>
  <c r="BB402" i="2"/>
  <c r="BB408" i="2"/>
  <c r="BB424" i="2"/>
  <c r="BB428" i="2"/>
  <c r="BB438" i="2"/>
  <c r="BB442" i="2"/>
  <c r="BB448" i="2"/>
  <c r="BB456" i="2"/>
  <c r="BB472" i="2"/>
  <c r="BB474" i="2"/>
  <c r="BB476" i="2"/>
  <c r="BB480" i="2"/>
  <c r="BB488" i="2"/>
  <c r="BB499" i="2"/>
  <c r="BB509" i="2"/>
  <c r="BB517" i="2"/>
  <c r="BB521" i="2"/>
  <c r="BB525" i="2"/>
  <c r="BB543" i="2"/>
  <c r="BB553" i="2"/>
  <c r="BB559" i="2"/>
  <c r="BB575" i="2"/>
  <c r="BB577" i="2"/>
  <c r="BB587" i="2"/>
  <c r="BB589" i="2"/>
  <c r="BB601" i="2"/>
  <c r="BB605" i="2"/>
  <c r="BB607" i="2"/>
  <c r="BB619" i="2"/>
  <c r="BB629" i="2"/>
  <c r="BB641" i="2"/>
  <c r="BB643" i="2"/>
  <c r="BB649" i="2"/>
  <c r="BB657" i="2"/>
  <c r="BB667" i="2"/>
  <c r="BB673" i="2"/>
  <c r="BB681" i="2"/>
  <c r="BB693" i="2"/>
  <c r="BB697" i="2"/>
  <c r="BB707" i="2"/>
  <c r="BB713" i="2"/>
  <c r="BB723" i="2"/>
  <c r="BB739" i="2"/>
  <c r="BB743" i="2"/>
  <c r="BB745" i="2"/>
  <c r="BB751" i="2"/>
  <c r="BB753" i="2"/>
  <c r="BB755" i="2"/>
  <c r="BB763" i="2"/>
  <c r="BB768" i="2"/>
  <c r="BB771" i="2"/>
  <c r="BB773" i="2"/>
  <c r="BB777" i="2"/>
  <c r="BB789" i="2"/>
  <c r="BB798" i="2"/>
  <c r="BB800" i="2"/>
  <c r="BB812" i="2"/>
  <c r="BB816" i="2"/>
  <c r="BB822" i="2"/>
  <c r="BB826" i="2"/>
  <c r="BB830" i="2"/>
  <c r="BB839" i="2"/>
  <c r="BB841" i="2"/>
  <c r="BB843" i="2"/>
  <c r="BB846" i="2"/>
  <c r="BB848" i="2"/>
  <c r="BB850" i="2"/>
  <c r="BB851" i="2"/>
  <c r="BB852" i="2"/>
  <c r="BB855" i="2"/>
  <c r="BB858" i="2"/>
  <c r="BB860" i="2"/>
  <c r="BB864" i="2"/>
  <c r="BB865" i="2"/>
  <c r="BB868" i="2"/>
  <c r="BB870" i="2"/>
  <c r="BB871" i="2"/>
  <c r="BB872" i="2"/>
  <c r="BB873" i="2"/>
  <c r="BB876" i="2"/>
  <c r="BB877" i="2"/>
  <c r="BB882" i="2"/>
  <c r="BB884" i="2"/>
  <c r="BB886" i="2"/>
  <c r="BB889" i="2"/>
  <c r="BB890" i="2"/>
  <c r="BB893" i="2"/>
  <c r="BB894" i="2"/>
  <c r="BB895" i="2"/>
  <c r="BB897" i="2"/>
  <c r="BB899" i="2"/>
  <c r="BB903" i="2"/>
  <c r="BB909" i="2"/>
  <c r="BB912" i="2"/>
  <c r="BB914" i="2"/>
  <c r="BB916" i="2"/>
  <c r="BB917" i="2"/>
  <c r="BB919" i="2"/>
  <c r="BB922" i="2"/>
  <c r="BB944" i="2"/>
  <c r="BB947" i="2"/>
  <c r="BB948" i="2"/>
  <c r="BB961" i="2"/>
  <c r="BB962" i="2"/>
  <c r="BB44" i="2"/>
  <c r="BB56" i="2"/>
  <c r="BB66" i="2"/>
  <c r="BB68" i="2"/>
  <c r="BB72" i="2"/>
  <c r="BB76" i="2"/>
  <c r="BB78" i="2"/>
  <c r="BB84" i="2"/>
  <c r="BB102" i="2"/>
  <c r="BB108" i="2"/>
  <c r="BB116" i="2"/>
  <c r="BB124" i="2"/>
  <c r="BB140" i="2"/>
  <c r="BB146" i="2"/>
  <c r="BB154" i="2"/>
  <c r="BB160" i="2"/>
  <c r="BB166" i="2"/>
  <c r="BB170" i="2"/>
  <c r="BB182" i="2"/>
  <c r="BB188" i="2"/>
  <c r="BB210" i="2"/>
  <c r="BB236" i="2"/>
  <c r="BB242" i="2"/>
  <c r="BB246" i="2"/>
  <c r="BB254" i="2"/>
  <c r="BB258" i="2"/>
  <c r="BB268" i="2"/>
  <c r="BB276" i="2"/>
  <c r="BB280" i="2"/>
  <c r="BB284" i="2"/>
  <c r="BB286" i="2"/>
  <c r="BB294" i="2"/>
  <c r="BB302" i="2"/>
  <c r="BB304" i="2"/>
  <c r="BB310" i="2"/>
  <c r="BB312" i="2"/>
  <c r="BB316" i="2"/>
  <c r="BB322" i="2"/>
  <c r="BB338" i="2"/>
  <c r="BB342" i="2"/>
  <c r="BB344" i="2"/>
  <c r="BB354" i="2"/>
  <c r="BB356" i="2"/>
  <c r="BB364" i="2"/>
  <c r="BB370" i="2"/>
  <c r="BB372" i="2"/>
  <c r="BB376" i="2"/>
  <c r="BB392" i="2"/>
  <c r="BB400" i="2"/>
  <c r="BB416" i="2"/>
  <c r="BB418" i="2"/>
  <c r="BB420" i="2"/>
  <c r="BB422" i="2"/>
  <c r="BB426" i="2"/>
  <c r="BB430" i="2"/>
  <c r="BB432" i="2"/>
  <c r="BB436" i="2"/>
  <c r="BB454" i="2"/>
  <c r="BB464" i="2"/>
  <c r="BB478" i="2"/>
  <c r="BB484" i="2"/>
  <c r="BB490" i="2"/>
  <c r="BB498" i="2"/>
  <c r="BB503" i="2"/>
  <c r="BB511" i="2"/>
  <c r="BB515" i="2"/>
  <c r="BB529" i="2"/>
  <c r="BB545" i="2"/>
  <c r="BB549" i="2"/>
  <c r="BB557" i="2"/>
  <c r="BB565" i="2"/>
  <c r="BB567" i="2"/>
  <c r="BB573" i="2"/>
  <c r="BB581" i="2"/>
  <c r="BB585" i="2"/>
  <c r="BB593" i="2"/>
  <c r="BB603" i="2"/>
  <c r="BB609" i="2"/>
  <c r="BB611" i="2"/>
  <c r="BB615" i="2"/>
  <c r="BB625" i="2"/>
  <c r="BB631" i="2"/>
  <c r="BB635" i="2"/>
  <c r="BB639" i="2"/>
  <c r="BB645" i="2"/>
  <c r="BB653" i="2"/>
  <c r="BB669" i="2"/>
  <c r="BB677" i="2"/>
  <c r="BB683" i="2"/>
  <c r="BB687" i="2"/>
  <c r="BB689" i="2"/>
  <c r="BB691" i="2"/>
  <c r="BB695" i="2"/>
  <c r="BB699" i="2"/>
  <c r="BB719" i="2"/>
  <c r="BB721" i="2"/>
  <c r="BB725" i="2"/>
  <c r="BB727" i="2"/>
  <c r="BB735" i="2"/>
  <c r="BB737" i="2"/>
  <c r="BB765" i="2"/>
  <c r="BB769" i="2"/>
  <c r="BB770" i="2"/>
  <c r="BB779" i="2"/>
  <c r="BB783" i="2"/>
  <c r="BB785" i="2"/>
  <c r="BB787" i="2"/>
  <c r="BB791" i="2"/>
  <c r="BB794" i="2"/>
  <c r="BB804" i="2"/>
  <c r="BB806" i="2"/>
  <c r="BB814" i="2"/>
  <c r="BB820" i="2"/>
  <c r="BB835" i="2"/>
  <c r="BB837" i="2"/>
  <c r="BB842" i="2"/>
  <c r="BB844" i="2"/>
  <c r="BB845" i="2"/>
  <c r="BB847" i="2"/>
  <c r="BB853" i="2"/>
  <c r="BB854" i="2"/>
  <c r="BB856" i="2"/>
  <c r="BB863" i="2"/>
  <c r="BB878" i="2"/>
  <c r="BB880" i="2"/>
  <c r="BB881" i="2"/>
  <c r="BB885" i="2"/>
  <c r="BB888" i="2"/>
  <c r="BB891" i="2"/>
  <c r="BB896" i="2"/>
  <c r="BB898" i="2"/>
  <c r="BB900" i="2"/>
  <c r="BB904" i="2"/>
  <c r="BB907" i="2"/>
  <c r="BB908" i="2"/>
  <c r="BB910" i="2"/>
  <c r="BB915" i="2"/>
  <c r="BB938" i="2"/>
  <c r="BB939" i="2"/>
  <c r="BB941" i="2"/>
  <c r="BB942" i="2"/>
  <c r="BB945" i="2"/>
  <c r="BB20" i="2"/>
  <c r="BB22" i="2"/>
  <c r="BB26" i="2"/>
  <c r="BB34" i="2"/>
  <c r="BB38" i="2"/>
  <c r="BB52" i="2"/>
  <c r="BB54" i="2"/>
  <c r="BB58" i="2"/>
  <c r="BB62" i="2"/>
  <c r="BB64" i="2"/>
  <c r="BB70" i="2"/>
  <c r="BB82" i="2"/>
  <c r="BB90" i="2"/>
  <c r="BB92" i="2"/>
  <c r="BB96" i="2"/>
  <c r="BB104" i="2"/>
  <c r="BB106" i="2"/>
  <c r="BB110" i="2"/>
  <c r="BB112" i="2"/>
  <c r="BB114" i="2"/>
  <c r="BB118" i="2"/>
  <c r="BB122" i="2"/>
  <c r="BB138" i="2"/>
  <c r="BB142" i="2"/>
  <c r="BB144" i="2"/>
  <c r="BB148" i="2"/>
  <c r="BB192" i="2"/>
  <c r="BB196" i="2"/>
  <c r="BB208" i="2"/>
  <c r="BB214" i="2"/>
  <c r="BB224" i="2"/>
  <c r="BB230" i="2"/>
  <c r="BB238" i="2"/>
  <c r="BB240" i="2"/>
  <c r="BB250" i="2"/>
  <c r="BB260" i="2"/>
  <c r="BB266" i="2"/>
  <c r="BB272" i="2"/>
  <c r="BB288" i="2"/>
  <c r="BB290" i="2"/>
  <c r="BB296" i="2"/>
  <c r="BB298" i="2"/>
  <c r="BB314" i="2"/>
  <c r="BB318" i="2"/>
  <c r="BB326" i="2"/>
  <c r="BB330" i="2"/>
  <c r="BB332" i="2"/>
  <c r="BB336" i="2"/>
  <c r="BB358" i="2"/>
  <c r="BB360" i="2"/>
  <c r="BB368" i="2"/>
  <c r="BB374" i="2"/>
  <c r="BB378" i="2"/>
  <c r="BB380" i="2"/>
  <c r="BB382" i="2"/>
  <c r="BB384" i="2"/>
  <c r="BB388" i="2"/>
  <c r="BB396" i="2"/>
  <c r="BB404" i="2"/>
  <c r="BB412" i="2"/>
  <c r="BB414" i="2"/>
  <c r="BB434" i="2"/>
  <c r="BB444" i="2"/>
  <c r="BB460" i="2"/>
  <c r="BB466" i="2"/>
  <c r="BB470" i="2"/>
  <c r="BB482" i="2"/>
  <c r="BB486" i="2"/>
  <c r="BB492" i="2"/>
  <c r="BB494" i="2"/>
  <c r="BB523" i="2"/>
  <c r="BB533" i="2"/>
  <c r="BB535" i="2"/>
  <c r="BB537" i="2"/>
  <c r="BB541" i="2"/>
  <c r="BB551" i="2"/>
  <c r="BB563" i="2"/>
  <c r="BB571" i="2"/>
  <c r="BB579" i="2"/>
  <c r="BB595" i="2"/>
  <c r="BB599" i="2"/>
  <c r="BB617" i="2"/>
  <c r="BB637" i="2"/>
  <c r="BB655" i="2"/>
  <c r="BB661" i="2"/>
  <c r="BB663" i="2"/>
  <c r="BB671" i="2"/>
  <c r="BB679" i="2"/>
  <c r="BB685" i="2"/>
  <c r="BB701" i="2"/>
  <c r="BB711" i="2"/>
  <c r="BB717" i="2"/>
  <c r="BB733" i="2"/>
  <c r="BB741" i="2"/>
  <c r="BB747" i="2"/>
  <c r="BB749" i="2"/>
  <c r="BB761" i="2"/>
  <c r="BB766" i="2"/>
  <c r="BB775" i="2"/>
  <c r="BB796" i="2"/>
  <c r="BB802" i="2"/>
  <c r="BB808" i="2"/>
  <c r="BB810" i="2"/>
  <c r="BB818" i="2"/>
  <c r="BB824" i="2"/>
  <c r="BB828" i="2"/>
  <c r="BB833" i="2"/>
  <c r="BB840" i="2"/>
  <c r="BB849" i="2"/>
  <c r="BB857" i="2"/>
  <c r="BB859" i="2"/>
  <c r="BB861" i="2"/>
  <c r="BB862" i="2"/>
  <c r="BB866" i="2"/>
  <c r="BB867" i="2"/>
  <c r="BB869" i="2"/>
  <c r="BB874" i="2"/>
  <c r="BB875" i="2"/>
  <c r="BB879" i="2"/>
  <c r="BB883" i="2"/>
  <c r="BB887" i="2"/>
  <c r="BB892" i="2"/>
  <c r="BB901" i="2"/>
  <c r="BB902" i="2"/>
  <c r="BB905" i="2"/>
  <c r="BB906" i="2"/>
  <c r="BB911" i="2"/>
  <c r="BB913" i="2"/>
  <c r="BB918" i="2"/>
  <c r="BB920" i="2"/>
  <c r="BB921" i="2"/>
  <c r="BB923" i="2"/>
  <c r="BB924" i="2"/>
  <c r="BB925" i="2"/>
  <c r="BB926" i="2"/>
  <c r="BB927" i="2"/>
  <c r="BB928" i="2"/>
  <c r="BB929" i="2"/>
  <c r="BB930" i="2"/>
  <c r="BB931" i="2"/>
  <c r="BB932" i="2"/>
  <c r="BB933" i="2"/>
  <c r="BB934" i="2"/>
  <c r="BB935" i="2"/>
  <c r="BB936" i="2"/>
  <c r="BB937" i="2"/>
  <c r="BB940" i="2"/>
  <c r="BB943" i="2"/>
  <c r="BB946" i="2"/>
  <c r="BB950" i="2"/>
  <c r="BB952" i="2"/>
  <c r="BB954" i="2"/>
  <c r="BB956" i="2"/>
  <c r="BB959" i="2"/>
  <c r="BB960" i="2"/>
  <c r="Q18" i="2" l="1"/>
  <c r="Q17" i="2" s="1"/>
  <c r="M18" i="2"/>
  <c r="M17" i="2" s="1"/>
  <c r="O18" i="2"/>
  <c r="O17" i="2" s="1"/>
  <c r="BH18" i="2"/>
  <c r="BH17" i="2"/>
</calcChain>
</file>

<file path=xl/sharedStrings.xml><?xml version="1.0" encoding="utf-8"?>
<sst xmlns="http://schemas.openxmlformats.org/spreadsheetml/2006/main" count="9131" uniqueCount="2219">
  <si>
    <t/>
  </si>
  <si>
    <t>21</t>
  </si>
  <si>
    <t>15</t>
  </si>
  <si>
    <t>Stavba:</t>
  </si>
  <si>
    <t>Místo:</t>
  </si>
  <si>
    <t>Zadavatel:</t>
  </si>
  <si>
    <t>Zhotovitel:</t>
  </si>
  <si>
    <t>DPH</t>
  </si>
  <si>
    <t>základní</t>
  </si>
  <si>
    <t>Kód</t>
  </si>
  <si>
    <t>Popis</t>
  </si>
  <si>
    <t>Typ</t>
  </si>
  <si>
    <t>D</t>
  </si>
  <si>
    <t>0</t>
  </si>
  <si>
    <t>1</t>
  </si>
  <si>
    <t>2</t>
  </si>
  <si>
    <t>Objekt:</t>
  </si>
  <si>
    <t xml:space="preserve">01 - Oprava a údržba skalních masivů </t>
  </si>
  <si>
    <t>-1</t>
  </si>
  <si>
    <t>PČ</t>
  </si>
  <si>
    <t>MJ</t>
  </si>
  <si>
    <t>Množství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</si>
  <si>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</si>
  <si>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</si>
  <si>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</si>
  <si>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</si>
  <si>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</si>
  <si>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</si>
  <si>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</si>
  <si>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</si>
  <si>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</si>
  <si>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</si>
  <si>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</si>
  <si>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</si>
  <si>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111151101</t>
  </si>
  <si>
    <t>Odstranění travin a rákosu strojně travin, při celkové ploše do 100 m2</t>
  </si>
  <si>
    <t>m2</t>
  </si>
  <si>
    <t>4</t>
  </si>
  <si>
    <t>-1624285747</t>
  </si>
  <si>
    <t>PSC</t>
  </si>
  <si>
    <t xml:space="preserve">Poznámka k souboru cen:_x000D_
1. Ceny nelze použít pro plochy, pro něž se oceňuje odstranění křovin cenami souboru 111 2 Odstranění křovin a stromů s odstraněním kořenů._x000D_
2. Travinami se rozumějí také všechny zemědělské plodiny kromě vinné révy, chmele, maliní apod., tyto se považují za křoviny._x000D_
3. V cenách jsou započteny i náklady na případné nutné přemístění a uložení porostu na hromady na vzdálenost do 50 m nebo naložení na dopravní prostředek._x000D_
4. Množství jednotek se určí samostatně za každý objekt v m2 půdorysné plochy, z níž má být porost odstraněn._x000D_
</t>
  </si>
  <si>
    <t>111151102</t>
  </si>
  <si>
    <t>Odstranění travin a rákosu strojně travin, při celkové ploše přes 100 do 500 m2</t>
  </si>
  <si>
    <t>-1148125899</t>
  </si>
  <si>
    <t>3</t>
  </si>
  <si>
    <t>111151103</t>
  </si>
  <si>
    <t>Odstranění travin a rákosu strojně travin, při celkové ploše přes 500 m2</t>
  </si>
  <si>
    <t>498696445</t>
  </si>
  <si>
    <t>111211101</t>
  </si>
  <si>
    <t>Odstranění křovin a stromů s odstraněním kořenů ručně průměru kmene do 100 mm jakékoliv plochy v rovině nebo ve svahu o sklonu do 1:5</t>
  </si>
  <si>
    <t>1301554716</t>
  </si>
  <si>
    <t xml:space="preserve">Poznámka k souboru cen:_x000D_
1. V ceně jsou započteny i náklady na případné nutné odklizení křovin a stromů na hromady na vzdálenost do 50 m, nebo naložení na dopravní prostředek._x000D_
2. Průměr kmenů stromů (křovin) se měří 0,15 m nad přilehlým terénem._x000D_
3. Množství jednotek se určí samostatně za každý objekt v m2 plochy rovné součtu půdorysných ploch omezených obalovými křivkami korun jednotlivých stromů a křovin, popř. skupin stromů a křovin, jejichž koruny se půdorysně překrývají. Jestliže by byl zmíněný součet ploch větší než půdorysná plocha staveniště, počítá se pouze s plochou staveniště._x000D_
</t>
  </si>
  <si>
    <t>5</t>
  </si>
  <si>
    <t>111211104</t>
  </si>
  <si>
    <t>Odstranění křovin a stromů s odstraněním kořenů ručně průměru kmene do 100 mm při lesnicko-technických melioracích (LTM), v ploše jednotlivě do 30 m2</t>
  </si>
  <si>
    <t>1040103519</t>
  </si>
  <si>
    <t>6</t>
  </si>
  <si>
    <t>111211201</t>
  </si>
  <si>
    <t>Odstranění křovin a stromů s odstraněním kořenů ručně průměru kmene do 100 mm jakékoliv plochy v rovině nebo ve svahu o sklonu přes 1:5</t>
  </si>
  <si>
    <t>-403441244</t>
  </si>
  <si>
    <t>7</t>
  </si>
  <si>
    <t>111211211</t>
  </si>
  <si>
    <t>Snesení větví stromů na hromady nebo naložení na dopravní prostředek jehličnatých v rovině nebo ve svahu do 1:3, průměru kmene do 30 cm</t>
  </si>
  <si>
    <t>kus</t>
  </si>
  <si>
    <t>1147252336</t>
  </si>
  <si>
    <t xml:space="preserve">Poznámka k souboru cen:_x000D_
1. V ceně jsou započteny snesení křovin na hromady._x000D_
2. Měrná jednotka je 1 strom._x000D_
</t>
  </si>
  <si>
    <t>8</t>
  </si>
  <si>
    <t>111211212</t>
  </si>
  <si>
    <t>Snesení větví stromů na hromady nebo naložení na dopravní prostředek jehličnatých v rovině nebo ve svahu do 1:3, průměru kmene přes 30 cm</t>
  </si>
  <si>
    <t>-2106222887</t>
  </si>
  <si>
    <t>9</t>
  </si>
  <si>
    <t>111211221</t>
  </si>
  <si>
    <t>Snesení větví stromů na hromady nebo naložení na dopravní prostředek jehličnatých v rovině nebo ve svahu přes 1:3, průměru kmene do 30 cm</t>
  </si>
  <si>
    <t>717656171</t>
  </si>
  <si>
    <t>10</t>
  </si>
  <si>
    <t>111211222</t>
  </si>
  <si>
    <t>Snesení větví stromů na hromady nebo naložení na dopravní prostředek jehličnatých v rovině nebo ve svahu přes 1:3, průměru kmene přes 30 cm</t>
  </si>
  <si>
    <t>1704240802</t>
  </si>
  <si>
    <t>11</t>
  </si>
  <si>
    <t>111211231</t>
  </si>
  <si>
    <t>Snesení větví stromů na hromady nebo naložení na dopravní prostředek listnatých v rovině nebo ve svahu do 1:3, průměru kmene do 30 cm</t>
  </si>
  <si>
    <t>-1263612762</t>
  </si>
  <si>
    <t>12</t>
  </si>
  <si>
    <t>111211232</t>
  </si>
  <si>
    <t>Snesení větví stromů na hromady nebo naložení na dopravní prostředek listnatých v rovině nebo ve svahu do 1:3, průměru kmene přes 30 cm</t>
  </si>
  <si>
    <t>-1270833982</t>
  </si>
  <si>
    <t>13</t>
  </si>
  <si>
    <t>111211241</t>
  </si>
  <si>
    <t>Snesení větví stromů na hromady nebo naložení na dopravní prostředek listnatých v rovině nebo ve svahu přes 1:3, průměru kmene do 30 cm</t>
  </si>
  <si>
    <t>73268686</t>
  </si>
  <si>
    <t>14</t>
  </si>
  <si>
    <t>111211242</t>
  </si>
  <si>
    <t>Snesení větví stromů na hromady nebo naložení na dopravní prostředek listnatých v rovině nebo ve svahu přes 1:3, průměru kmene přes 30 cm</t>
  </si>
  <si>
    <t>1423028871</t>
  </si>
  <si>
    <t>111251101</t>
  </si>
  <si>
    <t>Odstranění křovin a stromů s odstraněním kořenů strojně průměru kmene do 100 mm v rovině nebo ve svahu sklonu terénu do 1:5, při celkové ploše do 100 m2</t>
  </si>
  <si>
    <t>-187404838</t>
  </si>
  <si>
    <t>16</t>
  </si>
  <si>
    <t>111251102</t>
  </si>
  <si>
    <t>Odstranění křovin a stromů s odstraněním kořenů strojně průměru kmene do 100 mm v rovině nebo ve svahu sklonu terénu do 1:5, při celkové ploše přes 100 do 500 m2</t>
  </si>
  <si>
    <t>-1897879855</t>
  </si>
  <si>
    <t>17</t>
  </si>
  <si>
    <t>111251103</t>
  </si>
  <si>
    <t>Odstranění křovin a stromů s odstraněním kořenů strojně průměru kmene do 100 mm v rovině nebo ve svahu sklonu terénu do 1:5, při celkové ploše přes 500 m2</t>
  </si>
  <si>
    <t>-1615481450</t>
  </si>
  <si>
    <t>18</t>
  </si>
  <si>
    <t>111251201</t>
  </si>
  <si>
    <t>Odstranění křovin a stromů s odstraněním kořenů strojně průměru kmene do 100 mm v rovině nebo ve svahu sklonu terénu přes 1:5, při celkové ploše do 100 m2</t>
  </si>
  <si>
    <t>-2146681465</t>
  </si>
  <si>
    <t>19</t>
  </si>
  <si>
    <t>111251202</t>
  </si>
  <si>
    <t>Odstranění křovin a stromů s odstraněním kořenů strojně průměru kmene do 100 mm v rovině nebo ve svahu sklonu terénu přes 1:5, při celkové ploše přes 100 do 500 m2</t>
  </si>
  <si>
    <t>-1939562258</t>
  </si>
  <si>
    <t>20</t>
  </si>
  <si>
    <t>111251203</t>
  </si>
  <si>
    <t>Odstranění křovin a stromů s odstraněním kořenů strojně průměru kmene do 100 mm v rovině nebo ve svahu sklonu terénu přes 1:5, při celkové ploše přes 500 m2</t>
  </si>
  <si>
    <t>-145342561</t>
  </si>
  <si>
    <t>112101101</t>
  </si>
  <si>
    <t>Odstranění stromů s odřezáním kmene a s odvětvením listnatých, průměru kmene přes 100 do 300 mm</t>
  </si>
  <si>
    <t>382815901</t>
  </si>
  <si>
    <t xml:space="preserve">Poznámka k souboru cen:_x000D_
1. Ceny jsou určeny pro odstranění stromů v rámci přípravy staveniště._x000D_
2. Ceny lze použít i pro odstranění stromů ze sesuté zeminy, vývratů a polomů._x000D_
3. V ceně jsou započteny i náklady na případné nutné odklizení kmene a větví odděleně na vzdálenost do 50 m nebo s naložením na dopravní prostředek._x000D_
4. Průměr pařezu se měří v místě řezu kmene na základě dvojího na sebe kolmého měření a následného zprůměrování naměřených hodnot nejčastěji ve výšce 0,15 m. V případě přítomnosti výrazných kořenových náběhů je měření prováděno nad nimi, nejčastěji v rozmezí 0,15-0,45 m nad povrchem stávajícího terénu._x000D_
5. Ceny nelze užít v případě, kdy je nutné odstraňování stromu po částech; tyto práce lze oceňovat příslušnými cenami katalogu 823-1 Plochy a úprava území._x000D_
</t>
  </si>
  <si>
    <t>22</t>
  </si>
  <si>
    <t>112101102</t>
  </si>
  <si>
    <t>Odstranění stromů s odřezáním kmene a s odvětvením listnatých, průměru kmene přes 300 do 500 mm</t>
  </si>
  <si>
    <t>1884852589</t>
  </si>
  <si>
    <t>23</t>
  </si>
  <si>
    <t>112101103</t>
  </si>
  <si>
    <t>Odstranění stromů s odřezáním kmene a s odvětvením listnatých, průměru kmene přes 500 do 700 mm</t>
  </si>
  <si>
    <t>491324628</t>
  </si>
  <si>
    <t>24</t>
  </si>
  <si>
    <t>112101104</t>
  </si>
  <si>
    <t>Odstranění stromů s odřezáním kmene a s odvětvením listnatých, průměru kmene přes 700 do 900 mm</t>
  </si>
  <si>
    <t>-61751110</t>
  </si>
  <si>
    <t>25</t>
  </si>
  <si>
    <t>112101105</t>
  </si>
  <si>
    <t>Odstranění stromů s odřezáním kmene a s odvětvením listnatých, průměru kmene přes 900 do 1100 mm</t>
  </si>
  <si>
    <t>-2004784459</t>
  </si>
  <si>
    <t>26</t>
  </si>
  <si>
    <t>112101106</t>
  </si>
  <si>
    <t>Odstranění stromů s odřezáním kmene a s odvětvením listnatých, průměru kmene přes 1100 do 1300 mm</t>
  </si>
  <si>
    <t>-2107218779</t>
  </si>
  <si>
    <t>27</t>
  </si>
  <si>
    <t>112101107</t>
  </si>
  <si>
    <t>Odstranění stromů s odřezáním kmene a s odvětvením listnatých, průměru kmene přes 1300 do 1500 mm</t>
  </si>
  <si>
    <t>-1379695084</t>
  </si>
  <si>
    <t>28</t>
  </si>
  <si>
    <t>112101121</t>
  </si>
  <si>
    <t>Odstranění stromů s odřezáním kmene a s odvětvením jehličnatých bez odkornění, průměru kmene přes 100 do 300 mm</t>
  </si>
  <si>
    <t>1141397180</t>
  </si>
  <si>
    <t>29</t>
  </si>
  <si>
    <t>112101122</t>
  </si>
  <si>
    <t>Odstranění stromů s odřezáním kmene a s odvětvením jehličnatých bez odkornění, průměru kmene přes 300 do 500 mm</t>
  </si>
  <si>
    <t>311320774</t>
  </si>
  <si>
    <t>30</t>
  </si>
  <si>
    <t>112101123</t>
  </si>
  <si>
    <t>Odstranění stromů s odřezáním kmene a s odvětvením jehličnatých bez odkornění, průměru kmene přes 500 do 700 mm</t>
  </si>
  <si>
    <t>834152930</t>
  </si>
  <si>
    <t>31</t>
  </si>
  <si>
    <t>112101124</t>
  </si>
  <si>
    <t>Odstranění stromů s odřezáním kmene a s odvětvením jehličnatých bez odkornění, průměru kmene přes 700 do 900 mm</t>
  </si>
  <si>
    <t>-961314036</t>
  </si>
  <si>
    <t>32</t>
  </si>
  <si>
    <t>112101125</t>
  </si>
  <si>
    <t>Odstranění stromů s odřezáním kmene a s odvětvením jehličnatých bez odkornění, průměru kmene přes 900 do 1100 mm</t>
  </si>
  <si>
    <t>303935534</t>
  </si>
  <si>
    <t>33</t>
  </si>
  <si>
    <t>112101126</t>
  </si>
  <si>
    <t>Odstranění stromů s odřezáním kmene a s odvětvením jehličnatých bez odkornění, průměru kmene přes 1100 do 1300 mm</t>
  </si>
  <si>
    <t>-1536184125</t>
  </si>
  <si>
    <t>34</t>
  </si>
  <si>
    <t>112101127</t>
  </si>
  <si>
    <t>Odstranění stromů s odřezáním kmene a s odvětvením jehličnatých bez odkornění, průměru kmene přes 1300 do 1500 mm</t>
  </si>
  <si>
    <t>879143262</t>
  </si>
  <si>
    <t>35</t>
  </si>
  <si>
    <t>112151011</t>
  </si>
  <si>
    <t>Pokácení stromu volné v celku s odřezáním kmene a s odvětvením průměru kmene přes 100 do 200 mm</t>
  </si>
  <si>
    <t>-1184288229</t>
  </si>
  <si>
    <t xml:space="preserve">Poznámka k souboru cen:_x000D_
1. V cenách jsou započteny i náklady na odklizení částí kmene a větví na vzdálenost do 20 m se složením na hromady nebo naložením na dopravní prostředek._x000D_
2. V cenách nejsou započteny náklady na:_x000D_
a) odkornění kmenů, tyto práce se oceňují individuálně,_x000D_
b) odvoz ani uložení na skládku,_x000D_
c) odstranění pařezu._x000D_
3. Ceny jsou určeny pouze pro pěstební zásahy a rekonstrukce v sadovnických a krajinářských úpravách._x000D_
4. Průměr pařezu se měří v místě řezu kmene na základě dvojího na sebe kolmého měření a následného zprůměrování naměřených hodnot nejčastěji ve výšce 0,15 m. V případě přítomnosti výrazných kořenových náběhů je měření prováděno nad nimi, nejčastěji v rozmezí 0,15-0,45 m nad povrchem stávajícího terénu._x000D_
5. Stromy o průměru kmene na řezné ploše větší než 1500 mm se oceňují individuálně._x000D_
6. Práce jsou prováděné technikou volného kácení._x000D_
</t>
  </si>
  <si>
    <t>36</t>
  </si>
  <si>
    <t>112151012</t>
  </si>
  <si>
    <t>Pokácení stromu volné v celku s odřezáním kmene a s odvětvením průměru kmene přes 200 do 300 mm</t>
  </si>
  <si>
    <t>-1047373514</t>
  </si>
  <si>
    <t>37</t>
  </si>
  <si>
    <t>112151013</t>
  </si>
  <si>
    <t>Pokácení stromu volné v celku s odřezáním kmene a s odvětvením průměru kmene přes 300 do 400 mm</t>
  </si>
  <si>
    <t>1745734288</t>
  </si>
  <si>
    <t>38</t>
  </si>
  <si>
    <t>112151014</t>
  </si>
  <si>
    <t>Pokácení stromu volné v celku s odřezáním kmene a s odvětvením průměru kmene přes 400 do 500 mm</t>
  </si>
  <si>
    <t>-1075278337</t>
  </si>
  <si>
    <t>39</t>
  </si>
  <si>
    <t>112151015</t>
  </si>
  <si>
    <t>Pokácení stromu volné v celku s odřezáním kmene a s odvětvením průměru kmene přes 500 do 600 mm</t>
  </si>
  <si>
    <t>258221861</t>
  </si>
  <si>
    <t>40</t>
  </si>
  <si>
    <t>112151016</t>
  </si>
  <si>
    <t>Pokácení stromu volné v celku s odřezáním kmene a s odvětvením průměru kmene přes 600 do 700 mm</t>
  </si>
  <si>
    <t>-1089338153</t>
  </si>
  <si>
    <t>41</t>
  </si>
  <si>
    <t>112151017</t>
  </si>
  <si>
    <t>Pokácení stromu volné v celku s odřezáním kmene a s odvětvením průměru kmene přes 700 do 800 mm</t>
  </si>
  <si>
    <t>1548943406</t>
  </si>
  <si>
    <t>42</t>
  </si>
  <si>
    <t>112151018</t>
  </si>
  <si>
    <t>Pokácení stromu volné v celku s odřezáním kmene a s odvětvením průměru kmene přes 800 do 900 mm</t>
  </si>
  <si>
    <t>-302172246</t>
  </si>
  <si>
    <t>43</t>
  </si>
  <si>
    <t>112151019</t>
  </si>
  <si>
    <t>Pokácení stromu volné v celku s odřezáním kmene a s odvětvením průměru kmene přes 900 do 1000 mm</t>
  </si>
  <si>
    <t>1058148405</t>
  </si>
  <si>
    <t>44</t>
  </si>
  <si>
    <t>112151020</t>
  </si>
  <si>
    <t>Pokácení stromu volné v celku s odřezáním kmene a s odvětvením průměru kmene přes 1000 do 1100 mm</t>
  </si>
  <si>
    <t>-2042365493</t>
  </si>
  <si>
    <t>45</t>
  </si>
  <si>
    <t>112151021</t>
  </si>
  <si>
    <t>Pokácení stromu volné v celku s odřezáním kmene a s odvětvením průměru kmene přes 1100 do 1200 mm</t>
  </si>
  <si>
    <t>49756235</t>
  </si>
  <si>
    <t>46</t>
  </si>
  <si>
    <t>112151022</t>
  </si>
  <si>
    <t>Pokácení stromu volné v celku s odřezáním kmene a s odvětvením průměru kmene přes 1200 do 1300 mm</t>
  </si>
  <si>
    <t>332465662</t>
  </si>
  <si>
    <t>47</t>
  </si>
  <si>
    <t>112151023</t>
  </si>
  <si>
    <t>Pokácení stromu volné v celku s odřezáním kmene a s odvětvením průměru kmene přes 1300 do 1400 mm</t>
  </si>
  <si>
    <t>-1881059695</t>
  </si>
  <si>
    <t>48</t>
  </si>
  <si>
    <t>112151024</t>
  </si>
  <si>
    <t>Pokácení stromu volné v celku s odřezáním kmene a s odvětvením průměru kmene přes 1400 do 1500 mm</t>
  </si>
  <si>
    <t>-1273871</t>
  </si>
  <si>
    <t>49</t>
  </si>
  <si>
    <t>112151111</t>
  </si>
  <si>
    <t>Pokácení stromu směrové v celku s odřezáním kmene a s odvětvením průměru kmene přes 100 do 200 mm</t>
  </si>
  <si>
    <t>1934688737</t>
  </si>
  <si>
    <t xml:space="preserve">Poznámka k souboru cen:_x000D_
1. V cenách jsou započteny i náklady na odklizení částí kmene a větví na vzdálenost do 20 m se složením na hromady nebo naložením na dopravní prostředek._x000D_
2. V cenách nejsou započteny náklady na:_x000D_
a) odkornění kmenů, tyto práce se oceňují individuálně,_x000D_
b) odvoz ani uložení na skládku,_x000D_
c) odstranění pařezu._x000D_
3. Ceny jsou určeny pouze pro pěstební zásahy a rekonstrukce v sadovnických a krajinářských úpravách._x000D_
4. Průměr pařezu se měří v místě řezu kmene na základě dvojího na sebe kolmého měření a následného zprůměrování naměřených hodnot nejčastěji ve výšce 0,15 m. V případě přítomnosti výrazných kořenových náběhů je měření prováděno nad nimi, nejčastěji v rozmezí 0,15-0,45 m nad povrchem stávajícího terénu._x000D_
5. Stromy o průměru kmene na řezné ploše větší než 1500 mm se oceňují individuálně._x000D_
</t>
  </si>
  <si>
    <t>50</t>
  </si>
  <si>
    <t>112151112</t>
  </si>
  <si>
    <t>Pokácení stromu směrové v celku s odřezáním kmene a s odvětvením průměru kmene přes 200 do 300 mm</t>
  </si>
  <si>
    <t>1749364484</t>
  </si>
  <si>
    <t>51</t>
  </si>
  <si>
    <t>112151113</t>
  </si>
  <si>
    <t>Pokácení stromu směrové v celku s odřezáním kmene a s odvětvením průměru kmene přes 300 do 400 mm</t>
  </si>
  <si>
    <t>-1711434094</t>
  </si>
  <si>
    <t>52</t>
  </si>
  <si>
    <t>112151114</t>
  </si>
  <si>
    <t>Pokácení stromu směrové v celku s odřezáním kmene a s odvětvením průměru kmene přes 400 do 500 mm</t>
  </si>
  <si>
    <t>472389169</t>
  </si>
  <si>
    <t>53</t>
  </si>
  <si>
    <t>112151115</t>
  </si>
  <si>
    <t>Pokácení stromu směrové v celku s odřezáním kmene a s odvětvením průměru kmene přes 500 do 600 mm</t>
  </si>
  <si>
    <t>565408959</t>
  </si>
  <si>
    <t>54</t>
  </si>
  <si>
    <t>112151116</t>
  </si>
  <si>
    <t>Pokácení stromu směrové v celku s odřezáním kmene a s odvětvením průměru kmene přes 600 do 700 mm</t>
  </si>
  <si>
    <t>-728199919</t>
  </si>
  <si>
    <t>55</t>
  </si>
  <si>
    <t>112151117</t>
  </si>
  <si>
    <t>Pokácení stromu směrové v celku s odřezáním kmene a s odvětvením průměru kmene přes 700 do 800 mm</t>
  </si>
  <si>
    <t>-2051855394</t>
  </si>
  <si>
    <t>56</t>
  </si>
  <si>
    <t>112151118</t>
  </si>
  <si>
    <t>Pokácení stromu směrové v celku s odřezáním kmene a s odvětvením průměru kmene přes 800 do 900 mm</t>
  </si>
  <si>
    <t>834098036</t>
  </si>
  <si>
    <t>57</t>
  </si>
  <si>
    <t>112151119</t>
  </si>
  <si>
    <t>Pokácení stromu směrové v celku s odřezáním kmene a s odvětvením průměru kmene přes 900 do 1000 mm</t>
  </si>
  <si>
    <t>-523320830</t>
  </si>
  <si>
    <t>58</t>
  </si>
  <si>
    <t>112151120</t>
  </si>
  <si>
    <t>Pokácení stromu směrové v celku s odřezáním kmene a s odvětvením průměru kmene přes 1000 do 1100 mm</t>
  </si>
  <si>
    <t>763049560</t>
  </si>
  <si>
    <t>59</t>
  </si>
  <si>
    <t>112151121</t>
  </si>
  <si>
    <t>Pokácení stromu směrové v celku s odřezáním kmene a s odvětvením průměru kmene přes 1100 do 1200 mm</t>
  </si>
  <si>
    <t>-499133935</t>
  </si>
  <si>
    <t>60</t>
  </si>
  <si>
    <t>112151122</t>
  </si>
  <si>
    <t>Pokácení stromu směrové v celku s odřezáním kmene a s odvětvením průměru kmene přes 1200 do 1300 mm</t>
  </si>
  <si>
    <t>365806940</t>
  </si>
  <si>
    <t>61</t>
  </si>
  <si>
    <t>112151123</t>
  </si>
  <si>
    <t>Pokácení stromu směrové v celku s odřezáním kmene a s odvětvením průměru kmene přes 1300 do 1400 mm</t>
  </si>
  <si>
    <t>455023924</t>
  </si>
  <si>
    <t>62</t>
  </si>
  <si>
    <t>112151124</t>
  </si>
  <si>
    <t>Pokácení stromu směrové v celku s odřezáním kmene a s odvětvením průměru kmene přes 1400 do 1500 mm</t>
  </si>
  <si>
    <t>880613375</t>
  </si>
  <si>
    <t>63</t>
  </si>
  <si>
    <t>112151311</t>
  </si>
  <si>
    <t>Pokácení stromu postupné bez spouštění částí kmene a koruny o průměru na řezné ploše pařezu přes 100 do 200 mm</t>
  </si>
  <si>
    <t>-546598632</t>
  </si>
  <si>
    <t>64</t>
  </si>
  <si>
    <t>112151312</t>
  </si>
  <si>
    <t>Pokácení stromu postupné bez spouštění částí kmene a koruny o průměru na řezné ploše pařezu přes 200 do 300 mm</t>
  </si>
  <si>
    <t>1710017705</t>
  </si>
  <si>
    <t>65</t>
  </si>
  <si>
    <t>112151313</t>
  </si>
  <si>
    <t>Pokácení stromu postupné bez spouštění částí kmene a koruny o průměru na řezné ploše pařezu přes 300 do 400 mm</t>
  </si>
  <si>
    <t>-1781604804</t>
  </si>
  <si>
    <t>66</t>
  </si>
  <si>
    <t>112151314</t>
  </si>
  <si>
    <t>Pokácení stromu postupné bez spouštění částí kmene a koruny o průměru na řezné ploše pařezu přes 400 do 500 mm</t>
  </si>
  <si>
    <t>1557341715</t>
  </si>
  <si>
    <t>67</t>
  </si>
  <si>
    <t>112151315</t>
  </si>
  <si>
    <t>Pokácení stromu postupné bez spouštění částí kmene a koruny o průměru na řezné ploše pařezu přes 500 do 600 mm</t>
  </si>
  <si>
    <t>-35519394</t>
  </si>
  <si>
    <t>68</t>
  </si>
  <si>
    <t>112151316</t>
  </si>
  <si>
    <t>Pokácení stromu postupné bez spouštění částí kmene a koruny o průměru na řezné ploše pařezu přes 600 do 700 mm</t>
  </si>
  <si>
    <t>-957699446</t>
  </si>
  <si>
    <t>69</t>
  </si>
  <si>
    <t>112151317</t>
  </si>
  <si>
    <t>Pokácení stromu postupné bez spouštění částí kmene a koruny o průměru na řezné ploše pařezu přes 700 do 800 mm</t>
  </si>
  <si>
    <t>-1953150207</t>
  </si>
  <si>
    <t>70</t>
  </si>
  <si>
    <t>112151318</t>
  </si>
  <si>
    <t>Pokácení stromu postupné bez spouštění částí kmene a koruny o průměru na řezné ploše pařezu přes 800 do 900 mm</t>
  </si>
  <si>
    <t>-630468073</t>
  </si>
  <si>
    <t>71</t>
  </si>
  <si>
    <t>112151319</t>
  </si>
  <si>
    <t>Pokácení stromu postupné bez spouštění částí kmene a koruny o průměru na řezné ploše pařezu přes 900 do 1000 mm</t>
  </si>
  <si>
    <t>-482562041</t>
  </si>
  <si>
    <t>72</t>
  </si>
  <si>
    <t>112151320</t>
  </si>
  <si>
    <t>Pokácení stromu postupné bez spouštění částí kmene a koruny o průměru na řezné ploše pařezu přes 1000 do 1100 mm</t>
  </si>
  <si>
    <t>-499219865</t>
  </si>
  <si>
    <t>73</t>
  </si>
  <si>
    <t>112151321</t>
  </si>
  <si>
    <t>Pokácení stromu postupné bez spouštění částí kmene a koruny o průměru na řezné ploše pařezu přes 1100 do 1200 mm</t>
  </si>
  <si>
    <t>761238025</t>
  </si>
  <si>
    <t>74</t>
  </si>
  <si>
    <t>112151322</t>
  </si>
  <si>
    <t>Pokácení stromu postupné bez spouštění částí kmene a koruny o průměru na řezné ploše pařezu přes 1200 do 1300 mm</t>
  </si>
  <si>
    <t>-7015032</t>
  </si>
  <si>
    <t>75</t>
  </si>
  <si>
    <t>112151323</t>
  </si>
  <si>
    <t>Pokácení stromu postupné bez spouštění částí kmene a koruny o průměru na řezné ploše pařezu přes 1300 do 1400 mm</t>
  </si>
  <si>
    <t>-1016186892</t>
  </si>
  <si>
    <t>76</t>
  </si>
  <si>
    <t>112151324</t>
  </si>
  <si>
    <t>Pokácení stromu postupné bez spouštění částí kmene a koruny o průměru na řezné ploše pařezu přes 1400 do 1500 mm</t>
  </si>
  <si>
    <t>411701687</t>
  </si>
  <si>
    <t>77</t>
  </si>
  <si>
    <t>112151351</t>
  </si>
  <si>
    <t>Pokácení stromu postupné se spouštěním částí kmene a koruny o průměru na řezné ploše pařezu přes 100 do 200 mm</t>
  </si>
  <si>
    <t>484701790</t>
  </si>
  <si>
    <t>78</t>
  </si>
  <si>
    <t>112151352</t>
  </si>
  <si>
    <t>Pokácení stromu postupné se spouštěním částí kmene a koruny o průměru na řezné ploše pařezu přes 200 do 300 mm</t>
  </si>
  <si>
    <t>-1181319236</t>
  </si>
  <si>
    <t>79</t>
  </si>
  <si>
    <t>112151353</t>
  </si>
  <si>
    <t>Pokácení stromu postupné se spouštěním částí kmene a koruny o průměru na řezné ploše pařezu přes 300 do 400 mm</t>
  </si>
  <si>
    <t>1732831647</t>
  </si>
  <si>
    <t>80</t>
  </si>
  <si>
    <t>112151354</t>
  </si>
  <si>
    <t>Pokácení stromu postupné se spouštěním částí kmene a koruny o průměru na řezné ploše pařezu přes 400 do 500 mm</t>
  </si>
  <si>
    <t>1473229643</t>
  </si>
  <si>
    <t>81</t>
  </si>
  <si>
    <t>112151355</t>
  </si>
  <si>
    <t>Pokácení stromu postupné se spouštěním částí kmene a koruny o průměru na řezné ploše pařezu přes 500 do 600 mm</t>
  </si>
  <si>
    <t>-556271309</t>
  </si>
  <si>
    <t>82</t>
  </si>
  <si>
    <t>112151356</t>
  </si>
  <si>
    <t>Pokácení stromu postupné se spouštěním částí kmene a koruny o průměru na řezné ploše pařezu přes 600 do 700 mm</t>
  </si>
  <si>
    <t>2145847115</t>
  </si>
  <si>
    <t>83</t>
  </si>
  <si>
    <t>112151357</t>
  </si>
  <si>
    <t>Pokácení stromu postupné se spouštěním částí kmene a koruny o průměru na řezné ploše pařezu přes 700 do 800 mm</t>
  </si>
  <si>
    <t>383166646</t>
  </si>
  <si>
    <t>84</t>
  </si>
  <si>
    <t>112151358</t>
  </si>
  <si>
    <t>Pokácení stromu postupné se spouštěním částí kmene a koruny o průměru na řezné ploše pařezu přes 800 do 900 mm</t>
  </si>
  <si>
    <t>1373435099</t>
  </si>
  <si>
    <t>85</t>
  </si>
  <si>
    <t>112151359</t>
  </si>
  <si>
    <t>Pokácení stromu postupné se spouštěním částí kmene a koruny o průměru na řezné ploše pařezu přes 900 do 1000 mm</t>
  </si>
  <si>
    <t>792182871</t>
  </si>
  <si>
    <t>86</t>
  </si>
  <si>
    <t>112151360</t>
  </si>
  <si>
    <t>Pokácení stromu postupné se spouštěním částí kmene a koruny o průměru na řezné ploše pařezu přes 1000 do 1100 mm</t>
  </si>
  <si>
    <t>648090144</t>
  </si>
  <si>
    <t>87</t>
  </si>
  <si>
    <t>112151361</t>
  </si>
  <si>
    <t>Pokácení stromu postupné se spouštěním částí kmene a koruny o průměru na řezné ploše pařezu přes 1100 do 1200 mm</t>
  </si>
  <si>
    <t>-1147234848</t>
  </si>
  <si>
    <t>88</t>
  </si>
  <si>
    <t>112151362</t>
  </si>
  <si>
    <t>Pokácení stromu postupné se spouštěním částí kmene a koruny o průměru na řezné ploše pařezu přes 1200 do 1300 mm</t>
  </si>
  <si>
    <t>1633660184</t>
  </si>
  <si>
    <t>89</t>
  </si>
  <si>
    <t>112151363</t>
  </si>
  <si>
    <t>Pokácení stromu postupné se spouštěním částí kmene a koruny o průměru na řezné ploše pařezu přes 1300 do 1400 mm</t>
  </si>
  <si>
    <t>1086516876</t>
  </si>
  <si>
    <t>90</t>
  </si>
  <si>
    <t>112151364</t>
  </si>
  <si>
    <t>Pokácení stromu postupné se spouštěním částí kmene a koruny o průměru na řezné ploše pařezu přes 1400 do 1500 mm</t>
  </si>
  <si>
    <t>1798133836</t>
  </si>
  <si>
    <t>91</t>
  </si>
  <si>
    <t>112251101</t>
  </si>
  <si>
    <t>Odstranění pařezů strojně s jejich vykopáním, vytrháním nebo odstřelením průměru přes 100 do 300 mm</t>
  </si>
  <si>
    <t>-951758057</t>
  </si>
  <si>
    <t xml:space="preserve">Poznámka k souboru cen:_x000D_
1. Ceny lze použít i pro odstranění pařezů ze sesuté zeminy, vývratů a polomů._x000D_
2. V ceně jsou započteny i náklady na případné nutné odklizení pařezů na hromady na vzdálenost do 50 m nebo naložení na dopravní prostředek._x000D_
3. Mají-li se odstraňovat pařezy z pokáceného souvislého lesního porostu, lze počet pařezů stanovit s přihlédnutím k tabulce v příloze č. 2._x000D_
4. Zásyp jam po pařezech se oceňuje cenami souboru cen 174 2.. Zásyp jam po pařezech._x000D_
5. Průměr pařezu se měří v místě řezu kmene na základě dvojího na sebe kolmého měření a následného zprůměrování naměřených hodnot._x000D_
</t>
  </si>
  <si>
    <t>92</t>
  </si>
  <si>
    <t>112251102</t>
  </si>
  <si>
    <t>Odstranění pařezů strojně s jejich vykopáním, vytrháním nebo odstřelením průměru přes 300 do 500 mm</t>
  </si>
  <si>
    <t>-2037109748</t>
  </si>
  <si>
    <t>93</t>
  </si>
  <si>
    <t>112251103</t>
  </si>
  <si>
    <t>Odstranění pařezů strojně s jejich vykopáním, vytrháním nebo odstřelením průměru přes 500 do 700 mm</t>
  </si>
  <si>
    <t>-668757617</t>
  </si>
  <si>
    <t>94</t>
  </si>
  <si>
    <t>112251104</t>
  </si>
  <si>
    <t>Odstranění pařezů strojně s jejich vykopáním, vytrháním nebo odstřelením průměru přes 700 do 900 mm</t>
  </si>
  <si>
    <t>1196147081</t>
  </si>
  <si>
    <t>95</t>
  </si>
  <si>
    <t>112251105</t>
  </si>
  <si>
    <t>Odstranění pařezů strojně s jejich vykopáním, vytrháním nebo odstřelením průměru přes 900 do 1100 mm</t>
  </si>
  <si>
    <t>-1783394257</t>
  </si>
  <si>
    <t>96</t>
  </si>
  <si>
    <t>112251107</t>
  </si>
  <si>
    <t>Odstranění pařezů strojně s jejich vykopáním, vytrháním nebo odstřelením průměru přes 1100 do 1300 mm</t>
  </si>
  <si>
    <t>-538868020</t>
  </si>
  <si>
    <t>97</t>
  </si>
  <si>
    <t>112251108</t>
  </si>
  <si>
    <t>Odstranění pařezů strojně s jejich vykopáním, vytrháním nebo odstřelením průměru přes 1300 do 1500 mm</t>
  </si>
  <si>
    <t>1976441440</t>
  </si>
  <si>
    <t>98</t>
  </si>
  <si>
    <t>122112511</t>
  </si>
  <si>
    <t>Odkopávky a prokopávky pro spodní stavbu železnic ručně zapažených i nezapažených objemu do 10 m3 v hornině třídy těžitelnosti I skupiny 1 a 2 soudržných</t>
  </si>
  <si>
    <t>m3</t>
  </si>
  <si>
    <t>1190071979</t>
  </si>
  <si>
    <t xml:space="preserve">Poznámka k souboru cen:_x000D_
1. Ceny lze použít i pro vykopávky:_x000D_
a) příkopů pro železnice a to i tehdy, jsou-li vykopávky těchto příkopů samostatným objektem,_x000D_
b) v zemnících na suchu, jestliže tyto vykopávky souvisejí územně s odkopávkami nebo prokopávkami pro spodní stavbu železnic,_x000D_
2. V cenách jsou započteny i náklady na přehození výkopku na vzdálenost do 3 m nebo naložení na dopravní prostředek._x000D_
</t>
  </si>
  <si>
    <t>99</t>
  </si>
  <si>
    <t>122112512</t>
  </si>
  <si>
    <t>Odkopávky a prokopávky pro spodní stavbu železnic ručně zapažených i nezapažených objemu do 10 m3 v hornině třídy těžitelnosti I skupiny 1 a 2 nesoudržných</t>
  </si>
  <si>
    <t>-277066454</t>
  </si>
  <si>
    <t>100</t>
  </si>
  <si>
    <t>122152501</t>
  </si>
  <si>
    <t>Odkopávky a prokopávky nezapažené pro spodní stavbu železnic strojně v hornině třídy těžitelnosti I skupiny 1 a 2 do 100 m3</t>
  </si>
  <si>
    <t>-1268736716</t>
  </si>
  <si>
    <t xml:space="preserve">Poznámka k souboru cen:_x000D_
1. Ceny lze použít i pro vykopávky:_x000D_
a) příkopů pro železnice a to i tehdy, jsou-li vykopávky těchto příkopů samostatným objektem,_x000D_
b) v zemnících na suchu, jestliže tyto vykopávky souvisejí územně s odkopávkami nebo prokopávkami pro spodní stavbu železnic,_x000D_
2. V cenách jsou započteny i náklady na přemístění výkopku v příčných profilech na vzdálenost do 15 m nebo naložení na dopravní prostředek._x000D_
</t>
  </si>
  <si>
    <t>101</t>
  </si>
  <si>
    <t>122152502</t>
  </si>
  <si>
    <t>Odkopávky a prokopávky nezapažené pro spodní stavbu železnic strojně v hornině třídy těžitelnosti I skupiny 1 a 2 přes 100 do 1 000 m3</t>
  </si>
  <si>
    <t>1284865517</t>
  </si>
  <si>
    <t>102</t>
  </si>
  <si>
    <t>122152503</t>
  </si>
  <si>
    <t>Odkopávky a prokopávky nezapažené pro spodní stavbu železnic strojně v hornině třídy těžitelnosti I skupiny 1 a 2 přes 1 000 do 5 000 m3</t>
  </si>
  <si>
    <t>45346261</t>
  </si>
  <si>
    <t>103</t>
  </si>
  <si>
    <t>122152504</t>
  </si>
  <si>
    <t>Odkopávky a prokopávky nezapažené pro spodní stavbu železnic strojně v hornině třídy těžitelnosti I skupiny 1 a 2 přes 5 000 m3</t>
  </si>
  <si>
    <t>1378706702</t>
  </si>
  <si>
    <t>104</t>
  </si>
  <si>
    <t>122152508</t>
  </si>
  <si>
    <t>Odkopávky a prokopávky nezapažené pro spodní stavbu železnic strojně v hornině třídy těžitelnosti I skupiny 1 a 2 Příplatek k cenám za ztížení při rekonstrukcích</t>
  </si>
  <si>
    <t>1827976422</t>
  </si>
  <si>
    <t>105</t>
  </si>
  <si>
    <t>122152611</t>
  </si>
  <si>
    <t>Odkopávky a prokopávky zapažené pro spodní stavbu železnic strojně v hornině třídy těžitelnosti I skupiny 1 a 2 do 100 m3</t>
  </si>
  <si>
    <t>2011709895</t>
  </si>
  <si>
    <t>106</t>
  </si>
  <si>
    <t>122152612</t>
  </si>
  <si>
    <t>Odkopávky a prokopávky zapažené pro spodní stavbu železnic strojně v hornině třídy těžitelnosti I skupiny 1 a 2 přes 100 do 1 000 m3</t>
  </si>
  <si>
    <t>-685586316</t>
  </si>
  <si>
    <t>107</t>
  </si>
  <si>
    <t>122152613</t>
  </si>
  <si>
    <t>Odkopávky a prokopávky zapažené pro spodní stavbu železnic strojně v hornině třídy těžitelnosti I skupiny 1 a 2 přes 1 000 do 5 000 m3</t>
  </si>
  <si>
    <t>-546943472</t>
  </si>
  <si>
    <t>108</t>
  </si>
  <si>
    <t>122152618</t>
  </si>
  <si>
    <t>Odkopávky a prokopávky zapažené pro spodní stavbu železnic strojně v hornině třídy těžitelnosti I skupiny 1 a 2 Příplatek k cenám za ztížení při rekonstrukcích</t>
  </si>
  <si>
    <t>143862328</t>
  </si>
  <si>
    <t>109</t>
  </si>
  <si>
    <t>122212511</t>
  </si>
  <si>
    <t>Odkopávky a prokopávky pro spodní stavbu železnic ručně zapažených i nezapažených objemu do 10 m3 v hornině třídy těžitelnosti I skupiny 3 soudržných</t>
  </si>
  <si>
    <t>-384480501</t>
  </si>
  <si>
    <t>110</t>
  </si>
  <si>
    <t>122212512</t>
  </si>
  <si>
    <t>Odkopávky a prokopávky pro spodní stavbu železnic ručně zapažených i nezapažených objemu do 10 m3 v hornině třídy těžitelnosti I skupiny 3 nesoudržných</t>
  </si>
  <si>
    <t>-310717770</t>
  </si>
  <si>
    <t>111</t>
  </si>
  <si>
    <t>122252501</t>
  </si>
  <si>
    <t>Odkopávky a prokopávky nezapažené pro spodní stavbu železnic strojně v hornině třídy těžitelnosti I skupiny 3 do 100 m3</t>
  </si>
  <si>
    <t>2043597079</t>
  </si>
  <si>
    <t>112</t>
  </si>
  <si>
    <t>122252502</t>
  </si>
  <si>
    <t>Odkopávky a prokopávky nezapažené pro spodní stavbu železnic strojně v hornině třídy těžitelnosti I skupiny 3 přes 100 do 1 000 m3</t>
  </si>
  <si>
    <t>907119413</t>
  </si>
  <si>
    <t>113</t>
  </si>
  <si>
    <t>122252503</t>
  </si>
  <si>
    <t>Odkopávky a prokopávky nezapažené pro spodní stavbu železnic strojně v hornině třídy těžitelnosti I skupiny 3 přes 1 000 do 5 000 m3</t>
  </si>
  <si>
    <t>-880746749</t>
  </si>
  <si>
    <t>114</t>
  </si>
  <si>
    <t>122252508</t>
  </si>
  <si>
    <t>Odkopávky a prokopávky nezapažené pro spodní stavbu železnic strojně v hornině třídy těžitelnosti I skupiny 3 Příplatek k cenám za ztížení při rekonstrukcích</t>
  </si>
  <si>
    <t>1049086404</t>
  </si>
  <si>
    <t>115</t>
  </si>
  <si>
    <t>122252611</t>
  </si>
  <si>
    <t>Odkopávky a prokopávky zapažené pro spodní stavbu železnic strojně v hornině třídy těžitelnosti I skupiny 3 do 100 m3</t>
  </si>
  <si>
    <t>1578879632</t>
  </si>
  <si>
    <t>116</t>
  </si>
  <si>
    <t>122252612</t>
  </si>
  <si>
    <t>Odkopávky a prokopávky zapažené pro spodní stavbu železnic strojně v hornině třídy těžitelnosti I skupiny 3 přes 100 do 1 000 m3</t>
  </si>
  <si>
    <t>-875314898</t>
  </si>
  <si>
    <t>117</t>
  </si>
  <si>
    <t>122252613</t>
  </si>
  <si>
    <t>Odkopávky a prokopávky zapažené pro spodní stavbu železnic strojně v hornině třídy těžitelnosti I skupiny 3 přes 1 000 do 5 000 m3</t>
  </si>
  <si>
    <t>-419426339</t>
  </si>
  <si>
    <t>118</t>
  </si>
  <si>
    <t>122252618</t>
  </si>
  <si>
    <t>Odkopávky a prokopávky zapažené pro spodní stavbu železnic strojně v hornině třídy těžitelnosti I skupiny 3 Příplatek k cenám za ztížení při rekonstrukcích</t>
  </si>
  <si>
    <t>1010488800</t>
  </si>
  <si>
    <t>119</t>
  </si>
  <si>
    <t>122312511</t>
  </si>
  <si>
    <t>Odkopávky a prokopávky pro spodní stavbu železnic ručně zapažených i nezapažených objemu do 10 m3 v hornině třídy těžitelnosti II skupiny 4 soudržných</t>
  </si>
  <si>
    <t>90994182</t>
  </si>
  <si>
    <t>120</t>
  </si>
  <si>
    <t>122312512</t>
  </si>
  <si>
    <t>Odkopávky a prokopávky pro spodní stavbu železnic ručně zapažených i nezapažených objemu do 10 m3 v hornině třídy těžitelnosti II skupiny 4 nesoudržných</t>
  </si>
  <si>
    <t>-2137903172</t>
  </si>
  <si>
    <t>121</t>
  </si>
  <si>
    <t>122352501</t>
  </si>
  <si>
    <t>Odkopávky a prokopávky nezapažené pro spodní stavbu železnic strojně v hornině třídy těžitelnosti II skupiny 4 do 100 m3</t>
  </si>
  <si>
    <t>-2009905182</t>
  </si>
  <si>
    <t>122</t>
  </si>
  <si>
    <t>122352502</t>
  </si>
  <si>
    <t>Odkopávky a prokopávky nezapažené pro spodní stavbu železnic strojně v hornině třídy těžitelnosti II skupiny 4 přes 100 do 1 000 m3</t>
  </si>
  <si>
    <t>1145148531</t>
  </si>
  <si>
    <t>123</t>
  </si>
  <si>
    <t>122352503</t>
  </si>
  <si>
    <t>Odkopávky a prokopávky nezapažené pro spodní stavbu železnic strojně v hornině třídy těžitelnosti II skupiny 4 přes 1 000 do 5 000 m3</t>
  </si>
  <si>
    <t>515965790</t>
  </si>
  <si>
    <t>124</t>
  </si>
  <si>
    <t>122352508</t>
  </si>
  <si>
    <t>Odkopávky a prokopávky nezapažené pro spodní stavbu železnic strojně v hornině třídy těžitelnosti II skupiny 4 Příplatek k cenám za ztížení při rekonstrukcích</t>
  </si>
  <si>
    <t>471215918</t>
  </si>
  <si>
    <t>125</t>
  </si>
  <si>
    <t>122352611</t>
  </si>
  <si>
    <t>Odkopávky a prokopávky zapažené pro spodní stavbu železnic strojně v hornině třídy těžitelnosti II skupiny 4 do 100 m3</t>
  </si>
  <si>
    <t>-1361143285</t>
  </si>
  <si>
    <t>126</t>
  </si>
  <si>
    <t>122352612</t>
  </si>
  <si>
    <t>Odkopávky a prokopávky zapažené pro spodní stavbu železnic strojně v hornině třídy těžitelnosti II skupiny 4 přes 100 do 1 000 m3</t>
  </si>
  <si>
    <t>-1454909329</t>
  </si>
  <si>
    <t>127</t>
  </si>
  <si>
    <t>122352613</t>
  </si>
  <si>
    <t>Odkopávky a prokopávky zapažené pro spodní stavbu železnic strojně v hornině třídy těžitelnosti II skupiny 4 přes 1 000 do 5 000 m3</t>
  </si>
  <si>
    <t>-40227028</t>
  </si>
  <si>
    <t>128</t>
  </si>
  <si>
    <t>122352618</t>
  </si>
  <si>
    <t>Odkopávky a prokopávky zapažené pro spodní stavbu železnic strojně v hornině třídy těžitelnosti II skupiny 4 Příplatek k cenám za ztížení při rekonstrukcích</t>
  </si>
  <si>
    <t>2036624522</t>
  </si>
  <si>
    <t>129</t>
  </si>
  <si>
    <t>122412511</t>
  </si>
  <si>
    <t>Odkopávky a prokopávky pro spodní stavbu železnic ručně zapažených i nezapažených objemu do 10 m3 v hornině třídy těžitelnosti II skupiny 5 soudržných</t>
  </si>
  <si>
    <t>1840112535</t>
  </si>
  <si>
    <t>130</t>
  </si>
  <si>
    <t>122412512</t>
  </si>
  <si>
    <t>Odkopávky a prokopávky pro spodní stavbu železnic ručně zapažených i nezapažených objemu do 10 m3 v hornině třídy těžitelnosti II skupiny 5 nesoudržných</t>
  </si>
  <si>
    <t>-979270925</t>
  </si>
  <si>
    <t>131</t>
  </si>
  <si>
    <t>122451211</t>
  </si>
  <si>
    <t>Odkopávky a prokopávky provedené skalní frézou v hornině třídy těžitelnosti II skupiny 5 do 20 m3</t>
  </si>
  <si>
    <t>1621085333</t>
  </si>
  <si>
    <t xml:space="preserve">Poznámka k souboru cen:_x000D_
1. V cenách jsou započteny i náklady na přehození výkopku na vzdálenost do 3 m nebo naložení na dopravní prostředek._x000D_
</t>
  </si>
  <si>
    <t>132</t>
  </si>
  <si>
    <t>122451212</t>
  </si>
  <si>
    <t>Odkopávky a prokopávky provedené skalní frézou v hornině třídy těžitelnosti II skupiny 5 přes 20 do 50 m3</t>
  </si>
  <si>
    <t>1295944117</t>
  </si>
  <si>
    <t>133</t>
  </si>
  <si>
    <t>122451213</t>
  </si>
  <si>
    <t>Odkopávky a prokopávky provedené skalní frézou v hornině třídy těžitelnosti II skupiny 5 přes 50 do 100 m3</t>
  </si>
  <si>
    <t>-708044619</t>
  </si>
  <si>
    <t>134</t>
  </si>
  <si>
    <t>122451214</t>
  </si>
  <si>
    <t>Odkopávky a prokopávky provedené skalní frézou v hornině třídy těžitelnosti II skupiny 5 přes 100 do 500 m3</t>
  </si>
  <si>
    <t>-2043665704</t>
  </si>
  <si>
    <t>135</t>
  </si>
  <si>
    <t>122451215</t>
  </si>
  <si>
    <t>Odkopávky a prokopávky provedené skalní frézou v hornině třídy těžitelnosti II skupiny 5 přes 500 do 1 000 m3</t>
  </si>
  <si>
    <t>34330575</t>
  </si>
  <si>
    <t>136</t>
  </si>
  <si>
    <t>122451216</t>
  </si>
  <si>
    <t>Odkopávky a prokopávky provedené skalní frézou v hornině třídy těžitelnosti II skupiny 5 přes 1 000 do 5 000 m3</t>
  </si>
  <si>
    <t>961861457</t>
  </si>
  <si>
    <t>137</t>
  </si>
  <si>
    <t>122452501</t>
  </si>
  <si>
    <t>Odkopávky a prokopávky nezapažené pro spodní stavbu železnic strojně v hornině třídy těžitelnosti II skupiny 5 do 100 m3</t>
  </si>
  <si>
    <t>781585174</t>
  </si>
  <si>
    <t>138</t>
  </si>
  <si>
    <t>122452502</t>
  </si>
  <si>
    <t>Odkopávky a prokopávky nezapažené pro spodní stavbu železnic strojně v hornině třídy těžitelnosti II skupiny 5 přes 100 do 1 000 m3</t>
  </si>
  <si>
    <t>-1689491909</t>
  </si>
  <si>
    <t>139</t>
  </si>
  <si>
    <t>122452503</t>
  </si>
  <si>
    <t>Odkopávky a prokopávky nezapažené pro spodní stavbu železnic strojně v hornině třídy těžitelnosti II skupiny 5 přes 1 000 do 5 000 m3</t>
  </si>
  <si>
    <t>652193377</t>
  </si>
  <si>
    <t>140</t>
  </si>
  <si>
    <t>122452611</t>
  </si>
  <si>
    <t>Odkopávky a prokopávky zapažené pro spodní stavbu železnic strojně v hornině třídy těžitelnosti II skupiny 5 do 100 m3</t>
  </si>
  <si>
    <t>1125534712</t>
  </si>
  <si>
    <t>141</t>
  </si>
  <si>
    <t>122452612</t>
  </si>
  <si>
    <t>Odkopávky a prokopávky zapažené pro spodní stavbu železnic strojně v hornině třídy těžitelnosti II skupiny 5 přes 100 do 1 000 m3</t>
  </si>
  <si>
    <t>-969297714</t>
  </si>
  <si>
    <t>142</t>
  </si>
  <si>
    <t>122452613</t>
  </si>
  <si>
    <t>Odkopávky a prokopávky zapažené pro spodní stavbu železnic strojně v hornině třídy těžitelnosti II skupiny 5 přes 1 000 do 5 000 m3</t>
  </si>
  <si>
    <t>-991680175</t>
  </si>
  <si>
    <t>143</t>
  </si>
  <si>
    <t>122452618</t>
  </si>
  <si>
    <t>Odkopávky a prokopávky zapažené pro spodní stavbu železnic strojně v hornině třídy těžitelnosti II skupiny 5 Příplatek k cenám za ztížení při rekonstrukcích</t>
  </si>
  <si>
    <t>1124726114</t>
  </si>
  <si>
    <t>144</t>
  </si>
  <si>
    <t>122551211</t>
  </si>
  <si>
    <t>Odkopávky a prokopávky provedené skalní frézou v hornině třídy těžitelnosti III skupiny 6 do 20 m3</t>
  </si>
  <si>
    <t>-1013226425</t>
  </si>
  <si>
    <t>145</t>
  </si>
  <si>
    <t>122551212</t>
  </si>
  <si>
    <t>Odkopávky a prokopávky provedené skalní frézou v hornině třídy těžitelnosti III skupiny 6 přes 20 do 50 m3</t>
  </si>
  <si>
    <t>-882506263</t>
  </si>
  <si>
    <t>146</t>
  </si>
  <si>
    <t>122551213</t>
  </si>
  <si>
    <t>Odkopávky a prokopávky provedené skalní frézou v hornině třídy těžitelnosti III skupiny 6 přes 50 do 100 m3</t>
  </si>
  <si>
    <t>1156622336</t>
  </si>
  <si>
    <t>147</t>
  </si>
  <si>
    <t>122551214</t>
  </si>
  <si>
    <t>Odkopávky a prokopávky provedené skalní frézou v hornině třídy těžitelnosti III skupiny 6 přes 100 do 500 m3</t>
  </si>
  <si>
    <t>1995471055</t>
  </si>
  <si>
    <t>148</t>
  </si>
  <si>
    <t>122551215</t>
  </si>
  <si>
    <t>Odkopávky a prokopávky provedené skalní frézou v hornině třídy těžitelnosti III skupiny 6 přes 500 do 1 000 m3</t>
  </si>
  <si>
    <t>156669439</t>
  </si>
  <si>
    <t>149</t>
  </si>
  <si>
    <t>122551216</t>
  </si>
  <si>
    <t>Odkopávky a prokopávky provedené skalní frézou v hornině třídy těžitelnosti III skupiny 6 přes 1 000 do 5 000 m3</t>
  </si>
  <si>
    <t>-1107204416</t>
  </si>
  <si>
    <t>150</t>
  </si>
  <si>
    <t>122552501</t>
  </si>
  <si>
    <t>Odkopávky a prokopávky nezapažené pro spodní stavbu železnic strojně v hornině třídy těžitelnosti III skupiny 6 bez použití trhavin do 100 m3</t>
  </si>
  <si>
    <t>-117852878</t>
  </si>
  <si>
    <t>151</t>
  </si>
  <si>
    <t>122552502</t>
  </si>
  <si>
    <t>Odkopávky a prokopávky nezapažené pro spodní stavbu železnic strojně v hornině třídy těžitelnosti III skupiny 6 bez použití trhavin přes 100 do 1 000 m3</t>
  </si>
  <si>
    <t>720031693</t>
  </si>
  <si>
    <t>152</t>
  </si>
  <si>
    <t>122552503</t>
  </si>
  <si>
    <t>Odkopávky a prokopávky nezapažené pro spodní stavbu železnic strojně v hornině třídy těžitelnosti III skupiny 6 bez použití trhavin přes 1 000 do 5 000 m3</t>
  </si>
  <si>
    <t>1343770348</t>
  </si>
  <si>
    <t>153</t>
  </si>
  <si>
    <t>122552508</t>
  </si>
  <si>
    <t>Odkopávky a prokopávky nezapažené pro spodní stavbu železnic strojně v hornině třídy těžitelnosti III skupiny 6 bez použití trhavin Příplatek k cenám za ztížení při rekonstrukcích</t>
  </si>
  <si>
    <t>341529357</t>
  </si>
  <si>
    <t>154</t>
  </si>
  <si>
    <t>122552611</t>
  </si>
  <si>
    <t>Odkopávky a prokopávky zapažené pro spodní stavbu železnic strojně v hornině třídy těžitelnosti III skupiny 6 do 100 m3</t>
  </si>
  <si>
    <t>1340982812</t>
  </si>
  <si>
    <t>155</t>
  </si>
  <si>
    <t>122552612</t>
  </si>
  <si>
    <t>Odkopávky a prokopávky zapažené pro spodní stavbu železnic strojně v hornině třídy těžitelnosti III skupiny 6 přes 100 do 1 000 m3</t>
  </si>
  <si>
    <t>-1075347596</t>
  </si>
  <si>
    <t>156</t>
  </si>
  <si>
    <t>122552613</t>
  </si>
  <si>
    <t>Odkopávky a prokopávky zapažené pro spodní stavbu železnic strojně v hornině třídy těžitelnosti III skupiny 6 přes 1 000 do 5 000 m3</t>
  </si>
  <si>
    <t>-1409967453</t>
  </si>
  <si>
    <t>157</t>
  </si>
  <si>
    <t>122552618</t>
  </si>
  <si>
    <t>Odkopávky a prokopávky zapažené pro spodní stavbu železnic strojně v hornině třídy těžitelnosti III skupiny 6 Příplatek k cenám za ztížení při rekonstrukcích</t>
  </si>
  <si>
    <t>1942965371</t>
  </si>
  <si>
    <t>158</t>
  </si>
  <si>
    <t>122651211</t>
  </si>
  <si>
    <t>Odkopávky a prokopávky provedené skalní frézou v hornině třídy těžitelnosti III skupiny 7 do 20 m3</t>
  </si>
  <si>
    <t>911959971</t>
  </si>
  <si>
    <t>159</t>
  </si>
  <si>
    <t>122651212</t>
  </si>
  <si>
    <t>Odkopávky a prokopávky provedené skalní frézou v hornině třídy těžitelnosti III skupiny 7 přes 20 do 50 m3</t>
  </si>
  <si>
    <t>362730307</t>
  </si>
  <si>
    <t>160</t>
  </si>
  <si>
    <t>122651213</t>
  </si>
  <si>
    <t>Odkopávky a prokopávky provedené skalní frézou v hornině třídy těžitelnosti III skupiny 7 přes 50 do 100 m3</t>
  </si>
  <si>
    <t>-1724641095</t>
  </si>
  <si>
    <t>161</t>
  </si>
  <si>
    <t>122651214</t>
  </si>
  <si>
    <t>Odkopávky a prokopávky provedené skalní frézou v hornině třídy těžitelnosti III skupiny 7 přes 100 do 500 m3</t>
  </si>
  <si>
    <t>-1313040067</t>
  </si>
  <si>
    <t>162</t>
  </si>
  <si>
    <t>122651215</t>
  </si>
  <si>
    <t>Odkopávky a prokopávky provedené skalní frézou v hornině třídy těžitelnosti III skupiny 7 přes 500 do 1 000 m3</t>
  </si>
  <si>
    <t>-1574245317</t>
  </si>
  <si>
    <t>163</t>
  </si>
  <si>
    <t>122651216</t>
  </si>
  <si>
    <t>Odkopávky a prokopávky provedené skalní frézou v hornině třídy těžitelnosti III skupiny 7 přes 1 000 do 5 000 m3</t>
  </si>
  <si>
    <t>-136659850</t>
  </si>
  <si>
    <t>164</t>
  </si>
  <si>
    <t>151711131</t>
  </si>
  <si>
    <t>Vytažení ocelových zápor pro pažení délky od 0 do 8 m</t>
  </si>
  <si>
    <t>m</t>
  </si>
  <si>
    <t>201056175</t>
  </si>
  <si>
    <t>165</t>
  </si>
  <si>
    <t>151711141</t>
  </si>
  <si>
    <t>Vytažení ocelových zápor pro pažení délky od 0 do 14 m</t>
  </si>
  <si>
    <t>1297797762</t>
  </si>
  <si>
    <t>166</t>
  </si>
  <si>
    <t>153271111</t>
  </si>
  <si>
    <t>Kotvičky pro výztuž stříkaného betonu z betonářské oceli BSt 500 do malty hloubky do 200 mm, průměru do 10 mm</t>
  </si>
  <si>
    <t>-1143681108</t>
  </si>
  <si>
    <t xml:space="preserve">Poznámka k souboru cen:_x000D_
1. V cenách jsou započteny i náklady na:_x000D_
a) rozměření, vyvrtání otvoru a opotřebení vrtného materiálu,_x000D_
b) případné vyčištění otvoru (vyfoukáním otvoru),_x000D_
c) vyplnění otvorů maltou a osazení a dodání kotev._x000D_
</t>
  </si>
  <si>
    <t>167</t>
  </si>
  <si>
    <t>153271112</t>
  </si>
  <si>
    <t>Kotvičky pro výztuž stříkaného betonu z betonářské oceli BSt 500 do malty hloubky do 200 mm, průměru přes 10 do 16 mm</t>
  </si>
  <si>
    <t>-81835551</t>
  </si>
  <si>
    <t>168</t>
  </si>
  <si>
    <t>153271113</t>
  </si>
  <si>
    <t>Kotvičky pro výztuž stříkaného betonu z betonářské oceli BSt 500 do malty hloubky do 200 mm, průměru přes 16 do 20 mm</t>
  </si>
  <si>
    <t>617725236</t>
  </si>
  <si>
    <t>169</t>
  </si>
  <si>
    <t>153271121</t>
  </si>
  <si>
    <t>Kotvičky pro výztuž stříkaného betonu z betonářské oceli BSt 500 do malty hloubky přes 200 do 400 mm, průměru do 10 mm</t>
  </si>
  <si>
    <t>-1751543503</t>
  </si>
  <si>
    <t>170</t>
  </si>
  <si>
    <t>153271122</t>
  </si>
  <si>
    <t>Kotvičky pro výztuž stříkaného betonu z betonářské oceli BSt 500 do malty hloubky přes 200 do 400 mm, průměru přes 10 do 16 mm</t>
  </si>
  <si>
    <t>-612642339</t>
  </si>
  <si>
    <t>171</t>
  </si>
  <si>
    <t>153271123</t>
  </si>
  <si>
    <t>Kotvičky pro výztuž stříkaného betonu z betonářské oceli BSt 500 do malty hloubky přes 200 do 400 mm, průměru přes 16 do 20 mm</t>
  </si>
  <si>
    <t>-95220527</t>
  </si>
  <si>
    <t>172</t>
  </si>
  <si>
    <t>153311111</t>
  </si>
  <si>
    <t>Zřízení armování strmých svahů, násypů nebo opěrných stěn vrstvou z geomříže tkané, ve sklonu do 1:2</t>
  </si>
  <si>
    <t>194987028</t>
  </si>
  <si>
    <t xml:space="preserve">Poznámka k souboru cen:_x000D_
1. V cenách jsou započteny i náklady na položení geomříží a jejich spojení včetně přesahů. V cenách nejsou započteny náklady na dodávku geomříží, která se ocení ve specifikaci. Ztratné včetně přesahů lze stanovit ve výši 15 až 20 %._x000D_
2. V cenách nejsou započteny náklady na monolitická nebo prefabrikovaná čela opěrných stěn._x000D_
</t>
  </si>
  <si>
    <t>173</t>
  </si>
  <si>
    <t>153311112</t>
  </si>
  <si>
    <t>Zřízení armování strmých svahů, násypů nebo opěrných stěn vrstvou z geomříže tkané, ve sklonu přes 1:2 do 1:1</t>
  </si>
  <si>
    <t>-2141768279</t>
  </si>
  <si>
    <t>174</t>
  </si>
  <si>
    <t>153311113</t>
  </si>
  <si>
    <t>Zřízení armování strmých svahů, násypů nebo opěrných stěn vrstvou z geomříže tkané, ve sklonu přes 1:1</t>
  </si>
  <si>
    <t>856644296</t>
  </si>
  <si>
    <t>175</t>
  </si>
  <si>
    <t>153311211</t>
  </si>
  <si>
    <t>Zřízení armování strmých svahů, násypů nebo opěrných stěn vrstvou z geomříže tuhé, ve sklonu do 1:2</t>
  </si>
  <si>
    <t>-2114101603</t>
  </si>
  <si>
    <t>176</t>
  </si>
  <si>
    <t>153311212</t>
  </si>
  <si>
    <t>Zřízení armování strmých svahů, násypů nebo opěrných stěn vrstvou z geomříže tuhé, ve sklonu přes 1:2 do 1:1</t>
  </si>
  <si>
    <t>815011594</t>
  </si>
  <si>
    <t>177</t>
  </si>
  <si>
    <t>153311213</t>
  </si>
  <si>
    <t>Zřízení armování strmých svahů, násypů nebo opěrných stěn vrstvou z geomříže tuhé, ve sklonu přes 1:1</t>
  </si>
  <si>
    <t>-1645318356</t>
  </si>
  <si>
    <t>178</t>
  </si>
  <si>
    <t>153811111</t>
  </si>
  <si>
    <t>Osazení kotev tyčových bez provedení vrtu, zainjektování a napnutí kotvy při délce přes 5 m a průměru od 20 do 28 mm</t>
  </si>
  <si>
    <t>571977896</t>
  </si>
  <si>
    <t xml:space="preserve">Poznámka k souboru cen:_x000D_
1. Ceny nelze použít pro kotvičky k uchycení svařovaných sítí pro stříkané betony; tyto kotvičky se oceňují cenami 153 27-11 Kotvičky pro výztuž stříkaného betonu_x000D_
2. V cenách jsou započteny i náklady na:_x000D_
a) vyčištění vrtu,_x000D_
b) osazení hlavy kotvy,_x000D_
c) veškeré potřebné úpravy kotvy po napnutí._x000D_
3. Napnutí tyčových kotev se oceňuje cenami souboru cen 153 81-12 Napnutí tyčových kotev._x000D_
4. Zainjektování tyčových kotev se oceňuje cenami souboru cen 28. 60-21 Injektování povrchové s dvojitým obturátorem mikropilot nebo kotev._x000D_
5. Množství měrných jednotek se určuje v m délky kotvy._x000D_
</t>
  </si>
  <si>
    <t>179</t>
  </si>
  <si>
    <t>153811112</t>
  </si>
  <si>
    <t>Osazení kotev tyčových bez provedení vrtu, zainjektování a napnutí kotvy při délce přes 5 m a průměru přes 28 do 32 mm</t>
  </si>
  <si>
    <t>-59360995</t>
  </si>
  <si>
    <t>180</t>
  </si>
  <si>
    <t>153811194</t>
  </si>
  <si>
    <t>Osazení kotev tyčových bez provedení vrtu, zainjektování a napnutí kotvy Příplatek k ceně za provedení sklípku</t>
  </si>
  <si>
    <t>834072807</t>
  </si>
  <si>
    <t>181</t>
  </si>
  <si>
    <t>153811197</t>
  </si>
  <si>
    <t>Osazení kotev tyčových bez provedení vrtu, zainjektování a napnutí kotvy Příplatek k ceně za antikorozní úpravu trvalých kotev</t>
  </si>
  <si>
    <t>-452642656</t>
  </si>
  <si>
    <t>182</t>
  </si>
  <si>
    <t>153811211</t>
  </si>
  <si>
    <t>Napnutí tyčových kotev při předepsané únosnosti kotvy do 0,45 MN</t>
  </si>
  <si>
    <t>-1019978655</t>
  </si>
  <si>
    <t xml:space="preserve">Poznámka k souboru cen:_x000D_
1. Ceny jsou určeny pro jakoukoliv délku kotev._x000D_
2. V cenách jsou započteny i náklady na dopínání kotev při poklesu předpětí._x000D_
</t>
  </si>
  <si>
    <t>183</t>
  </si>
  <si>
    <t>153811291</t>
  </si>
  <si>
    <t>Napnutí tyčových kotev Příplatek k ceně za napnutí tyčových kotev v podzemí</t>
  </si>
  <si>
    <t>-1055886841</t>
  </si>
  <si>
    <t>184</t>
  </si>
  <si>
    <t>153812111</t>
  </si>
  <si>
    <t>Trn z betonářské oceli včetně zainjektování při průměru oceli od 16 do 20 mm, délky přes 0,4 do 3,0 m</t>
  </si>
  <si>
    <t>-301485868</t>
  </si>
  <si>
    <t xml:space="preserve">Poznámka k souboru cen:_x000D_
1. V cenách nejsou započteny náklady na:_x000D_
a) vrty pro trny; tyto vrty se oceňují cenami souboru cen 22 Vrty,_x000D_
b) napnutí trnů a opěrné desky; tyto stavební práce se oceňují cenami, 153 81-22 Napnutí trnů z betonářské oceli a 153 89-13 Opěrné desky z oceli._x000D_
</t>
  </si>
  <si>
    <t>185</t>
  </si>
  <si>
    <t>153812112</t>
  </si>
  <si>
    <t>Trn z betonářské oceli včetně zainjektování při průměru oceli od 16 do 20 mm, délky přes 3,0 do 5,0 m</t>
  </si>
  <si>
    <t>1184926570</t>
  </si>
  <si>
    <t>186</t>
  </si>
  <si>
    <t>153812121</t>
  </si>
  <si>
    <t>Trn z betonářské oceli včetně zainjektování při průměru oceli od 20 do 26 mm, délky přes 0,4 do 3,0 m</t>
  </si>
  <si>
    <t>-515316583</t>
  </si>
  <si>
    <t>187</t>
  </si>
  <si>
    <t>153812122</t>
  </si>
  <si>
    <t>Trn z betonářské oceli včetně zainjektování při průměru oceli od 20 do 26 mm, délky přes 3,0 do 5,0 m</t>
  </si>
  <si>
    <t>1065514647</t>
  </si>
  <si>
    <t>188</t>
  </si>
  <si>
    <t>153812131</t>
  </si>
  <si>
    <t>Trn z betonářské oceli včetně zainjektování při průměru oceli od 26 do 32 mm, délky přes 0,4 do 3,0 m</t>
  </si>
  <si>
    <t>1706151448</t>
  </si>
  <si>
    <t>189</t>
  </si>
  <si>
    <t>153812132</t>
  </si>
  <si>
    <t>Trn z betonářské oceli včetně zainjektování při průměru oceli od 26 do 32 mm, délky přes 3,0 do 5,0 m</t>
  </si>
  <si>
    <t>-415216567</t>
  </si>
  <si>
    <t>190</t>
  </si>
  <si>
    <t>153821111</t>
  </si>
  <si>
    <t>Osazení kotev kabelových z popouštěných pramenců nebo drátů pro nosnost do 0,16 MN</t>
  </si>
  <si>
    <t>-1529000727</t>
  </si>
  <si>
    <t xml:space="preserve">Poznámka k souboru cen:_x000D_
1. Ceny kabelových kotev jsou určeny:_x000D_
a) pro délku kotvy do 250 m,_x000D_
b) i pro ztužující pramencová táhla v konstrukcích._x000D_
2. Ceny nelze použít pro oceňování předpínací výztuže desek a trámů objektů oboru 821._x000D_
3. V cenách jsou započteny i náklady na:_x000D_
a) vyčištění vrtu nebo otvoru pro táhlo,_x000D_
b) osazení hlavy kotvy,_x000D_
c) veškeré potřebné úpravy kotvy po napnutí,_x000D_
d) -1191 až -1193 provedení antikorozní ochrany kotev pro trvalé použití._x000D_
4. V cenách nejsou započteny náklady na:_x000D_
a) napnutí kabelových kotev, které se oceňuje cenami souboru cen 153 82-2 . Napnutí kabelových kotev,_x000D_
b) zainjektování kabelových kotev, které se oceňuje cenami souboru cen 28. 60-21 Injektování povrchové s dvojitým obturátorem mikropilot nebo kotev,_x000D_
c) zřízení vrtu; tyto vrty se oceňují cenami souboru cen 224 . . – Maloprofilové vrty,_x000D_
d) zřízení kanálků; tyto kanálky se oceňují samostatně._x000D_
5. Množství měrných jednotek se určuje v m délky kotvy._x000D_
</t>
  </si>
  <si>
    <t>191</t>
  </si>
  <si>
    <t>153821112</t>
  </si>
  <si>
    <t>Osazení kotev kabelových z popouštěných pramenců nebo drátů pro nosnost přes 0,16 do 0,31 MN</t>
  </si>
  <si>
    <t>-2145235272</t>
  </si>
  <si>
    <t>192</t>
  </si>
  <si>
    <t>153821113</t>
  </si>
  <si>
    <t>Osazení kotev kabelových z popouštěných pramenců nebo drátů pro nosnost přes 0,31 do 0,47 MN</t>
  </si>
  <si>
    <t>1873847728</t>
  </si>
  <si>
    <t>193</t>
  </si>
  <si>
    <t>153821114</t>
  </si>
  <si>
    <t>Osazení kotev kabelových z popouštěných pramenců nebo drátů pro nosnost přes 0,47 do 0,62 MN</t>
  </si>
  <si>
    <t>-1292810986</t>
  </si>
  <si>
    <t>194</t>
  </si>
  <si>
    <t>153821115</t>
  </si>
  <si>
    <t>Osazení kotev kabelových z popouštěných pramenců nebo drátů pro nosnost přes 0,62 do 0,93 MN</t>
  </si>
  <si>
    <t>1281084584</t>
  </si>
  <si>
    <t>195</t>
  </si>
  <si>
    <t>153821116</t>
  </si>
  <si>
    <t>Osazení kotev kabelových z popouštěných pramenců nebo drátů pro nosnost přes 0,93 do 1,20 MN</t>
  </si>
  <si>
    <t>-1135112531</t>
  </si>
  <si>
    <t>196</t>
  </si>
  <si>
    <t>153821117</t>
  </si>
  <si>
    <t>Osazení kotev kabelových z popouštěných pramenců nebo drátů pro nosnost přes 1,20 do 1,40 MN</t>
  </si>
  <si>
    <t>21005082</t>
  </si>
  <si>
    <t>197</t>
  </si>
  <si>
    <t>153821118</t>
  </si>
  <si>
    <t>Osazení kotev kabelových z popouštěných pramenců nebo drátů pro nosnost přes 1,40 do 1,90 MN</t>
  </si>
  <si>
    <t>1610625711</t>
  </si>
  <si>
    <t>198</t>
  </si>
  <si>
    <t>153821119</t>
  </si>
  <si>
    <t>Osazení kotev kabelových z popouštěných pramenců nebo drátů pro nosnost přes 1,90 do 2,50 MN</t>
  </si>
  <si>
    <t>724400787</t>
  </si>
  <si>
    <t>199</t>
  </si>
  <si>
    <t>153821120</t>
  </si>
  <si>
    <t>Osazení kotev kabelových z popouštěných pramenců nebo drátů pro nosnost přes 2,50 do 3,00 MN</t>
  </si>
  <si>
    <t>738868140</t>
  </si>
  <si>
    <t>200</t>
  </si>
  <si>
    <t>153821121</t>
  </si>
  <si>
    <t>Osazení kotev kabelových z popouštěných pramenců nebo drátů pro nosnost přes 3,00 do 4,00 MN</t>
  </si>
  <si>
    <t>-1254121328</t>
  </si>
  <si>
    <t>201</t>
  </si>
  <si>
    <t>153821122</t>
  </si>
  <si>
    <t>Osazení kotev kabelových z popouštěných pramenců nebo drátů pro nosnost přes 4,00 do 5,00 MN</t>
  </si>
  <si>
    <t>-900703062</t>
  </si>
  <si>
    <t>202</t>
  </si>
  <si>
    <t>153821123</t>
  </si>
  <si>
    <t>Osazení kotev kabelových z popouštěných pramenců nebo drátů pro nosnost přes 5,00 do 6,00 MN</t>
  </si>
  <si>
    <t>2076444014</t>
  </si>
  <si>
    <t>203</t>
  </si>
  <si>
    <t>153821124</t>
  </si>
  <si>
    <t>Osazení kotev kabelových z popouštěných pramenců nebo drátů pro nosnost přes 6,00 do 7,00 MN</t>
  </si>
  <si>
    <t>479291286</t>
  </si>
  <si>
    <t>204</t>
  </si>
  <si>
    <t>153821125</t>
  </si>
  <si>
    <t>Osazení kotev kabelových z popouštěných pramenců nebo drátů pro nosnost přes 7,00 do 8,00 MN</t>
  </si>
  <si>
    <t>87052802</t>
  </si>
  <si>
    <t>205</t>
  </si>
  <si>
    <t>153821126</t>
  </si>
  <si>
    <t>Osazení kotev kabelových z popouštěných pramenců nebo drátů pro nosnost přes 8,00 do 9,00 MN</t>
  </si>
  <si>
    <t>1069301729</t>
  </si>
  <si>
    <t>206</t>
  </si>
  <si>
    <t>153821127</t>
  </si>
  <si>
    <t>Osazení kotev kabelových z popouštěných pramenců nebo drátů pro nosnost přes 9,00 do 10,00 MN</t>
  </si>
  <si>
    <t>433152771</t>
  </si>
  <si>
    <t>207</t>
  </si>
  <si>
    <t>153821191</t>
  </si>
  <si>
    <t>Osazení kotev kabelových z popouštěných pramenců nebo drátů Příplatek k ceně za úpravu trvalých kotev pro únosnost do 0,47 MN</t>
  </si>
  <si>
    <t>2091813106</t>
  </si>
  <si>
    <t>208</t>
  </si>
  <si>
    <t>153821192</t>
  </si>
  <si>
    <t>Osazení kotev kabelových z popouštěných pramenců nebo drátů Příplatek k ceně za úpravu trvalých kotev pro únosnost od 0,47 do 0,93 MN</t>
  </si>
  <si>
    <t>330700085</t>
  </si>
  <si>
    <t>209</t>
  </si>
  <si>
    <t>153821193</t>
  </si>
  <si>
    <t>Osazení kotev kabelových z popouštěných pramenců nebo drátů Příplatek k ceně za úpravu trvalých kotev pro únosnost od 0,93 do 1,90 MN</t>
  </si>
  <si>
    <t>1670642913</t>
  </si>
  <si>
    <t>210</t>
  </si>
  <si>
    <t>153821319</t>
  </si>
  <si>
    <t>Osazení kotev kabelových z popouštěných pramenců nebo drátů Příplatek k ceně za osazení kabelových kotev v podzemí pro únosnost do 0,47 MN</t>
  </si>
  <si>
    <t>2029205936</t>
  </si>
  <si>
    <t>211</t>
  </si>
  <si>
    <t>153821329</t>
  </si>
  <si>
    <t>Osazení kotev kabelových z popouštěných pramenců nebo drátů Příplatek k ceně za osazení kabelových kotev v podzemí pro únosnost přes 0,47 do 1,20 MN</t>
  </si>
  <si>
    <t>-2121366911</t>
  </si>
  <si>
    <t>212</t>
  </si>
  <si>
    <t>153821339</t>
  </si>
  <si>
    <t>Osazení kotev kabelových z popouštěných pramenců nebo drátů Příplatek k ceně za osazení kabelových kotev v podzemí pro únosnost přes 1,20 do 2,50 MN</t>
  </si>
  <si>
    <t>947760105</t>
  </si>
  <si>
    <t>213</t>
  </si>
  <si>
    <t>153822111</t>
  </si>
  <si>
    <t>Napnutí kabelových kotev při únosnosti kotvy do 0,16 MN</t>
  </si>
  <si>
    <t>-1854159215</t>
  </si>
  <si>
    <t xml:space="preserve">Poznámka k souboru cen:_x000D_
1. Ceny jsou určeny pro kotvy a ztužující táhla délky do 250 m._x000D_
2. V cenách jsou započteny i náklady na dopínání kotev při poklesu předpětí během vlastního výrobního procesu._x000D_
3. V cenách nejsou započteny náklady na kontrolu předpětí po skončení výrobního procesu._x000D_
</t>
  </si>
  <si>
    <t>214</t>
  </si>
  <si>
    <t>153822112</t>
  </si>
  <si>
    <t>Napnutí kabelových kotev při únosnosti kotvy přes 0,16 do 0,31 MN</t>
  </si>
  <si>
    <t>-1734405383</t>
  </si>
  <si>
    <t>215</t>
  </si>
  <si>
    <t>153822113</t>
  </si>
  <si>
    <t>Napnutí kabelových kotev při únosnosti kotvy přes 0,31 do 0,47 MN</t>
  </si>
  <si>
    <t>-334655323</t>
  </si>
  <si>
    <t>216</t>
  </si>
  <si>
    <t>153822114</t>
  </si>
  <si>
    <t>Napnutí kabelových kotev při únosnosti kotvy přes 0,47 do 0,62 MN</t>
  </si>
  <si>
    <t>1814092871</t>
  </si>
  <si>
    <t>217</t>
  </si>
  <si>
    <t>153822115</t>
  </si>
  <si>
    <t>Napnutí kabelových kotev při únosnosti kotvy přes 0,62 do 0,93 MN</t>
  </si>
  <si>
    <t>1880728815</t>
  </si>
  <si>
    <t>218</t>
  </si>
  <si>
    <t>153822116</t>
  </si>
  <si>
    <t>Napnutí kabelových kotev při únosnosti kotvy přes 0,93 do 1,20 MN</t>
  </si>
  <si>
    <t>846934301</t>
  </si>
  <si>
    <t>219</t>
  </si>
  <si>
    <t>153822117</t>
  </si>
  <si>
    <t>Napnutí kabelových kotev při únosnosti kotvy přes 1,20 do 1,40 MN</t>
  </si>
  <si>
    <t>-1900634738</t>
  </si>
  <si>
    <t>220</t>
  </si>
  <si>
    <t>153822118</t>
  </si>
  <si>
    <t>Napnutí kabelových kotev při únosnosti kotvy přes 1,40 do 1,90 MN</t>
  </si>
  <si>
    <t>-370120024</t>
  </si>
  <si>
    <t>221</t>
  </si>
  <si>
    <t>153822119</t>
  </si>
  <si>
    <t>Napnutí kabelových kotev při únosnosti kotvy přes 1,90 do 2,50 MN</t>
  </si>
  <si>
    <t>1044725142</t>
  </si>
  <si>
    <t>222</t>
  </si>
  <si>
    <t>153822120</t>
  </si>
  <si>
    <t>Napnutí kabelových kotev při únosnosti kotvy přes 2,50 do 3,00 MN</t>
  </si>
  <si>
    <t>-569506826</t>
  </si>
  <si>
    <t>223</t>
  </si>
  <si>
    <t>153822121</t>
  </si>
  <si>
    <t>Napnutí kabelových kotev při únosnosti kotvy přes 3,00 do 4,00 MN</t>
  </si>
  <si>
    <t>757037794</t>
  </si>
  <si>
    <t>224</t>
  </si>
  <si>
    <t>153822122</t>
  </si>
  <si>
    <t>Napnutí kabelových kotev při únosnosti kotvy přes 4,00 do 5,00 MN</t>
  </si>
  <si>
    <t>1359575549</t>
  </si>
  <si>
    <t>225</t>
  </si>
  <si>
    <t>153822123</t>
  </si>
  <si>
    <t>Napnutí kabelových kotev při únosnosti kotvy přes 5,00 do 6,00 MN</t>
  </si>
  <si>
    <t>339432570</t>
  </si>
  <si>
    <t>226</t>
  </si>
  <si>
    <t>153822124</t>
  </si>
  <si>
    <t>Napnutí kabelových kotev při únosnosti kotvy přes 6,00 do 7,00 MN</t>
  </si>
  <si>
    <t>1961484501</t>
  </si>
  <si>
    <t>227</t>
  </si>
  <si>
    <t>153822125</t>
  </si>
  <si>
    <t>Napnutí kabelových kotev při únosnosti kotvy přes 7,00 do 8,00 MN</t>
  </si>
  <si>
    <t>-1794715829</t>
  </si>
  <si>
    <t>228</t>
  </si>
  <si>
    <t>153822126</t>
  </si>
  <si>
    <t>Napnutí kabelových kotev při únosnosti kotvy přes 8,00 do 9,00 MN</t>
  </si>
  <si>
    <t>1206507322</t>
  </si>
  <si>
    <t>229</t>
  </si>
  <si>
    <t>153822127</t>
  </si>
  <si>
    <t>Napnutí kabelových kotev při únosnosti kotvy přes 9,00 do 10,00 MN</t>
  </si>
  <si>
    <t>-762080594</t>
  </si>
  <si>
    <t>230</t>
  </si>
  <si>
    <t>153822191</t>
  </si>
  <si>
    <t>Napnutí kabelových kotev Příplatek k ceně za napínání kotev s dynamometrem</t>
  </si>
  <si>
    <t>1070250989</t>
  </si>
  <si>
    <t>231</t>
  </si>
  <si>
    <t>153851131</t>
  </si>
  <si>
    <t>Ztužující táhla z oceli průměru od 0 do 20 mm</t>
  </si>
  <si>
    <t>807938505</t>
  </si>
  <si>
    <t xml:space="preserve">Poznámka k souboru cen:_x000D_
1. Ceny nelze použít pro ztužující táhla z pramenců; tyto ztužující táhla se oceňují cenami souboru cen 153 82-. . Kotvy kabelové z popouštěných pramenců nebo drátů._x000D_
2. V cenách jsou započteny i náklady na:_x000D_
a) dodání všech potřebných hmot včetně kotevních desek, popř. roznášecích plechů,_x000D_
b) napnutí táhla._x000D_
3. V cenách nejsou započteny náklady na:_x000D_
a) provedení vrtů pro protažení táhel; tyto stavební práce se oceňují cenami souboru cen 22 Vrty,_x000D_
b) injektování táhel; toto injektování se oceňuje cenami souboru cen 281 60-11 Injektování,_x000D_
c) nátěry táhel a plechů; tyto nátěry se oceňují cenami ceníku 800-783 Nátěry._x000D_
</t>
  </si>
  <si>
    <t>232</t>
  </si>
  <si>
    <t>153851132</t>
  </si>
  <si>
    <t>Ztužující táhla z oceli průměru přes 20 do 28 mm</t>
  </si>
  <si>
    <t>2079145050</t>
  </si>
  <si>
    <t>233</t>
  </si>
  <si>
    <t>153851133</t>
  </si>
  <si>
    <t>Ztužující táhla z oceli průměru přes 28 do 32 mm</t>
  </si>
  <si>
    <t>-1646367833</t>
  </si>
  <si>
    <t>234</t>
  </si>
  <si>
    <t>153861111</t>
  </si>
  <si>
    <t>Průchodka konstrukcí pro kotvy vnitřního průměru 170 mm, délky od 0 do 1,5 m</t>
  </si>
  <si>
    <t>-185632103</t>
  </si>
  <si>
    <t xml:space="preserve">Poznámka k souboru cen:_x000D_
1. Ceny jsou určeny pro:_x000D_
a) všechny typy průchodek,_x000D_
b) nosnost kotev do 1,9 MN._x000D_
2. V cenách jsou započteny i náklady na:_x000D_
a) dodání a osazení průchodky do armokoše,_x000D_
b) úpravu armokoše pro uchycení průchodky,_x000D_
c) vyplnění průchodky polystyrénem a dodání polystyrénu._x000D_
</t>
  </si>
  <si>
    <t>235</t>
  </si>
  <si>
    <t>153861112</t>
  </si>
  <si>
    <t>Průchodka konstrukcí pro kotvy vnitřního průměru 170 mm, délky od 0 přes 1,5 do 3,0 m</t>
  </si>
  <si>
    <t>37762507</t>
  </si>
  <si>
    <t>236</t>
  </si>
  <si>
    <t>153861113</t>
  </si>
  <si>
    <t>Průchodka konstrukcí pro kotvy vnitřního průměru 220 mm délky, od 0 do 1,5 m</t>
  </si>
  <si>
    <t>1503958808</t>
  </si>
  <si>
    <t>237</t>
  </si>
  <si>
    <t>153861114</t>
  </si>
  <si>
    <t>Průchodka konstrukcí pro kotvy vnitřního průměru 220 mm délky, od 0 přes 1,5 do 3,0 m</t>
  </si>
  <si>
    <t>-1456305076</t>
  </si>
  <si>
    <t>238</t>
  </si>
  <si>
    <t>153891111</t>
  </si>
  <si>
    <t>Osazení a rozebrání ocelové roznášecí konstrukce z válcovaných profilů a plechů pod kotvy, trny nebo táhla při osazení, o hmotnosti jednotlivých částí konstrukce od 0 do 40 kg</t>
  </si>
  <si>
    <t>kg</t>
  </si>
  <si>
    <t>-1201878180</t>
  </si>
  <si>
    <t xml:space="preserve">Poznámka k souboru cen:_x000D_
1. V cenách nejsou započteny náklady na:_x000D_
a) dodání ocelové roznášecí konstrukce, toto dodání se oceňuje ve specifikaci. Ztratné lze dohodnout ve výši 1 %._x000D_
b) nátěry ocelové konstrukce; tyto nátěry se oceňují příslušnými cenami katalogu 800-789 Povrchové úpravy ocelových konstrukcí a technologických zařízení._x000D_
</t>
  </si>
  <si>
    <t>239</t>
  </si>
  <si>
    <t>153891112</t>
  </si>
  <si>
    <t>Osazení a rozebrání ocelové roznášecí konstrukce z válcovaných profilů a plechů pod kotvy, trny nebo táhla při osazení, o hmotnosti jednotlivých částí konstrukce přes 40 do 200 kg</t>
  </si>
  <si>
    <t>1307975685</t>
  </si>
  <si>
    <t>240</t>
  </si>
  <si>
    <t>153891121</t>
  </si>
  <si>
    <t>Osazení a rozebrání ocelové roznášecí konstrukce z válcovaných profilů a plechů pod kotvy, trny nebo táhla rozebrání, o hmotnosti do 200 kg</t>
  </si>
  <si>
    <t>-2104828708</t>
  </si>
  <si>
    <t>241</t>
  </si>
  <si>
    <t>153891311</t>
  </si>
  <si>
    <t>Opěrné desky z oceli velikosti do 300/300 mm, tloušťky do 30 mm</t>
  </si>
  <si>
    <t>-167084987</t>
  </si>
  <si>
    <t>242</t>
  </si>
  <si>
    <t>155131311</t>
  </si>
  <si>
    <t>Zřízení protierozního zpevnění svahů geomříží nebo georohoží včetně plošného kotvení ocelovými skobami, ve sklonu do 1:2</t>
  </si>
  <si>
    <t>1947944158</t>
  </si>
  <si>
    <t xml:space="preserve">Poznámka k souboru cen:_x000D_
1. V cenách jsou započteny i náklady na ukotvení horního okraje geomříže nebo georohože do mělké rýhy ocelovými skobami, na zřízení rýhy i její zasypání, na instalaci geomříže nebo georohože včetně přesahů a na plošné kotvení ocelovými skobami z betonářské oceli._x000D_
2. V cenách nejsou započteny náklady na dodávku geomříží nebo georohoží, která se oceňuje ve specifikaci. Ztratné včetně přesahů a kotvení krajů lze stanovit ve výši 15 až 20 %._x000D_
</t>
  </si>
  <si>
    <t>243</t>
  </si>
  <si>
    <t>155131312</t>
  </si>
  <si>
    <t>Zřízení protierozního zpevnění svahů geomříží nebo georohoží včetně plošného kotvení ocelovými skobami, ve sklonu přes 1:2 do 1:1</t>
  </si>
  <si>
    <t>-929158115</t>
  </si>
  <si>
    <t>244</t>
  </si>
  <si>
    <t>155131313</t>
  </si>
  <si>
    <t>Zřízení protierozního zpevnění svahů geomříží nebo georohoží včetně plošného kotvení ocelovými skobami, ve sklonu přes 1:1</t>
  </si>
  <si>
    <t>-1707532152</t>
  </si>
  <si>
    <t>245</t>
  </si>
  <si>
    <t>155132111</t>
  </si>
  <si>
    <t>Zřízení protierozního zpevnění svahů geobuňkami včetně plošného kotvení ocelovými skobami, ve sklonu do 1:2</t>
  </si>
  <si>
    <t>-1826654875</t>
  </si>
  <si>
    <t xml:space="preserve">Poznámka k souboru cen:_x000D_
1. V cenách 155 13-21 jsou započteny i náklady na položení geobuněk, svaření podélných spojů a na plošné kotvení geobuněk ocelovými skobami z betonářské oceli._x000D_
2. V cenách 155 13-21 nejsou započteny náklady na dodávku geobuněk, která se ocení ve specifikaci. Ztratné lze stanovit ve výši 10 %._x000D_
3. V cenách 155 13-27 jsou započteny i náklady na zasypání buněk výplňovým materiálem - zeminou, kamenivem, štěrkopískem, apod.. Dodávka materiálu se ocení ve specifikaci._x000D_
4. Tloušťka zásypu je určena tloušťkou buněk._x000D_
</t>
  </si>
  <si>
    <t>246</t>
  </si>
  <si>
    <t>155132112</t>
  </si>
  <si>
    <t>Zřízení protierozního zpevnění svahů geobuňkami včetně plošného kotvení ocelovými skobami, ve sklonu přes 1:2 do 1:1</t>
  </si>
  <si>
    <t>-1402138538</t>
  </si>
  <si>
    <t>247</t>
  </si>
  <si>
    <t>155132113</t>
  </si>
  <si>
    <t>Zřízení protierozního zpevnění svahů geobuňkami včetně plošného kotvení ocelovými skobami, ve sklonu přes 1:1</t>
  </si>
  <si>
    <t>1923145819</t>
  </si>
  <si>
    <t>248</t>
  </si>
  <si>
    <t>155132711</t>
  </si>
  <si>
    <t>Zřízení protierozního zpevnění svahů geobuňkami provedení zásypu geobuněk tloušťky do 100 mm</t>
  </si>
  <si>
    <t>1587994254</t>
  </si>
  <si>
    <t>249</t>
  </si>
  <si>
    <t>155132712</t>
  </si>
  <si>
    <t>Zřízení protierozního zpevnění svahů geobuňkami provedení zásypu geobuněk tloušťky přes 100 mm</t>
  </si>
  <si>
    <t>-1918847682</t>
  </si>
  <si>
    <t>250</t>
  </si>
  <si>
    <t>155211112</t>
  </si>
  <si>
    <t>Očištění skalních ploch horolezeckou technikou odstranění vegetace včetně stažení k zemi, odklizení na hromady na vzdálenost do 50 m nebo na naložení na dopravní prostředek keřů a stromů do průměru 10 cm</t>
  </si>
  <si>
    <t>702681484</t>
  </si>
  <si>
    <t xml:space="preserve">Poznámka k souboru cen:_x000D_
1. Množství měrných jednotek u ceny -1122 Očištění ručními nástroji se určuje v m3 materiálu odstraněného ze skalní stěny._x000D_
2. V cenách nejsou započteny náklady na dočasné ochranné sítě pro zajištění bezpečnosti horolezců a provozu na pozemních komunikacích a železnici; tyto náklady se oceňují cenami 944 51-1111, -1211 a -1811 Montáž, příplatek za každý den použití a demontáž ochranné sítě katalogu 800-3 Lešení._x000D_
3. Štěpkování se oceňuje cenou 111 25-1111 Drcení ořezaných větví strojně (štěpkování) části A02 katalogu 823-1 Plochy a úprava území._x000D_
4. Přesun odstraněné vegetace na vzdálenost větší než 50 m se oceňuje cenou 162 30-1501 Vodorovné přemístění smýcených křovin části A01 katalogu 800-1 Zemní práce._x000D_
</t>
  </si>
  <si>
    <t>251</t>
  </si>
  <si>
    <t>155211122</t>
  </si>
  <si>
    <t>Očištění skalních ploch horolezeckou technikou očištění ručními nástroji motykami, páčidly</t>
  </si>
  <si>
    <t>1184648723</t>
  </si>
  <si>
    <t>252</t>
  </si>
  <si>
    <t>155211211</t>
  </si>
  <si>
    <t>Vyčištění trhlin nebo dutin ve skalní stěně prováděné horolezeckou technikou při šířce dutin do 30 mm, hloubky do 150 mm</t>
  </si>
  <si>
    <t>311401662</t>
  </si>
  <si>
    <t xml:space="preserve">Poznámka k souboru cen:_x000D_
1. V cenách jsou započteny i náklady na vyčištění trhlin stlačeným vzduchem._x000D_
2. V cenách nejsou započteny náklady na:_x000D_
a) odstranění porostů, zvětralin a nečistot; tto náklady se oceňují cenami souboru cen 155 21-11 Očištění skalních ploch horolezeckou technikou,_x000D_
b) odstranění navětralých částí skalní stěny; tyto náklady se oceňují cenami souboru cen 155 21-13 Odtěžení nestabilních hornin horolezeckou technikou,_x000D_
c) dočasné ochranné sítě pro zajištění bezpečnosti horolezců a provozu na pozemních komunikacích a železnici; tyto náklady se oceňují cenami 944 51-1111, -1211 a -1811 Montáž, příplatek za každý den použití a demontáž ochranné sítě katalogu 800-3 Lešení._x000D_
3. Množství měrných jednotek se určuje v m délky, popř. v m3 objemu vyčištěné dutiny._x000D_
</t>
  </si>
  <si>
    <t>253</t>
  </si>
  <si>
    <t>155211221</t>
  </si>
  <si>
    <t>Vyčištění trhlin nebo dutin ve skalní stěně prováděné horolezeckou technikou při šířce dutin do 50 mm, hloubky do 150 mm</t>
  </si>
  <si>
    <t>-195799681</t>
  </si>
  <si>
    <t>254</t>
  </si>
  <si>
    <t>155211222</t>
  </si>
  <si>
    <t>Vyčištění trhlin nebo dutin ve skalní stěně prováděné horolezeckou technikou při šířce dutin do 50 mm, hloubky přes 150 do 300 mm</t>
  </si>
  <si>
    <t>2126164074</t>
  </si>
  <si>
    <t>255</t>
  </si>
  <si>
    <t>155211223</t>
  </si>
  <si>
    <t>Vyčištění trhlin nebo dutin ve skalní stěně prováděné horolezeckou technikou při šířce dutin do 50 mm, hloubky přes 300 do 500 mm</t>
  </si>
  <si>
    <t>-1254084615</t>
  </si>
  <si>
    <t>256</t>
  </si>
  <si>
    <t>155211231</t>
  </si>
  <si>
    <t>Vyčištění trhlin nebo dutin ve skalní stěně prováděné horolezeckou technikou při šířce dutin do 100 mm, hloubky do 500 mm</t>
  </si>
  <si>
    <t>-805869172</t>
  </si>
  <si>
    <t>257</t>
  </si>
  <si>
    <t>155211232</t>
  </si>
  <si>
    <t>Vyčištění trhlin nebo dutin ve skalní stěně prováděné horolezeckou technikou při šířce dutin do 100 mm, hloubky přes 500 do 1000 mm</t>
  </si>
  <si>
    <t>425258608</t>
  </si>
  <si>
    <t>258</t>
  </si>
  <si>
    <t>155211241</t>
  </si>
  <si>
    <t>Vyčištění trhlin nebo dutin ve skalní stěně prováděné horolezeckou technikou při šířce dutin do 200 mm, hloubky do 1000 mm</t>
  </si>
  <si>
    <t>-1956433465</t>
  </si>
  <si>
    <t>259</t>
  </si>
  <si>
    <t>155211251</t>
  </si>
  <si>
    <t>Vyčištění trhlin nebo dutin ve skalní stěně prováděné horolezeckou technikou při šířce dutin do 400 mm, hloubky do 1000 mm</t>
  </si>
  <si>
    <t>1521850026</t>
  </si>
  <si>
    <t>260</t>
  </si>
  <si>
    <t>155211261</t>
  </si>
  <si>
    <t>Vyčištění trhlin nebo dutin ve skalní stěně prováděné horolezeckou technikou při šířce dutin přes 400 mm, hloubky do 1 000 mm</t>
  </si>
  <si>
    <t>1944695750</t>
  </si>
  <si>
    <t>261</t>
  </si>
  <si>
    <t>155211311</t>
  </si>
  <si>
    <t>Odtěžení nestabilních hornin ze skalních stěn horolezeckou technikou s přehozením na vzdálenost do 3 m nebo s naložením na dopravní prostředek s použitím pneumatického nářadí</t>
  </si>
  <si>
    <t>-1457664323</t>
  </si>
  <si>
    <t xml:space="preserve">Poznámka k souboru cen:_x000D_
1. V cenách nejsou započteny náklady na dočasné ochranné sítě pro zajištění bezpečnosti horolezců a provozu na pozemních komunikacích a železnici; tyto náklady se oceňují cenami 944 51-1111, -1211 a -1811 Montáž, příplatek za každý den použití a demontáž ochranné sítě katalogu 800-3 Lešení._x000D_
2. V ceně -1313 Odtěžení hornin hydraulickými klíny jsou započteny i náklady na provedení vrtů._x000D_
3. Odvoz odtěžených hornin se oceňuje cenami souboru cen 162 .1-11 Vodorovné přemístění výkopku nebo sypaniny po suchu části A01 katalogu 800-1 Zemní práce._x000D_
</t>
  </si>
  <si>
    <t>262</t>
  </si>
  <si>
    <t>155211312</t>
  </si>
  <si>
    <t>Odtěžení nestabilních hornin ze skalních stěn horolezeckou technikou s přehozením na vzdálenost do 3 m nebo s naložením na dopravní prostředek tlakovými poduškami</t>
  </si>
  <si>
    <t>1750332135</t>
  </si>
  <si>
    <t>263</t>
  </si>
  <si>
    <t>155211313</t>
  </si>
  <si>
    <t>Odtěžení nestabilních hornin ze skalních stěn horolezeckou technikou s přehozením na vzdálenost do 3 m nebo s naložením na dopravní prostředek hydraulickými klíny</t>
  </si>
  <si>
    <t>2125911356</t>
  </si>
  <si>
    <t>264</t>
  </si>
  <si>
    <t>155211411</t>
  </si>
  <si>
    <t>Doplnění skalní stěny kamenem prováděné horolezeckou technikou do aktivované cementové malty</t>
  </si>
  <si>
    <t>-1596366330</t>
  </si>
  <si>
    <t xml:space="preserve">Poznámka k souboru cen:_x000D_
1. Ceny jsou určeny pro doplnění kamenem stejného druhu jako doplňovaná skála, aby byl co nejméně rušen její přirozený vzhled._x000D_
2. Ceny nelze použít pro:_x000D_
a) sanování trhlin; tyto stavební práce se oceňují cenami souboru cen 155 21-15. Sanace trhlin a dutin skalní stěny,_x000D_
b) doplnění chybějících kamenů nebo výměnu ojedinělých kamenů objemu jednotlivě větších než 0,1 m3._x000D_
3. Množství jednotek v m3 objemu doplňovaného kamene včetně malty pro rozpočet určuje projekt._x000D_
4. V cenách nejsou započteny náklady dočasné ochranné sítě pro zajištění bezpečnosti horolezců a provozu na pozemních komunikacích a železnici; tyto náklady se oceňují cenami 944 51-1111, -1211 a -1811 Montáž, příplatek za každý den použití a demontáž ochranné sítě katalogu 800-3 Lešení._x000D_
</t>
  </si>
  <si>
    <t>265</t>
  </si>
  <si>
    <t>155211511</t>
  </si>
  <si>
    <t>Sanace trhlin a dutin skalní stěny prováděná horolezeckou technikou aktivovanou cementovou maltou nebo suspensí hloubkovým spárováním šířka dutin do 30 mm, hloubka do 150 mm</t>
  </si>
  <si>
    <t>620867912</t>
  </si>
  <si>
    <t xml:space="preserve">Poznámka k souboru cen:_x000D_
1. Cena -1531 je určena pro zazdění nebo doplnění stěn kamenem stejného druhu dle projektu._x000D_
2. V cenách nejsou započteny náklady na:_x000D_
a) vyčištění dutin; toto vyčištění se oceňuje cenami 155 21-12 Vyčištění trhlin nebo dutin ve skalní stěně,_x000D_
b) dočasné ochranné sítě pro zajištění bezpečnosti horolezců a provozu na pozemních komunikacích a železnici; tyto náklady se oceňují cenami 944 51-1111, -1211 a -1811 Montáž, příplatek za každý den použití a demontáž ochranné sítě katalogu 800-3 Lešení._x000D_
3. V cenách -1531 a -1532 nejsou započteny náklady na dodání kamene. Je-li nutno kámen nakupovat, oceňuje se jeho dodání ve specifikaci, ztratné lze dohodnout ve výši 1 %._x000D_
4. V ceně -1532 nejsou započteny náklady na případné zainjektování zřízené rovnaniny; tyto práce se oceňují cenami souboru cen 281 60-11 Injektování._x000D_
5. Množství měrných jednotek se určuje v m délky, popř. v m3 objemu vyplňované dutiny dle popisu cen._x000D_
</t>
  </si>
  <si>
    <t>266</t>
  </si>
  <si>
    <t>155211521</t>
  </si>
  <si>
    <t>Sanace trhlin a dutin skalní stěny prováděná horolezeckou technikou aktivovanou cementovou maltou nebo suspensí hloubkovým spárováním šířka dutin přes 30 do 50 mm, hloubka do 150 mm</t>
  </si>
  <si>
    <t>560247275</t>
  </si>
  <si>
    <t>267</t>
  </si>
  <si>
    <t>155211522</t>
  </si>
  <si>
    <t>Sanace trhlin a dutin skalní stěny prováděná horolezeckou technikou aktivovanou cementovou maltou nebo suspensí hloubkovým spárováním šířka dutin přes 30 do 50 mm, hloubka přes 150 do 300 mm</t>
  </si>
  <si>
    <t>-545089005</t>
  </si>
  <si>
    <t>268</t>
  </si>
  <si>
    <t>155211523</t>
  </si>
  <si>
    <t>Sanace trhlin a dutin skalní stěny prováděná horolezeckou technikou aktivovanou cementovou maltou nebo suspensí hloubkovým spárováním šířka dutin přes 30 do 50 mm, hloubka přes 300 do 500 mm</t>
  </si>
  <si>
    <t>-1534608498</t>
  </si>
  <si>
    <t>269</t>
  </si>
  <si>
    <t>155211531</t>
  </si>
  <si>
    <t>Sanace trhlin a dutin skalní stěny prováděná horolezeckou technikou aktivovanou cementovou maltou nebo suspensí zazděním dutin průměru přes 50 mm do 1 m kamenem do aktivované cementové malty</t>
  </si>
  <si>
    <t>177203629</t>
  </si>
  <si>
    <t>270</t>
  </si>
  <si>
    <t>155211532</t>
  </si>
  <si>
    <t>Sanace trhlin a dutin skalní stěny prováděná horolezeckou technikou aktivovanou cementovou maltou nebo suspensí zazděním dutin průměru přes 50 mm do 1 m rovnaninou z přírodního kamene</t>
  </si>
  <si>
    <t>228491755</t>
  </si>
  <si>
    <t>271</t>
  </si>
  <si>
    <t>155211533</t>
  </si>
  <si>
    <t>Sanace trhlin a dutin skalní stěny prováděná horolezeckou technikou aktivovanou cementovou maltou nebo suspensí zazděním dutin průměru přes 50 mm do 1 m beztlakovým zalitím</t>
  </si>
  <si>
    <t>-991074430</t>
  </si>
  <si>
    <t>272</t>
  </si>
  <si>
    <t>155212112</t>
  </si>
  <si>
    <t>Vrty do skalních stěn prováděné horolezeckou technikou hloubky do 5 m přenosnými vrtacími kladivy průměru do 56 mm, v hornině tř. I a II</t>
  </si>
  <si>
    <t>459179764</t>
  </si>
  <si>
    <t xml:space="preserve">Poznámka k souboru cen:_x000D_
1. Vrty větších průměrů a hloubek se oceňují individuálně._x000D_
2. Zatřídění hornim podle vrtatelnosti je uvedeno v příloze č. 2 Všeobecných podmínek tohoto katalogu._x000D_
</t>
  </si>
  <si>
    <t>273</t>
  </si>
  <si>
    <t>155212114</t>
  </si>
  <si>
    <t>Vrty do skalních stěn prováděné horolezeckou technikou hloubky do 5 m přenosnými vrtacími kladivy průměru do 56 mm, v hornině tř. III a IV</t>
  </si>
  <si>
    <t>1899162248</t>
  </si>
  <si>
    <t>274</t>
  </si>
  <si>
    <t>155212116</t>
  </si>
  <si>
    <t>Vrty do skalních stěn prováděné horolezeckou technikou hloubky do 5 m přenosnými vrtacími kladivy průměru do 56 mm, v hornině tř. V a VI</t>
  </si>
  <si>
    <t>424258511</t>
  </si>
  <si>
    <t>275</t>
  </si>
  <si>
    <t>155212212</t>
  </si>
  <si>
    <t>Vrty do skalních stěn prováděné horolezeckou technikou hloubky do 5 m jádrové diamantovými korunkami průměru do 56 mm, v hornině tř. I a II</t>
  </si>
  <si>
    <t>-781972634</t>
  </si>
  <si>
    <t>276</t>
  </si>
  <si>
    <t>155212214</t>
  </si>
  <si>
    <t>Vrty do skalních stěn prováděné horolezeckou technikou hloubky do 5 m jádrové diamantovými korunkami průměru do 56 mm, v hornině tř. III a IV</t>
  </si>
  <si>
    <t>-1473106051</t>
  </si>
  <si>
    <t>277</t>
  </si>
  <si>
    <t>155212216</t>
  </si>
  <si>
    <t>Vrty do skalních stěn prováděné horolezeckou technikou hloubky do 5 m jádrové diamantovými korunkami průměru do 56 mm, v hornině tř. V a VI</t>
  </si>
  <si>
    <t>1779518216</t>
  </si>
  <si>
    <t>278</t>
  </si>
  <si>
    <t>155212222</t>
  </si>
  <si>
    <t>Vrty do skalních stěn prováděné horolezeckou technikou hloubky do 5 m jádrové diamantovými korunkami průměru přes 56 do 93 mm úklonu do 45°, v hornině tř. I a II</t>
  </si>
  <si>
    <t>-190298416</t>
  </si>
  <si>
    <t>279</t>
  </si>
  <si>
    <t>155212224</t>
  </si>
  <si>
    <t>Vrty do skalních stěn prováděné horolezeckou technikou hloubky do 5 m jádrové diamantovými korunkami průměru přes 56 do 93 mm úklonu do 45°, v hornině tř. III a IV</t>
  </si>
  <si>
    <t>-1954676497</t>
  </si>
  <si>
    <t>280</t>
  </si>
  <si>
    <t>155212226</t>
  </si>
  <si>
    <t>Vrty do skalních stěn prováděné horolezeckou technikou hloubky do 5 m jádrové diamantovými korunkami průměru přes 56 do 93 mm úklonu do 45°, v hornině tř. V a VI</t>
  </si>
  <si>
    <t>643415615</t>
  </si>
  <si>
    <t>281</t>
  </si>
  <si>
    <t>155212232</t>
  </si>
  <si>
    <t>Vrty do skalních stěn prováděné horolezeckou technikou hloubky do 5 m jádrové diamantovými korunkami průměru přes 56 do 93 mm úklonu přes 45°, v hornině tř. I a II</t>
  </si>
  <si>
    <t>1113239347</t>
  </si>
  <si>
    <t>282</t>
  </si>
  <si>
    <t>155212234</t>
  </si>
  <si>
    <t>Vrty do skalních stěn prováděné horolezeckou technikou hloubky do 5 m jádrové diamantovými korunkami průměru přes 56 do 93 mm úklonu přes 45°, v hornině tř. III a IV</t>
  </si>
  <si>
    <t>-458994169</t>
  </si>
  <si>
    <t>283</t>
  </si>
  <si>
    <t>155212236</t>
  </si>
  <si>
    <t>Vrty do skalních stěn prováděné horolezeckou technikou hloubky do 5 m jádrové diamantovými korunkami průměru přes 56 do 93 mm úklonu přes 45°, v hornině tř. V a VI</t>
  </si>
  <si>
    <t>687621760</t>
  </si>
  <si>
    <t>284</t>
  </si>
  <si>
    <t>155212242</t>
  </si>
  <si>
    <t>Vrty do skalních stěn prováděné horolezeckou technikou hloubky do 5 m jádrové diamantovými korunkami průměru přes 93 do 156 mm úklonu do 45°, v hornině tř. I a II</t>
  </si>
  <si>
    <t>322970713</t>
  </si>
  <si>
    <t>285</t>
  </si>
  <si>
    <t>155212244</t>
  </si>
  <si>
    <t>Vrty do skalních stěn prováděné horolezeckou technikou hloubky do 5 m jádrové diamantovými korunkami průměru přes 93 do 156 mm úklonu do 45°, v hornině tř. III a IV</t>
  </si>
  <si>
    <t>952396425</t>
  </si>
  <si>
    <t>286</t>
  </si>
  <si>
    <t>155212246</t>
  </si>
  <si>
    <t>Vrty do skalních stěn prováděné horolezeckou technikou hloubky do 5 m jádrové diamantovými korunkami průměru přes 93 do 156 mm úklonu do 45°, v hornině tř. V a VI</t>
  </si>
  <si>
    <t>-1063809829</t>
  </si>
  <si>
    <t>287</t>
  </si>
  <si>
    <t>155212252</t>
  </si>
  <si>
    <t>Vrty do skalních stěn prováděné horolezeckou technikou hloubky do 5 m jádrové diamantovými korunkami průměru přes 93 do 156 mm úklonu přes 45°, v hornině tř. I a II</t>
  </si>
  <si>
    <t>-381531131</t>
  </si>
  <si>
    <t>288</t>
  </si>
  <si>
    <t>155212254</t>
  </si>
  <si>
    <t>Vrty do skalních stěn prováděné horolezeckou technikou hloubky do 5 m jádrové diamantovými korunkami průměru přes 93 do 156 mm úklonu přes 45°, v hornině tř. III a IV</t>
  </si>
  <si>
    <t>-526821286</t>
  </si>
  <si>
    <t>289</t>
  </si>
  <si>
    <t>155212256</t>
  </si>
  <si>
    <t>Vrty do skalních stěn prováděné horolezeckou technikou hloubky do 5 m jádrové diamantovými korunkami průměru přes 93 do 156 mm úklonu přes 45°, v hornině tř. V a VI</t>
  </si>
  <si>
    <t>-2035495450</t>
  </si>
  <si>
    <t>290</t>
  </si>
  <si>
    <t>155212312</t>
  </si>
  <si>
    <t>Vrty do skalních stěn prováděné horolezeckou technikou hloubky do 5 m průběžným sacím vrtáním průměru do 56 mm, v hornině tř. I a II</t>
  </si>
  <si>
    <t>881673692</t>
  </si>
  <si>
    <t>291</t>
  </si>
  <si>
    <t>155212314</t>
  </si>
  <si>
    <t>Vrty do skalních stěn prováděné horolezeckou technikou hloubky do 5 m průběžným sacím vrtáním průměru do 56 mm, v hornině tř. III a IV</t>
  </si>
  <si>
    <t>1795307175</t>
  </si>
  <si>
    <t>292</t>
  </si>
  <si>
    <t>155212316</t>
  </si>
  <si>
    <t>Vrty do skalních stěn prováděné horolezeckou technikou hloubky do 5 m průběžným sacím vrtáním průměru do 56 mm, v hornině tř. V a VI</t>
  </si>
  <si>
    <t>-347759031</t>
  </si>
  <si>
    <t>293</t>
  </si>
  <si>
    <t>155212322</t>
  </si>
  <si>
    <t>Vrty do skalních stěn prováděné horolezeckou technikou hloubky do 5 m průběžným sacím vrtáním průměru přes 56 do 93 mm úklonu do 45°, v hornině tř. I a II</t>
  </si>
  <si>
    <t>-632863735</t>
  </si>
  <si>
    <t>294</t>
  </si>
  <si>
    <t>155212324</t>
  </si>
  <si>
    <t>Vrty do skalních stěn prováděné horolezeckou technikou hloubky do 5 m průběžným sacím vrtáním průměru přes 56 do 93 mm úklonu do 45°, v hornině tř. III a IV</t>
  </si>
  <si>
    <t>446100783</t>
  </si>
  <si>
    <t>295</t>
  </si>
  <si>
    <t>155212326</t>
  </si>
  <si>
    <t>Vrty do skalních stěn prováděné horolezeckou technikou hloubky do 5 m průběžným sacím vrtáním průměru přes 56 do 93 mm úklonu do 45°, v hornině tř. V a VI</t>
  </si>
  <si>
    <t>-540410753</t>
  </si>
  <si>
    <t>296</t>
  </si>
  <si>
    <t>155212332</t>
  </si>
  <si>
    <t>Vrty do skalních stěn prováděné horolezeckou technikou hloubky do 5 m průběžným sacím vrtáním průměru přes 56 do 93 mm úklonu přes 45°, v hornině tř. I a II</t>
  </si>
  <si>
    <t>-1752828332</t>
  </si>
  <si>
    <t>297</t>
  </si>
  <si>
    <t>155212334</t>
  </si>
  <si>
    <t>Vrty do skalních stěn prováděné horolezeckou technikou hloubky do 5 m průběžným sacím vrtáním průměru přes 56 do 93 mm úklonu přes 45°, v hornině tř. III a IV</t>
  </si>
  <si>
    <t>-1215434724</t>
  </si>
  <si>
    <t>298</t>
  </si>
  <si>
    <t>155212336</t>
  </si>
  <si>
    <t>Vrty do skalních stěn prováděné horolezeckou technikou hloubky do 5 m průběžným sacím vrtáním průměru přes 56 do 93 mm úklonu přes 45°, v hornině tř. V a VI</t>
  </si>
  <si>
    <t>-1554289944</t>
  </si>
  <si>
    <t>299</t>
  </si>
  <si>
    <t>155212342</t>
  </si>
  <si>
    <t>Vrty do skalních stěn prováděné horolezeckou technikou hloubky do 5 m průběžným sacím vrtáním průměru přes 93 do 156 mm úklonu do 45°, v hornině tř. I a II</t>
  </si>
  <si>
    <t>1400093679</t>
  </si>
  <si>
    <t>300</t>
  </si>
  <si>
    <t>155212344</t>
  </si>
  <si>
    <t>Vrty do skalních stěn prováděné horolezeckou technikou hloubky do 5 m průběžným sacím vrtáním průměru přes 93 do 156 mm úklonu do 45°, v hornině tř. III a IV</t>
  </si>
  <si>
    <t>-1191570570</t>
  </si>
  <si>
    <t>301</t>
  </si>
  <si>
    <t>155212346</t>
  </si>
  <si>
    <t>Vrty do skalních stěn prováděné horolezeckou technikou hloubky do 5 m průběžným sacím vrtáním průměru přes 93 do 156 mm úklonu do 45°, v hornině tř. V a VI</t>
  </si>
  <si>
    <t>-232416529</t>
  </si>
  <si>
    <t>302</t>
  </si>
  <si>
    <t>155212352</t>
  </si>
  <si>
    <t>Vrty do skalních stěn prováděné horolezeckou technikou hloubky do 5 m průběžným sacím vrtáním průměru přes 93 do 156 mm úklonu přes 45°, v hornině tř. I a II</t>
  </si>
  <si>
    <t>1406980840</t>
  </si>
  <si>
    <t>303</t>
  </si>
  <si>
    <t>155212354</t>
  </si>
  <si>
    <t>Vrty do skalních stěn prováděné horolezeckou technikou hloubky do 5 m průběžným sacím vrtáním průměru přes 93 do 156 mm úklonu přes 45°, v hornině tř. III a IV</t>
  </si>
  <si>
    <t>-674186607</t>
  </si>
  <si>
    <t>304</t>
  </si>
  <si>
    <t>155212356</t>
  </si>
  <si>
    <t>Vrty do skalních stěn prováděné horolezeckou technikou hloubky do 5 m průběžným sacím vrtáním průměru přes 93 do 156 mm úklonu přes 45°, v hornině tř. V a VI</t>
  </si>
  <si>
    <t>-2109700275</t>
  </si>
  <si>
    <t>305</t>
  </si>
  <si>
    <t>155213111</t>
  </si>
  <si>
    <t>Trny z oceli prováděné horolezeckou technikou bez oka z celozávitové oceli pro uchycení sítí zainjektované cementovou maltou délky do 3 m, průměru přes 16 do 20 mm</t>
  </si>
  <si>
    <t>-964409605</t>
  </si>
  <si>
    <t xml:space="preserve">Poznámka k souboru cen:_x000D_
1. V cenách jsou započteny i náklady na dodávku trnů a injektážní malty nebo lepicích ampulí._x000D_
2. V cenách -3111 až -3213 Trny bez oka jsou započteny i náklady na dodávku podložek a matic._x000D_
3. V cenách nejsou započteny náklady na:_x000D_
a) vrty pro trny; tyto se oceňují cenami souboru cen 155 21-2 Vrty do skalních stěn prováděné horolezeckou technikou,_x000D_
b) provedení antikorozní úpravy; tyto náklady se oceňují cenami katalogu 800-789 Povrchové úpravy ocelových konstrukcí a technologických zařízení._x000D_
</t>
  </si>
  <si>
    <t>306</t>
  </si>
  <si>
    <t>155213112</t>
  </si>
  <si>
    <t>Trny z oceli prováděné horolezeckou technikou bez oka z celozávitové oceli pro uchycení sítí zainjektované cementovou maltou délky do 3 m, průměru přes 20 do 26 mm</t>
  </si>
  <si>
    <t>-803223407</t>
  </si>
  <si>
    <t>307</t>
  </si>
  <si>
    <t>155213113</t>
  </si>
  <si>
    <t>Trny z oceli prováděné horolezeckou technikou bez oka z celozávitové oceli pro uchycení sítí zainjektované cementovou maltou délky do 3 m, průměru přes 26 do 32 mm</t>
  </si>
  <si>
    <t>1462898456</t>
  </si>
  <si>
    <t>308</t>
  </si>
  <si>
    <t>155213121</t>
  </si>
  <si>
    <t>Trny z oceli prováděné horolezeckou technikou bez oka z celozávitové oceli pro uchycení sítí zainjektované cementovou maltou délky přes 3 do 5 m, průměru přes 16 do 20 mm</t>
  </si>
  <si>
    <t>505364435</t>
  </si>
  <si>
    <t>309</t>
  </si>
  <si>
    <t>155213122</t>
  </si>
  <si>
    <t>Trny z oceli prováděné horolezeckou technikou bez oka z celozávitové oceli pro uchycení sítí zainjektované cementovou maltou délky přes 3 do 5 m, průměru přes 20 do 26 mm</t>
  </si>
  <si>
    <t>-139045320</t>
  </si>
  <si>
    <t>310</t>
  </si>
  <si>
    <t>155213123</t>
  </si>
  <si>
    <t>Trny z oceli prováděné horolezeckou technikou bez oka z celozávitové oceli pro uchycení sítí zainjektované cementovou maltou délky přes 3 do 5 m, průměru přes 26 do 32 mm</t>
  </si>
  <si>
    <t>1979358496</t>
  </si>
  <si>
    <t>311</t>
  </si>
  <si>
    <t>155213211</t>
  </si>
  <si>
    <t>Trny z oceli prováděné horolezeckou technikou bez oka z celozávitové oceli pro uchycení sítí upnuté lepicími ampulemi délky do 1,5 m, průměru přes 16 do 20 mm</t>
  </si>
  <si>
    <t>391145776</t>
  </si>
  <si>
    <t>312</t>
  </si>
  <si>
    <t>155213212</t>
  </si>
  <si>
    <t>Trny z oceli prováděné horolezeckou technikou bez oka z celozávitové oceli pro uchycení sítí upnuté lepicími ampulemi délky do 1,5 m, průměru přes 20 do 26 mm</t>
  </si>
  <si>
    <t>-132285297</t>
  </si>
  <si>
    <t>313</t>
  </si>
  <si>
    <t>155213213</t>
  </si>
  <si>
    <t>Trny z oceli prováděné horolezeckou technikou bez oka z celozávitové oceli pro uchycení sítí upnuté lepicími ampulemi délky do 1,5 m, průměru přes 26 do 32 mm</t>
  </si>
  <si>
    <t>-196470968</t>
  </si>
  <si>
    <t>314</t>
  </si>
  <si>
    <t>155213311</t>
  </si>
  <si>
    <t>Trny z oceli prováděné horolezeckou technikou s okem z betonářské oceli pro uchycení lana při montáži sítí a sloupků záchytného plotu zainjektované cementovou maltou délky do 3 m, průměru přes 16 do 20 mm</t>
  </si>
  <si>
    <t>-279890279</t>
  </si>
  <si>
    <t>315</t>
  </si>
  <si>
    <t>155213312</t>
  </si>
  <si>
    <t>Trny z oceli prováděné horolezeckou technikou s okem z betonářské oceli pro uchycení lana při montáži sítí a sloupků záchytného plotu zainjektované cementovou maltou délky do 3 m, průměru přes 20 do 26 mm</t>
  </si>
  <si>
    <t>1916370282</t>
  </si>
  <si>
    <t>316</t>
  </si>
  <si>
    <t>155213313</t>
  </si>
  <si>
    <t>Trny z oceli prováděné horolezeckou technikou s okem z betonářské oceli pro uchycení lana při montáži sítí a sloupků záchytného plotu zainjektované cementovou maltou délky do 3 m, průměru přes 26 do 32 mm</t>
  </si>
  <si>
    <t>-2034931622</t>
  </si>
  <si>
    <t>317</t>
  </si>
  <si>
    <t>155213321</t>
  </si>
  <si>
    <t>Trny z oceli prováděné horolezeckou technikou s okem z betonářské oceli pro uchycení lana při montáži sítí a sloupků záchytného plotu zainjektované cementovou maltou délky přes 3 do 5 m, průměru přes 16 do 20 mm</t>
  </si>
  <si>
    <t>1702752841</t>
  </si>
  <si>
    <t>318</t>
  </si>
  <si>
    <t>155213322</t>
  </si>
  <si>
    <t>Trny z oceli prováděné horolezeckou technikou s okem z betonářské oceli pro uchycení lana při montáži sítí a sloupků záchytného plotu zainjektované cementovou maltou délky přes 3 do 5 m, průměru přes 20 do 26 mm</t>
  </si>
  <si>
    <t>780686847</t>
  </si>
  <si>
    <t>319</t>
  </si>
  <si>
    <t>155213323</t>
  </si>
  <si>
    <t>Trny z oceli prováděné horolezeckou technikou s okem z betonářské oceli pro uchycení lana při montáži sítí a sloupků záchytného plotu zainjektované cementovou maltou délky přes 3 do 5 m, průměru přes 26 do 32 mm</t>
  </si>
  <si>
    <t>-1043297418</t>
  </si>
  <si>
    <t>320</t>
  </si>
  <si>
    <t>155213411</t>
  </si>
  <si>
    <t>Trny z oceli prováděné horolezeckou technikou s okem z betonářské oceli pro uchycení lana při montáži sítí a sloupků záchytného plotu upnuté lepicími ampulemi délky do 1,5 m, průměru přes 16 do 20 mm</t>
  </si>
  <si>
    <t>690002641</t>
  </si>
  <si>
    <t>321</t>
  </si>
  <si>
    <t>155213412</t>
  </si>
  <si>
    <t>Trny z oceli prováděné horolezeckou technikou s okem z betonářské oceli pro uchycení lana při montáži sítí a sloupků záchytného plotu upnuté lepicími ampulemi délky do 1,5 m, průměru přes 20 do 26 mm</t>
  </si>
  <si>
    <t>-668298017</t>
  </si>
  <si>
    <t>322</t>
  </si>
  <si>
    <t>155213413</t>
  </si>
  <si>
    <t>Trny z oceli prováděné horolezeckou technikou s okem z betonářské oceli pro uchycení lana při montáži sítí a sloupků záchytného plotu upnuté lepicími ampulemi délky do 1,5 m, průměru přes 26 do 32 mm</t>
  </si>
  <si>
    <t>1652244407</t>
  </si>
  <si>
    <t>323</t>
  </si>
  <si>
    <t>155213511</t>
  </si>
  <si>
    <t>Trny z oceli prováděné horolezeckou technikou s okem z betonářské oceli pro uchycení lana při montáži sítí a sloupků záchytného plotu statická zatěžovací zkouška trnů</t>
  </si>
  <si>
    <t>623007056</t>
  </si>
  <si>
    <t>324</t>
  </si>
  <si>
    <t>155213611</t>
  </si>
  <si>
    <t>Trny z injekčních zavrtávacích tyčí prováděné horolezeckou technikou zainjektované cementovou maltou průměru 32 mm včetně vrtů přenosnými vrtacími kladivy na ztracenou korunku průměru 51 mm, délky do 2 m</t>
  </si>
  <si>
    <t>980604775</t>
  </si>
  <si>
    <t xml:space="preserve">Poznámka k souboru cen:_x000D_
1. V cenách jsou započteny i náklady na provedení vrtu kotevní tyčí se ztracenou korunkou, injektáž cementouvou maltou včetně dodávky injektážní hmoty, korunky, kotevních tyčí, spojníků, podložek a matic._x000D_
</t>
  </si>
  <si>
    <t>325</t>
  </si>
  <si>
    <t>155213612</t>
  </si>
  <si>
    <t>Trny z injekčních zavrtávacích tyčí prováděné horolezeckou technikou zainjektované cementovou maltou průměru 32 mm včetně vrtů přenosnými vrtacími kladivy na ztracenou korunku průměru 51 mm, délky přes 2 do 3 m</t>
  </si>
  <si>
    <t>1322578838</t>
  </si>
  <si>
    <t>326</t>
  </si>
  <si>
    <t>155213613</t>
  </si>
  <si>
    <t>Trny z injekčních zavrtávacích tyčí prováděné horolezeckou technikou zainjektované cementovou maltou průměru 32 mm včetně vrtů přenosnými vrtacími kladivy na ztracenou korunku průměru 51 mm, délky přes 3 do 4 m</t>
  </si>
  <si>
    <t>1619034926</t>
  </si>
  <si>
    <t>327</t>
  </si>
  <si>
    <t>155213614</t>
  </si>
  <si>
    <t>Trny z injekčních zavrtávacích tyčí prováděné horolezeckou technikou zainjektované cementovou maltou průměru 32 mm včetně vrtů přenosnými vrtacími kladivy na ztracenou korunku průměru 51 mm, délky přes 4 do 5 m</t>
  </si>
  <si>
    <t>2105046171</t>
  </si>
  <si>
    <t>328</t>
  </si>
  <si>
    <t>155213615</t>
  </si>
  <si>
    <t>Trny z injekčních zavrtávacích tyčí prováděné horolezeckou technikou zainjektované cementovou maltou průměru 32 mm včetně vrtů přenosnými vrtacími kladivy na ztracenou korunku průměru 51 mm, délky přes 5 do 6 m</t>
  </si>
  <si>
    <t>-1805266535</t>
  </si>
  <si>
    <t>329</t>
  </si>
  <si>
    <t>155213621</t>
  </si>
  <si>
    <t>Trny z injekčních zavrtávacích tyčí prováděné horolezeckou technikou zainjektované cementovou maltou průměru 32 mm včetně vrtů přenosnými vrtacími kladivy na ztracenou korunku průměru 76 mm, délky do 2 m</t>
  </si>
  <si>
    <t>177120843</t>
  </si>
  <si>
    <t>330</t>
  </si>
  <si>
    <t>155213622</t>
  </si>
  <si>
    <t>Trny z injekčních zavrtávacích tyčí prováděné horolezeckou technikou zainjektované cementovou maltou průměru 32 mm včetně vrtů přenosnými vrtacími kladivy na ztracenou korunku průměru 76 mm, délky přes 2 do 3 m</t>
  </si>
  <si>
    <t>-1874564958</t>
  </si>
  <si>
    <t>331</t>
  </si>
  <si>
    <t>155213623</t>
  </si>
  <si>
    <t>Trny z injekčních zavrtávacích tyčí prováděné horolezeckou technikou zainjektované cementovou maltou průměru 32 mm včetně vrtů přenosnými vrtacími kladivy na ztracenou korunku průměru 76 mm, délky přes 3 do 4 m</t>
  </si>
  <si>
    <t>-256912823</t>
  </si>
  <si>
    <t>332</t>
  </si>
  <si>
    <t>155213624</t>
  </si>
  <si>
    <t>Trny z injekčních zavrtávacích tyčí prováděné horolezeckou technikou zainjektované cementovou maltou průměru 32 mm včetně vrtů přenosnými vrtacími kladivy na ztracenou korunku průměru 76 mm, délky přes 4 do 5 m</t>
  </si>
  <si>
    <t>744759365</t>
  </si>
  <si>
    <t>333</t>
  </si>
  <si>
    <t>155213625</t>
  </si>
  <si>
    <t>Trny z injekčních zavrtávacích tyčí prováděné horolezeckou technikou zainjektované cementovou maltou průměru 32 mm včetně vrtů přenosnými vrtacími kladivy na ztracenou korunku průměru 76 mm, délky přes 5 do 6 m</t>
  </si>
  <si>
    <t>-1089769218</t>
  </si>
  <si>
    <t>334</t>
  </si>
  <si>
    <t>155214111</t>
  </si>
  <si>
    <t>Síťování skalních stěn prováděné horolezeckou technikou montáž pásů ocelové sítě</t>
  </si>
  <si>
    <t>-1479847958</t>
  </si>
  <si>
    <t xml:space="preserve">Poznámka k souboru cen:_x000D_
1. V cenách -4111 a -4112 Montáž pásů sítě a geomříže jsou započteny i náklady na rozvinutí a vytažení pásů na skalní stěnu, jejich spojení předepsaným spojovacím materiálem včetně jeho dodávky a přitažení podložek a matic na ocelové trny._x000D_
2. V cenách -4211 a -4212 jsou započteny i náklady na manipulaci s lanem, montáž a dodávku spojovacího materiálu (svorky)._x000D_
3. V cenách nejsou započteny náklady na:_x000D_
a) dodání sítě nebo lana; tyto náklady se oceňují ve specifikaci. Ztratné lze stanovit ve výši 20 %,_x000D_
b) vrty; tyto náklady se oceňují cenami souboru cen 155 21-2 Vrty do skalních stěn prováděné horolezeckou technikou,_x000D_
c) trny; tyto náklady se oceňují cenami souboru cen 155 21-3 Trny z oceli nebo 155 21-36 Trny z injekčních zavrtávacích tyčí prováděné horolezeckou technikou,_x000D_
d) dočasné ochranné sítě pro zajištění bezpečnosti horolezců a provozu na pozemních komunikacích a železnici; tyto náklady se oceňují cenami souborů cen 944 51-1111, -1211 a -1811 Montáž, příplatek za každý den použití a demontáž ochranné sítě katalogu 800-3 Lešení._x000D_
</t>
  </si>
  <si>
    <t>335</t>
  </si>
  <si>
    <t>155214112</t>
  </si>
  <si>
    <t>Síťování skalních stěn prováděné horolezeckou technikou montáž pásů geomříže</t>
  </si>
  <si>
    <t>315167021</t>
  </si>
  <si>
    <t>336</t>
  </si>
  <si>
    <t>155214211</t>
  </si>
  <si>
    <t>Síťování skalních stěn prováděné horolezeckou technikou montáž ocelového lana pro uchycení sítě průměru do 10 mm</t>
  </si>
  <si>
    <t>458260107</t>
  </si>
  <si>
    <t>337</t>
  </si>
  <si>
    <t>155214212</t>
  </si>
  <si>
    <t>Síťování skalních stěn prováděné horolezeckou technikou montáž ocelového lana pro uchycení sítě průměru přes 10 mm</t>
  </si>
  <si>
    <t>893839503</t>
  </si>
  <si>
    <t>338</t>
  </si>
  <si>
    <t>155214311</t>
  </si>
  <si>
    <t>Záchytný plot prováděný horolezeckou technikou sloupky osazené do vrtů včetně vystředění a zalití cementovou injekční směsí pro plot lehký betonářská výztuž délky do 3 m, průměru do 32 mm</t>
  </si>
  <si>
    <t>1672226339</t>
  </si>
  <si>
    <t xml:space="preserve">Poznámka k souboru cen:_x000D_
1. V cenách -4311 až -4422 Sloupky pro plot prováděný horolezeckou technikou jsou započteny i náklady dodání sloupků._x000D_
2. V ceně -4511 Ukotvení sloupků jsou započteny i náklady na dodávku lana a spojovacího materiálu._x000D_
3. V ceně -4521 Montáž pletiva na sloupky jsou započteny i náklady na přivázání pletiva ke sloupkům vázacím drátem včetně jeho dodávky._x000D_
4. V ceně -4525 Montáž ztužujících lan jsou započteny i náklady na manipulaci s lanem, montáž a dodávku spojovacího materiálu._x000D_
5. V cenách -4311 až -4422 Sloupky pro plot nejsou započteny náklady na:_x000D_
a) vrty pro založení sloupku; tyto náklady se oceňují cenami souboru cen 155 21-2 Vrty do skalních stěn prováděné horolezeckou technikou._x000D_
b) antikorozní nátěr sloupku; tyto náklady se oceňují cenami katalogu 800-789 Povrchové úpravy ocelových konstrukcí a technologických zařízení,_x000D_
6. V ceně -4511 Ukotvení sloupku lany nejsou započteny náklady na:_x000D_
a) vrty pro trny; tyto náklady se oceňují cenami souboru cen 155 21-2 Vrty do skalních stěn prováděné horolezeckou technikou._x000D_
b) trny pro uchycení kotvení sloupků, které se oceňují cenami souboru cen 155 21-3 Trny z oceli nebo 155 27-36 Trny z injekčních zavrtávacích tyčí prováděné horolezeckou technikou,_x000D_
7. V ceně -4521 Montáž pletiva na sloupky nejsou započteny náklady na dodávku pletiva, které se oceňují ve specifikaci._x000D_
8. V ceně -4525 Montáž ztužujících lan k pletivu nejsou započteny náklady na dodávku lan, které se oceňují ve specifikaci._x000D_
</t>
  </si>
  <si>
    <t>339</t>
  </si>
  <si>
    <t>155214312</t>
  </si>
  <si>
    <t>Záchytný plot prováděný horolezeckou technikou sloupky osazené do vrtů včetně vystředění a zalití cementovou injekční směsí pro plot lehký betonářská výztuž délky do 3 m, průměru přes 32 mm</t>
  </si>
  <si>
    <t>364394703</t>
  </si>
  <si>
    <t>340</t>
  </si>
  <si>
    <t>155214321</t>
  </si>
  <si>
    <t>Záchytný plot prováděný horolezeckou technikou sloupky osazené do vrtů včetně vystředění a zalití cementovou injekční směsí pro plot lehký betonářská výztuž délky přes 3 m, průměru do 32 mm</t>
  </si>
  <si>
    <t>-1821992791</t>
  </si>
  <si>
    <t>341</t>
  </si>
  <si>
    <t>155214322</t>
  </si>
  <si>
    <t>Záchytný plot prováděný horolezeckou technikou sloupky osazené do vrtů včetně vystředění a zalití cementovou injekční směsí pro plot lehký betonářská výztuž délky přes 3 m, průměru přes 32 mm</t>
  </si>
  <si>
    <t>112447391</t>
  </si>
  <si>
    <t>342</t>
  </si>
  <si>
    <t>155214411</t>
  </si>
  <si>
    <t>Záchytný plot prováděný horolezeckou technikou sloupky osazené do vrtů včetně vystředění a zalití cementovou injekční směsí pro plot těžký ocelová trubka délky do 3 m, průměru do 89/10 mm</t>
  </si>
  <si>
    <t>1664377976</t>
  </si>
  <si>
    <t>343</t>
  </si>
  <si>
    <t>155214412</t>
  </si>
  <si>
    <t>Záchytný plot prováděný horolezeckou technikou sloupky osazené do vrtů včetně vystředění a zalití cementovou injekční směsí pro plot těžký ocelová trubka délky do 3 m, průměru přes 89/10 mm</t>
  </si>
  <si>
    <t>-346129070</t>
  </si>
  <si>
    <t>344</t>
  </si>
  <si>
    <t>155214421</t>
  </si>
  <si>
    <t>Záchytný plot prováděný horolezeckou technikou sloupky osazené do vrtů včetně vystředění a zalití cementovou injekční směsí pro plot těžký ocelová trubka délky přes 3 m, průměru do 89/10 mm</t>
  </si>
  <si>
    <t>-1683380834</t>
  </si>
  <si>
    <t>345</t>
  </si>
  <si>
    <t>155214422</t>
  </si>
  <si>
    <t>Záchytný plot prováděný horolezeckou technikou sloupky osazené do vrtů včetně vystředění a zalití cementovou injekční směsí pro plot těžký ocelová trubka délky přes 3 m, průměru přes 89/10 mm</t>
  </si>
  <si>
    <t>-1408452423</t>
  </si>
  <si>
    <t>346</t>
  </si>
  <si>
    <t>155214511</t>
  </si>
  <si>
    <t>Záchytný plot prováděný horolezeckou technikou ukotvení sloupků lany</t>
  </si>
  <si>
    <t>-1362170487</t>
  </si>
  <si>
    <t>347</t>
  </si>
  <si>
    <t>155214521</t>
  </si>
  <si>
    <t>Záchytný plot prováděný horolezeckou technikou montáž pletiva na sloupky</t>
  </si>
  <si>
    <t>-1051866332</t>
  </si>
  <si>
    <t>348</t>
  </si>
  <si>
    <t>155214525</t>
  </si>
  <si>
    <t>Záchytný plot prováděný horolezeckou technikou montáž ztužujících lan k pletivu</t>
  </si>
  <si>
    <t>13994244</t>
  </si>
  <si>
    <t>349</t>
  </si>
  <si>
    <t>155215111</t>
  </si>
  <si>
    <t>Montáž dynamické bariéry prováděná horolezeckou technikou I. skupiny (odolnost do 1 000 kJ)</t>
  </si>
  <si>
    <t>-399264586</t>
  </si>
  <si>
    <t xml:space="preserve">Poznámka k souboru cen:_x000D_
1. V cenách jsou započteny i náklady na:_x000D_
a) osazení ocelových základových patek a sloupků,_x000D_
b) instalace pletiva a ocelových lan dynamické bariéry a ocelového pletiva pro záchyt drobné frakce včetně absorbérů kinetické energie._x000D_
2. V cenách nejsou započteny náklady na:_x000D_
a) dodávku dynamické bariéry; tyto náklady se oceňují ve specifikaci,_x000D_
b) vytyčení a vyčištění míst pro provedení základových patek a lanových kotev,_x000D_
c) vrty pro založení a kotvení bariéry; tyto náklady se oceňují cenami souboru cen 155 21-2 Vrty do skalních stěn prováděné horolezeckou technikou nebo cenami souborů cen 22. ..- Vrty,_x000D_
d) základové prvky bariéry (trny, mikropiloty); tyto náklady se oceňují cenami souborů cen 155 21-3 Trny z oceli, 155 21-36 Trny z injekčních zavrtávacích tyčí prováděné horolezeckou technikou nebo cenami souboru cen 283 1.-Mikropiloty,_x000D_
e) kotvy pro kotvení bariéry, jejich zhotovení včetně zainjektování; tyto náklady se oceňují cenami souboru cen 153 81-11 Osazení kotev,_x000D_
f) zemní práce pro provedení základových patek a pro správné provedení polí dynamických bariér; tyto náklady se oceňují cenami kataloguu 800-1 Zemní práce,_x000D_
g) provedení základových patek (bednění, výztuž, betonáž, odstranění bednění);_x000D_
h) náklady na antikorozní nátěry kotevních trnů v základové patce sloupku bariéry; tyto náklady se oceňují cenami katalogu 800-789 Povrchové úpravy ocelových konstrukcí a technologických zařízení,_x000D_
i) lešení pro vrtací soupravu, které se oceňují cenami katalogu 800-3 Lešení,_x000D_
j) dočasné ochranné sítě pro zajištění bezpečnosti horolezců a provozu na pozemních komunikacích a železnici; tyto náklady se oceňují cenami 944 51-1111, -1211 a -1811 Montáž, příplatek za každý den použití a demontáž ochranné sítě katalogu 800-3 Lešení._x000D_
</t>
  </si>
  <si>
    <t>350</t>
  </si>
  <si>
    <t>155215121</t>
  </si>
  <si>
    <t>Montáž dynamické bariéry prováděná horolezeckou technikou II. skupiny (odolnost do 2 000 kJ)</t>
  </si>
  <si>
    <t>-549667691</t>
  </si>
  <si>
    <t>351</t>
  </si>
  <si>
    <t>155215122</t>
  </si>
  <si>
    <t>Montáž dynamické bariéry prováděná horolezeckou technikou III. skupiny (odolnost do 8 000 kJ)</t>
  </si>
  <si>
    <t>886930736</t>
  </si>
  <si>
    <t>352</t>
  </si>
  <si>
    <t>162303111</t>
  </si>
  <si>
    <t>Vodorovné přemístění výkopku z rýh podzemních stěn pro všechny třídy rozpojené horniny, na vzdálenost od 0 do 500 m</t>
  </si>
  <si>
    <t>147667978</t>
  </si>
  <si>
    <t xml:space="preserve">Poznámka k souboru cen:_x000D_
1. Ceny jsou určeny pro 1 m3 výkopku v rostlém stavu; objem přemisťovaného výkopku se určí jako součin tloušťky podzemní stěny a její plochy._x000D_
2. V cenách jsou započteny i náklady na přemístění:_x000D_
a) zvětšeného objemu rýhy způsobeného hloubením,_x000D_
b) objemu suspenze vniklé při hloubení do výkopku,_x000D_
c) složení a rozhrnutí výkopku na skládce._x000D_
</t>
  </si>
  <si>
    <t>353</t>
  </si>
  <si>
    <t>162303112</t>
  </si>
  <si>
    <t>Vodorovné přemístění výkopku z rýh podzemních stěn pro všechny třídy rozpojené horniny, na vzdálenost od 0 přes 500 do 1000 m</t>
  </si>
  <si>
    <t>-690980848</t>
  </si>
  <si>
    <t>354</t>
  </si>
  <si>
    <t>162403111</t>
  </si>
  <si>
    <t>Vodorovné přemístění výkopku z rýh podzemních stěn pro všechny třídy rozpojené horniny, na vzdálenost od 0 přes 1000 do 2000 m</t>
  </si>
  <si>
    <t>1330295876</t>
  </si>
  <si>
    <t>355</t>
  </si>
  <si>
    <t>162503111</t>
  </si>
  <si>
    <t>Vodorovné přemístění výkopku z rýh podzemních stěn pro všechny třídy rozpojené horniny, na vzdálenost od 0 přes 2000 do 3000 m</t>
  </si>
  <si>
    <t>1711229284</t>
  </si>
  <si>
    <t>356</t>
  </si>
  <si>
    <t>162603111</t>
  </si>
  <si>
    <t>Vodorovné přemístění výkopku z rýh podzemních stěn pro všechny třídy rozpojené horniny, na vzdálenost od 0 přes 3000 do 4000 m</t>
  </si>
  <si>
    <t>11726975</t>
  </si>
  <si>
    <t>357</t>
  </si>
  <si>
    <t>162603112</t>
  </si>
  <si>
    <t>Vodorovné přemístění výkopku z rýh podzemních stěn pro všechny třídy rozpojené horniny, na vzdálenost od 0 přes 4000 do 5000 m</t>
  </si>
  <si>
    <t>189677783</t>
  </si>
  <si>
    <t>358</t>
  </si>
  <si>
    <t>162703111</t>
  </si>
  <si>
    <t>Vodorovné přemístění výkopku z rýh podzemních stěn pro všechny třídy rozpojené horniny, na vzdálenost od 0 přes 5000 do 6000 m</t>
  </si>
  <si>
    <t>515679913</t>
  </si>
  <si>
    <t>359</t>
  </si>
  <si>
    <t>162703119</t>
  </si>
  <si>
    <t>Vodorovné přemístění výkopku z rýh podzemních stěn pro všechny třídy rozpojené horniny, na vzdálenost od 0 Příplatek k ceně za každých dalších i započatých 1000 m přes 6000 m</t>
  </si>
  <si>
    <t>584200578</t>
  </si>
  <si>
    <t>360</t>
  </si>
  <si>
    <t>167111101</t>
  </si>
  <si>
    <t>Nakládání, skládání a překládání neulehlého výkopku nebo sypaniny ručně nakládání, z hornin třídy těžitelnosti I, skupiny 1 až 3</t>
  </si>
  <si>
    <t>-1429609530</t>
  </si>
  <si>
    <t xml:space="preserve">Poznámka k souboru cen:_x000D_
1. Množství měrných jednotek se určí v rostlém stavu horniny._x000D_
</t>
  </si>
  <si>
    <t>361</t>
  </si>
  <si>
    <t>167111102</t>
  </si>
  <si>
    <t>Nakládání, skládání a překládání neulehlého výkopku nebo sypaniny ručně nakládání, z hornin třídy těžitelnosti II, skupiny 4 a 5</t>
  </si>
  <si>
    <t>-1083370623</t>
  </si>
  <si>
    <t>362</t>
  </si>
  <si>
    <t>167111103</t>
  </si>
  <si>
    <t>Nakládání, skládání a překládání neulehlého výkopku nebo sypaniny ručně nakládání, z hornin třídy těžitelnosti III, skupiny 6 a 7</t>
  </si>
  <si>
    <t>-1640284811</t>
  </si>
  <si>
    <t>363</t>
  </si>
  <si>
    <t>167111121</t>
  </si>
  <si>
    <t>Nakládání, skládání a překládání neulehlého výkopku nebo sypaniny ručně skládání nebo překládání, z hornin třídy těžitelnosti I, skupiny 1 až 3</t>
  </si>
  <si>
    <t>186683605</t>
  </si>
  <si>
    <t>364</t>
  </si>
  <si>
    <t>167111122</t>
  </si>
  <si>
    <t>Nakládání, skládání a překládání neulehlého výkopku nebo sypaniny ručně skládání nebo překládání, z hornin třídy těžitelnosti II, skupiny 4 a 5</t>
  </si>
  <si>
    <t>-1850563629</t>
  </si>
  <si>
    <t>365</t>
  </si>
  <si>
    <t>167111123</t>
  </si>
  <si>
    <t>Nakládání, skládání a překládání neulehlého výkopku nebo sypaniny ručně skládání nebo překládání, z hornin třídy těžitelnosti III, skupiny 6 a 7</t>
  </si>
  <si>
    <t>-540500031</t>
  </si>
  <si>
    <t>366</t>
  </si>
  <si>
    <t>167151101</t>
  </si>
  <si>
    <t>Nakládání, skládání a překládání neulehlého výkopku nebo sypaniny strojně nakládání, množství do 100 m3, z horniny třídy těžitelnosti I, skupiny 1 až 3</t>
  </si>
  <si>
    <t>-756800781</t>
  </si>
  <si>
    <t xml:space="preserve">Poznámka k souboru cen:_x000D_
1. Ceny -1131 až -1133 jsou určeny pro nakládání, překládání a vykládání na vzdálenost_x000D_
a) do 20 m vodorovně; vodorovná vzdálenost se měří od těžnice lodi k těžnici druhé lodi, nebo k těžišti hromady na břehu nebo k těžišti dopravního prostředku na suchu,_x000D_
b) do 4 m svisle; svislá vzdálenost se měří od pracovní hladiny vody k úrovni srovna- ného terénu v místě hromady nebo v místě dopravní plochy pro dopravní prostředek na suchu. Uvedenou svislou vzdálenost 4 m lze zvětšit, a to nejvýše do 6 m, jestliže je vodorovná vzdálenost uvedená v bodu a) kratší než 20 m nejméně o trojnásobek zvětšení výšky přes 4 m._x000D_
2. Množství měrných jednotek se určí v rostlém stavu horniny._x000D_
</t>
  </si>
  <si>
    <t>367</t>
  </si>
  <si>
    <t>167151102</t>
  </si>
  <si>
    <t>Nakládání, skládání a překládání neulehlého výkopku nebo sypaniny strojně nakládání, množství do 100 m3, z horniny třídy těžitelnosti II, skupiny 4 a 5</t>
  </si>
  <si>
    <t>-1490225287</t>
  </si>
  <si>
    <t>368</t>
  </si>
  <si>
    <t>167151103</t>
  </si>
  <si>
    <t>Nakládání, skládání a překládání neulehlého výkopku nebo sypaniny strojně nakládání, množství do 100 m3, z horniny třídy těžitelnosti III, skupiny 6 a 7</t>
  </si>
  <si>
    <t>1598298935</t>
  </si>
  <si>
    <t>369</t>
  </si>
  <si>
    <t>167151111</t>
  </si>
  <si>
    <t>Nakládání, skládání a překládání neulehlého výkopku nebo sypaniny strojně nakládání, množství přes 100 m3, z hornin třídy těžitelnosti I, skupiny 1 až 3</t>
  </si>
  <si>
    <t>-1533382830</t>
  </si>
  <si>
    <t>370</t>
  </si>
  <si>
    <t>167151112</t>
  </si>
  <si>
    <t>Nakládání, skládání a překládání neulehlého výkopku nebo sypaniny strojně nakládání, množství přes 100 m3, z hornin třídy těžitelnosti II, skupiny 4 a 5</t>
  </si>
  <si>
    <t>1288157994</t>
  </si>
  <si>
    <t>371</t>
  </si>
  <si>
    <t>167151113</t>
  </si>
  <si>
    <t>Nakládání, skládání a překládání neulehlého výkopku nebo sypaniny strojně nakládání, množství přes 100 m3, z hornin třídy těžitelnosti III, skupiny 6 a 7</t>
  </si>
  <si>
    <t>-1444295261</t>
  </si>
  <si>
    <t>372</t>
  </si>
  <si>
    <t>167151121</t>
  </si>
  <si>
    <t>Nakládání, skládání a překládání neulehlého výkopku nebo sypaniny strojně skládání nebo překládání, z hornin třídy těžitelnosti I, skupiny 1 až 3</t>
  </si>
  <si>
    <t>459964942</t>
  </si>
  <si>
    <t>373</t>
  </si>
  <si>
    <t>167151122</t>
  </si>
  <si>
    <t>Nakládání, skládání a překládání neulehlého výkopku nebo sypaniny strojně skládání nebo překládání, z hornin třídy těžitelnosti II, skupiny 4 a 5</t>
  </si>
  <si>
    <t>-932733223</t>
  </si>
  <si>
    <t>374</t>
  </si>
  <si>
    <t>167151123</t>
  </si>
  <si>
    <t>Nakládání, skládání a překládání neulehlého výkopku nebo sypaniny strojně skládání nebo překládání, z hornin třídy těžitelnosti III, skupiny 6 a 7</t>
  </si>
  <si>
    <t>-553067628</t>
  </si>
  <si>
    <t>375</t>
  </si>
  <si>
    <t>171112111</t>
  </si>
  <si>
    <t>Uložení sypaniny do násypů pro spodní stavbu železnic ručně s rozprostřením sypaniny ve vrstvách, s hrubým urovnáním a ručním hutněním objemu do 3 m3, z hornin soudržných</t>
  </si>
  <si>
    <t>456998775</t>
  </si>
  <si>
    <t>376</t>
  </si>
  <si>
    <t>171112121</t>
  </si>
  <si>
    <t>Uložení sypaniny do násypů pro spodní stavbu železnic ručně s rozprostřením sypaniny ve vrstvách, s hrubým urovnáním a ručním hutněním objemu do 3 m3, z hornin nesoudržných sypkých</t>
  </si>
  <si>
    <t>944798928</t>
  </si>
  <si>
    <t>377</t>
  </si>
  <si>
    <t>171112122</t>
  </si>
  <si>
    <t>Uložení sypaniny do násypů pro spodní stavbu železnic ručně s rozprostřením sypaniny ve vrstvách, s hrubým urovnáním a ručním hutněním objemu do 3 m3, z hornin nesoudržných kamenitých</t>
  </si>
  <si>
    <t>-1198152499</t>
  </si>
  <si>
    <t>378</t>
  </si>
  <si>
    <t>171112211</t>
  </si>
  <si>
    <t>Uložení sypaniny do násypů pro spodní stavbu železnic ručně s rozprostřením sypaniny ve vrstvách, s hrubým urovnáním a ručním hutněním objemu přes 3 m3, z hornin soudržných</t>
  </si>
  <si>
    <t>-1291755105</t>
  </si>
  <si>
    <t>379</t>
  </si>
  <si>
    <t>171112221</t>
  </si>
  <si>
    <t>Uložení sypaniny do násypů pro spodní stavbu železnic ručně s rozprostřením sypaniny ve vrstvách, s hrubým urovnáním a ručním hutněním objemu přes 3 m3, z hornin nesoudržných sypkých</t>
  </si>
  <si>
    <t>-1534118239</t>
  </si>
  <si>
    <t>380</t>
  </si>
  <si>
    <t>171112222</t>
  </si>
  <si>
    <t>Uložení sypaniny do násypů pro spodní stavbu železnic ručně s rozprostřením sypaniny ve vrstvách, s hrubým urovnáním a ručním hutněním objemu přes 3 m3, z hornin nesoudržných kamenitých</t>
  </si>
  <si>
    <t>-955951095</t>
  </si>
  <si>
    <t>381</t>
  </si>
  <si>
    <t>171151103</t>
  </si>
  <si>
    <t>Uložení sypanin do násypů strojně s rozprostřením sypaniny ve vrstvách a s hrubým urovnáním zhutněných z hornin soudržných jakékoliv třídy těžitelnosti</t>
  </si>
  <si>
    <t>-1428853534</t>
  </si>
  <si>
    <t xml:space="preserve">Poznámka k souboru cen:_x000D_
1. Ceny lze použít i pro uložení sypaniny s předepsaným zhutněním na trvalé skládky, do koryt vodotečí a do prohlubní terénu._x000D_
2. Cenu 25-1101 lze použít i pro:_x000D_
a) rozprostření zbylého výkopu na místě po zásypu jam a rýh pro podzemní vedení a zářezů pro podzemní vedení; toto množství se určí v m3 uloženého výkopku, měřeného v rostlém stavu,_x000D_
b) uložení výkopku do násypů pod vodou._x000D_
3. Ceny nelze použít:_x000D_
a) pro uložení sypaniny do hrází; uložení netříděné sypaniny do hrází se oceňuje cenami souboru cen 171 uložení netříděných sypanin do hrází,_x000D_
b) pro uložení sypaniny do ochranných valů nebo těch jejich částí, jejichž šířka je menší než 3 m. Toto uložení se oceňuje cenami souboru cen 175 Obsyp objektů._x000D_
4. V cenách není započteno hutnění boků násypů. Toto hutnění se oceňuje cenami souboru cen 171 15-11 Hutnění boků násypů z hornin soudržných a sypkých._x000D_
</t>
  </si>
  <si>
    <t>382</t>
  </si>
  <si>
    <t>171151111</t>
  </si>
  <si>
    <t>Uložení sypanin do násypů strojně s rozprostřením sypaniny ve vrstvách a s hrubým urovnáním zhutněných z hornin nesoudržných sypkých</t>
  </si>
  <si>
    <t>-1630520976</t>
  </si>
  <si>
    <t>383</t>
  </si>
  <si>
    <t>171151112</t>
  </si>
  <si>
    <t>Uložení sypanin do násypů strojně s rozprostřením sypaniny ve vrstvách a s hrubým urovnáním zhutněných z hornin nesoudržných kamenitých</t>
  </si>
  <si>
    <t>747046664</t>
  </si>
  <si>
    <t>384</t>
  </si>
  <si>
    <t>171151131</t>
  </si>
  <si>
    <t>Uložení sypanin do násypů strojně s rozprostřením sypaniny ve vrstvách a s hrubým urovnáním zhutněných z hornin nesoudržných a soudržných střídavě ukládaných</t>
  </si>
  <si>
    <t>-259636656</t>
  </si>
  <si>
    <t>385</t>
  </si>
  <si>
    <t>171201221</t>
  </si>
  <si>
    <t>Poplatek za uložení stavebního odpadu na skládce (skládkovné) zeminy a kamení zatříděného do Katalogu odpadů pod kódem 17 05 04</t>
  </si>
  <si>
    <t>t</t>
  </si>
  <si>
    <t>-399403637</t>
  </si>
  <si>
    <t xml:space="preserve">Poznámka k souboru cen:_x000D_
1. Ceny uvedené v souboru cen je doporučeno upravit podle aktuálních cen místně příslušné skládky._x000D_
2. V cenách je započítán poplatek za ukládání odpadu dle zákona 185/2001 Sb._x000D_
</t>
  </si>
  <si>
    <t>386</t>
  </si>
  <si>
    <t>171201223</t>
  </si>
  <si>
    <t>Poplatek za uložení stavebního odpadu na skládce (skládkovné) zeminy a kamení s obsahem nebezpečných látek zatříděného do Katalogu odpadů pod kódem 17 05 03</t>
  </si>
  <si>
    <t>-1386585532</t>
  </si>
  <si>
    <t>387</t>
  </si>
  <si>
    <t>171201231</t>
  </si>
  <si>
    <t>Poplatek za uložení stavebního odpadu na recyklační skládce (skládkovné) zeminy a kamení zatříděného do Katalogu odpadů pod kódem 17 05 04</t>
  </si>
  <si>
    <t>-1602257181</t>
  </si>
  <si>
    <t xml:space="preserve">Poznámka k souboru cen:_x000D_
1. Ceny uvedené v souboru cen je doporučeno upravit podle aktuálních cen místně příslušné skládky odpadů._x000D_
2. Uložení odpadů neuvedených v souboru cen se oceňuje individuálně._x000D_
</t>
  </si>
  <si>
    <t>388</t>
  </si>
  <si>
    <t>171251101</t>
  </si>
  <si>
    <t>Uložení sypanin do násypů strojně s rozprostřením sypaniny ve vrstvách a s hrubým urovnáním nezhutněných jakékoliv třídy těžitelnosti</t>
  </si>
  <si>
    <t>1562885982</t>
  </si>
  <si>
    <t>389</t>
  </si>
  <si>
    <t>171251201</t>
  </si>
  <si>
    <t>Uložení sypaniny na skládky nebo meziskládky bez hutnění s upravením uložené sypaniny do předepsaného tvaru</t>
  </si>
  <si>
    <t>1122884554</t>
  </si>
  <si>
    <t xml:space="preserve">Poznámka k souboru cen:_x000D_
1. Cena je určena i pro:_x000D_
a) zasypání koryt vodotečí a prohlubní v terénu bez předepsaného zhutnění sypaniny,_x000D_
b) uložení výkopku pod vodou do prohlubní ve dně vodotečí nebo nádrží._x000D_
2. Cenu nelze použít pro uložení výkopku nebo ornice na trvalé skládky s předepsaným zhutněním; toto uložení výkopku se oceňuje cenami souboru cen 171 . . Uložení sypaniny do násypů._x000D_
3. V ceně jsou započteny i náklady na rozprostření sypaniny ve vrstvách s hrubým urovnáním na skládce._x000D_
4. V ceně nejsou započteny náklady na získání skládek ani na poplatky za skládku._x000D_
5. Množství jednotek uložení výkopku (sypaniny) se určí v m3 uloženého výkopku (sypaniny), v rostlém stavu zpravidla ve výkopišti._x000D_
</t>
  </si>
  <si>
    <t>390</t>
  </si>
  <si>
    <t>182611111</t>
  </si>
  <si>
    <t>Obrovnávka svahů násypů sypaných z kamene ručně tloušťky obrovnávky do 500 mm</t>
  </si>
  <si>
    <t>2051775437</t>
  </si>
  <si>
    <t xml:space="preserve">Poznámka k souboru cen:_x000D_
1. V ceně jsou započteny i náklady na vybrání, potřebné přemístění a uložení kamenů ložnými plochami kolmo k líci svahu a vyklínování spár drobnými kameny._x000D_
2. Objem obrovnávky svahů se od celkového objemu zřizovaných násypů neodečítá._x000D_
</t>
  </si>
  <si>
    <t>391</t>
  </si>
  <si>
    <t>182611112</t>
  </si>
  <si>
    <t>Obrovnávka svahů násypů sypaných z kamene ručně tloušťky obrovnávky přes 500 do 800 mm</t>
  </si>
  <si>
    <t>1610643337</t>
  </si>
  <si>
    <t>Zakládání</t>
  </si>
  <si>
    <t>392</t>
  </si>
  <si>
    <t>153211001</t>
  </si>
  <si>
    <t>Zřízení stříkaného betonu skalních a poloskalních ploch průměrné tloušťky do 50 mm</t>
  </si>
  <si>
    <t>-787293028</t>
  </si>
  <si>
    <t xml:space="preserve">Poznámka k souboru cen:_x000D_
1. V cenách jsou započteny ï náklady na použití stroje určeného ke strojnímu omítání._x000D_
2. V cenách nejsou započteny náklady na:_x000D_
a) betonovou směs; tyto náklady se oceňují ve specifikaci,_x000D_
b) popř. nutnou úpravu plochy před zhotovením nástřiku z betonu,_x000D_
c) ocelovou výztuž; tyto náklady se oceňují cenami souborů cen:_x000D_
- 153 27-11. Kotvičky pro výztuž stříkaného betonu._x000D_
- 153 27-2 . Výztuž stříkaného betonu příčná a podélná,_x000D_
- 153 27-31. Výztuž stříkaného betonu ze svařovaných sítí,_x000D_
d) odklizení odpadu ze stříkaného betonu; tyto náklady se oceňují cenami pro odvoz zeminy._x000D_
3. Množství měrných jednotek se určuje v m2 rozvinuté lícní plochy stříkaného betonu._x000D_
</t>
  </si>
  <si>
    <t>393</t>
  </si>
  <si>
    <t>153211002</t>
  </si>
  <si>
    <t>Zřízení stříkaného betonu skalních a poloskalních ploch průměrné tloušťky přes 50 do 100 mm</t>
  </si>
  <si>
    <t>569099554</t>
  </si>
  <si>
    <t>394</t>
  </si>
  <si>
    <t>153211003</t>
  </si>
  <si>
    <t>Zřízení stříkaného betonu skalních a poloskalních ploch průměrné tloušťky přes 100 do 150 mm</t>
  </si>
  <si>
    <t>-1928108249</t>
  </si>
  <si>
    <t>395</t>
  </si>
  <si>
    <t>153211004</t>
  </si>
  <si>
    <t>Zřízení stříkaného betonu skalních a poloskalních ploch průměrné tloušťky přes 150 do 200 mm</t>
  </si>
  <si>
    <t>-535142543</t>
  </si>
  <si>
    <t>396</t>
  </si>
  <si>
    <t>153211005</t>
  </si>
  <si>
    <t>Zřízení stříkaného betonu skalních a poloskalních ploch průměrné tloušťky přes 200 do 250 mm</t>
  </si>
  <si>
    <t>310717633</t>
  </si>
  <si>
    <t>397</t>
  </si>
  <si>
    <t>153211006</t>
  </si>
  <si>
    <t>Zřízení stříkaného betonu skalních a poloskalních ploch průměrné tloušťky přes 250 do 300 mm</t>
  </si>
  <si>
    <t>457222323</t>
  </si>
  <si>
    <t>398</t>
  </si>
  <si>
    <t>153272111</t>
  </si>
  <si>
    <t>Výztuž stříkaného betonu příčná a podélná skalních a poloskalních ploch z oceli 10 216 (E), průměru prutů do 8 mm</t>
  </si>
  <si>
    <t>2063842763</t>
  </si>
  <si>
    <t xml:space="preserve">Poznámka k souboru cen:_x000D_
1. V cenách jsou započteny i náklady na:_x000D_
a) případné přichycení výztuže k připraveným kotvičkám nebo k dosavadní výztuži,_x000D_
b) vázání výztuže drátem popřípadě na svary nahrazující toto vázání._x000D_
2. V cenách nejsou započteny náklady na kotvičky; tyto náklady se oceňují cenami souboru cen 153 27-11 . Kotvičky pro výztuž stříkaného betonu_x000D_
</t>
  </si>
  <si>
    <t>399</t>
  </si>
  <si>
    <t>153272112</t>
  </si>
  <si>
    <t>Výztuž stříkaného betonu příčná a podélná skalních a poloskalních ploch z oceli 10 216 (E), průměru prutů přes 8 do 10 mm</t>
  </si>
  <si>
    <t>983279133</t>
  </si>
  <si>
    <t>400</t>
  </si>
  <si>
    <t>153272113</t>
  </si>
  <si>
    <t>Výztuž stříkaného betonu příčná a podélná skalních a poloskalních ploch z oceli 10 216 (E), průměru prutů přes 10 do 16 mm</t>
  </si>
  <si>
    <t>1624533467</t>
  </si>
  <si>
    <t>401</t>
  </si>
  <si>
    <t>153272211</t>
  </si>
  <si>
    <t>Výztuž stříkaného betonu příčná a podélná skalních a poloskalních ploch z oceli 10 505 (R) nebo BSt 500, průměru prutů do 8 mm</t>
  </si>
  <si>
    <t>500018259</t>
  </si>
  <si>
    <t>402</t>
  </si>
  <si>
    <t>153272212</t>
  </si>
  <si>
    <t>Výztuž stříkaného betonu příčná a podélná skalních a poloskalních ploch z oceli 10 505 (R) nebo BSt 500, průměru prutů přes 8 do 10 mm</t>
  </si>
  <si>
    <t>1917652056</t>
  </si>
  <si>
    <t>403</t>
  </si>
  <si>
    <t>153272213</t>
  </si>
  <si>
    <t>Výztuž stříkaného betonu příčná a podélná skalních a poloskalních ploch z oceli 10 505 (R) nebo BSt 500, průměru prutů přes 10 do 16 mm</t>
  </si>
  <si>
    <t>-51573919</t>
  </si>
  <si>
    <t>404</t>
  </si>
  <si>
    <t>153272214</t>
  </si>
  <si>
    <t>Výztuž stříkaného betonu příčná a podélná skalních a poloskalních ploch z oceli 10 505 (R) nebo BSt 500, průměru prutů přes 16 mm</t>
  </si>
  <si>
    <t>-2001835406</t>
  </si>
  <si>
    <t>405</t>
  </si>
  <si>
    <t>153273111</t>
  </si>
  <si>
    <t>Výztuž stříkaného betonu ze svařovaných sítí skalních a poloskalních ploch jednovrstvých, průměru drátu do 4 mm</t>
  </si>
  <si>
    <t>-1319741295</t>
  </si>
  <si>
    <t xml:space="preserve">Poznámka k souboru cen:_x000D_
1. V cenách jsou započteny i náklady na výztuž a její provázání._x000D_
2. V cenách nejsou započteny náklady na:_x000D_
a) kotvičky; tyto náklady se oceňují cenami souboru cen 153 27-11 . Kotvičky pro výztuž stříkaného betonu,_x000D_
b) příčnou a podélnou výztuž, tyto náklady se oceňují cenami souboru cen 153 27-2 Výztuž stříkaného betonu příčná a podélná._x000D_
</t>
  </si>
  <si>
    <t>406</t>
  </si>
  <si>
    <t>153273112</t>
  </si>
  <si>
    <t>Výztuž stříkaného betonu ze svařovaných sítí skalních a poloskalních ploch jednovrstvých, průměru drátu přes 4 do 6 mm</t>
  </si>
  <si>
    <t>1690339726</t>
  </si>
  <si>
    <t>407</t>
  </si>
  <si>
    <t>153273113</t>
  </si>
  <si>
    <t>Výztuž stříkaného betonu ze svařovaných sítí skalních a poloskalních ploch jednovrstvých, průměru drátu přes 6 do 8 mm</t>
  </si>
  <si>
    <t>-705845852</t>
  </si>
  <si>
    <t>408</t>
  </si>
  <si>
    <t>153273121</t>
  </si>
  <si>
    <t>Výztuž stříkaného betonu ze svařovaných sítí skalních a poloskalních ploch dvouvrstvých, průměru drátu 4 mm</t>
  </si>
  <si>
    <t>-1652226090</t>
  </si>
  <si>
    <t>409</t>
  </si>
  <si>
    <t>153273122</t>
  </si>
  <si>
    <t>Výztuž stříkaného betonu ze svařovaných sítí skalních a poloskalních ploch dvouvrstvých, průměru drátu přes 4 do 6 mm</t>
  </si>
  <si>
    <t>-1436299737</t>
  </si>
  <si>
    <t>410</t>
  </si>
  <si>
    <t>153273123</t>
  </si>
  <si>
    <t>Výztuž stříkaného betonu ze svařovaných sítí skalních a poloskalních ploch dvouvrstvých, průměru drátu přes 6 do 8 mm</t>
  </si>
  <si>
    <t>-1306902517</t>
  </si>
  <si>
    <t>997</t>
  </si>
  <si>
    <t>Přesun sutě</t>
  </si>
  <si>
    <t>411</t>
  </si>
  <si>
    <t>997002611</t>
  </si>
  <si>
    <t>Nakládání suti a vybouraných hmot na dopravní prostředek pro vodorovné přemístění</t>
  </si>
  <si>
    <t>282103891</t>
  </si>
  <si>
    <t xml:space="preserve">Poznámka k souboru cen:_x000D_
1. Cena platí i pro překládání při lomené dopravě._x000D_
2. Cenu nelze použít při dopravě po železnici, po vodě nebo ručně._x000D_
</t>
  </si>
  <si>
    <t>412</t>
  </si>
  <si>
    <t>997002511</t>
  </si>
  <si>
    <t>Vodorovné přemístění suti a vybouraných hmot bez naložení, se složením a hrubým urovnáním na vzdálenost do 1 km</t>
  </si>
  <si>
    <t>1238641958</t>
  </si>
  <si>
    <t xml:space="preserve">Poznámka k souboru cen:_x000D_
1. Cenu nelze použít pro přemístění po železnici, po vodě nebo ručně._x000D_
2. V ceně jsou započteny i náklady na terénní přirážky i na jízdu v nepříznivých poměrech (sklon silnice nebo terénu, povrch dopravní plochy, použití přívěsů apod.)._x000D_
3. Je-li na dopravní dráze nějaká překážka, pro kterou je nutné překládat suť z jednoho dopravního prostředku na jiný, oceňuje se tato lomená doprava suti v každém úseku samostatně._x000D_
</t>
  </si>
  <si>
    <t>413</t>
  </si>
  <si>
    <t>997002519</t>
  </si>
  <si>
    <t>Vodorovné přemístění suti a vybouraných hmot bez naložení, se složením a hrubým urovnáním Příplatek k ceně za každý další i započatý 1 km přes 1 km</t>
  </si>
  <si>
    <t>1200076614</t>
  </si>
  <si>
    <t>414</t>
  </si>
  <si>
    <t>M</t>
  </si>
  <si>
    <t>31321016</t>
  </si>
  <si>
    <t>tkanina kovová se čtvercovými oky 3,15mm z Pz drátu D 0,8mm</t>
  </si>
  <si>
    <t>-1980657376</t>
  </si>
  <si>
    <t>415</t>
  </si>
  <si>
    <t>31321024</t>
  </si>
  <si>
    <t>tkanina kovová se čtvercovými oky 10mm z Pz drátu D 2,5mm</t>
  </si>
  <si>
    <t>1959530271</t>
  </si>
  <si>
    <t>416</t>
  </si>
  <si>
    <t>31321022</t>
  </si>
  <si>
    <t>tkanina kovová se čtvercovými oky 4mm z Pz drátu D 1mm</t>
  </si>
  <si>
    <t>-636251250</t>
  </si>
  <si>
    <t>417</t>
  </si>
  <si>
    <t>31311004</t>
  </si>
  <si>
    <t>tkanina kovová se čtvercovými oky ocelová 15 3110 drát 2,8/0,71mm</t>
  </si>
  <si>
    <t>-155753361</t>
  </si>
  <si>
    <t>418</t>
  </si>
  <si>
    <t>31311028</t>
  </si>
  <si>
    <t>tkanina kovová rabicová 10x10mm drát D 1,25mm</t>
  </si>
  <si>
    <t>795886326</t>
  </si>
  <si>
    <t>419</t>
  </si>
  <si>
    <t>31312536</t>
  </si>
  <si>
    <t>tkanina kovová rabicová 16x16mm drát D 0,8mm</t>
  </si>
  <si>
    <t>-1664415581</t>
  </si>
  <si>
    <t>420</t>
  </si>
  <si>
    <t>69321026</t>
  </si>
  <si>
    <t>geomříž jednoosá HDPE s tahovou pevností 170kN/m</t>
  </si>
  <si>
    <t>-1051152666</t>
  </si>
  <si>
    <t>421</t>
  </si>
  <si>
    <t>69321025</t>
  </si>
  <si>
    <t>geomříž jednoosá HDPE s tahovou pevností 130kN/m</t>
  </si>
  <si>
    <t>430061338</t>
  </si>
  <si>
    <t>422</t>
  </si>
  <si>
    <t>31452110</t>
  </si>
  <si>
    <t>lano ocelové šestipramenné Pz+PVC 6x19 drátů D 6,3/8,3mm</t>
  </si>
  <si>
    <t>1627224467</t>
  </si>
  <si>
    <t>423</t>
  </si>
  <si>
    <t>31452111</t>
  </si>
  <si>
    <t>lano ocelové šestipramenné Pz+PVC 6x19 drátů D 8,0/10,0mm</t>
  </si>
  <si>
    <t>516632877</t>
  </si>
  <si>
    <t>424</t>
  </si>
  <si>
    <t>31452112</t>
  </si>
  <si>
    <t>lano ocelové šestipramenné Pz+PVC 6x19 drátů D 10,0/12,0mm</t>
  </si>
  <si>
    <t>-2078257782</t>
  </si>
  <si>
    <t>425</t>
  </si>
  <si>
    <t>31452113</t>
  </si>
  <si>
    <t>lano ocelové šestipramenné Pz+PVC 6x19 drátů D 12,5/14,5mm</t>
  </si>
  <si>
    <t>912404911</t>
  </si>
  <si>
    <t>426</t>
  </si>
  <si>
    <t>31452114</t>
  </si>
  <si>
    <t>lano ocelové šestipramenné Pz+PVC 6x19 drátů D 14,0/16,0mm</t>
  </si>
  <si>
    <t>-581236928</t>
  </si>
  <si>
    <t>427</t>
  </si>
  <si>
    <t>31450711</t>
  </si>
  <si>
    <t>lano ocelové jednopramenné Pz 1x19 drátů 1770MPa D 1mm</t>
  </si>
  <si>
    <t>1524637567</t>
  </si>
  <si>
    <t>428</t>
  </si>
  <si>
    <t>31319150</t>
  </si>
  <si>
    <t>síť na skálu s oky 60x80mm pozinkovaná drát D 2,2mm 50x2m</t>
  </si>
  <si>
    <t>2048292233</t>
  </si>
  <si>
    <t>429</t>
  </si>
  <si>
    <t>31319151</t>
  </si>
  <si>
    <t>síť na skálu s oky 60x80mm pozinkovaná drát D 2,2mm 50x3m</t>
  </si>
  <si>
    <t>-1613920287</t>
  </si>
  <si>
    <t>430</t>
  </si>
  <si>
    <t>31319152</t>
  </si>
  <si>
    <t>síť na skálu s oky 60x80mm pozinkovaná drát D 2,2mm 50x4m</t>
  </si>
  <si>
    <t>-349033606</t>
  </si>
  <si>
    <t>431</t>
  </si>
  <si>
    <t>31319153</t>
  </si>
  <si>
    <t>síť na skálu s oky 60x80mm pozinkovaná drát D 2,7mm 50x2m</t>
  </si>
  <si>
    <t>-1554071797</t>
  </si>
  <si>
    <t>432</t>
  </si>
  <si>
    <t>31319154</t>
  </si>
  <si>
    <t>síť na skálu s oky 60x80mm pozinkovaná drát D 2,7mm 50x3m</t>
  </si>
  <si>
    <t>1237235699</t>
  </si>
  <si>
    <t>433</t>
  </si>
  <si>
    <t>31319155</t>
  </si>
  <si>
    <t>síť na skálu s oky 60x80mm pozinkovaná drát D 2,7mm 50x4m</t>
  </si>
  <si>
    <t>-1729784158</t>
  </si>
  <si>
    <t>434</t>
  </si>
  <si>
    <t>31319156</t>
  </si>
  <si>
    <t>síť na skálu s oky 80x100mm pozinkovaná drát D 2,7mm 50x1m</t>
  </si>
  <si>
    <t>1519282790</t>
  </si>
  <si>
    <t>435</t>
  </si>
  <si>
    <t>31319157</t>
  </si>
  <si>
    <t>síť na skálu s oky 80x100mm pozinkovaná drát D 2,7mm 50x2m</t>
  </si>
  <si>
    <t>-1059690376</t>
  </si>
  <si>
    <t>436</t>
  </si>
  <si>
    <t>31319158</t>
  </si>
  <si>
    <t>síť na skálu s oky 80x100mm pozinkovaná drát D 2,7mm 50x3m</t>
  </si>
  <si>
    <t>1054126052</t>
  </si>
  <si>
    <t>437</t>
  </si>
  <si>
    <t>31319159</t>
  </si>
  <si>
    <t>síť na skálu s oky 80x100mm pozinkovaná drát D 2,7mm 50x4m</t>
  </si>
  <si>
    <t>-1140503396</t>
  </si>
  <si>
    <t>438</t>
  </si>
  <si>
    <t>31319160</t>
  </si>
  <si>
    <t>síť na skálu s oky 80x100mm pozinkovaná drát D 3,0mm 50x2m</t>
  </si>
  <si>
    <t>179080962</t>
  </si>
  <si>
    <t>439</t>
  </si>
  <si>
    <t>31319161</t>
  </si>
  <si>
    <t>síť na skálu s oky 80x100mm pozinkovaná drát D 3,0mm 50x3m</t>
  </si>
  <si>
    <t>-1747270283</t>
  </si>
  <si>
    <t>440</t>
  </si>
  <si>
    <t>31319162</t>
  </si>
  <si>
    <t>síť na skálu s oky 80x100mm pozinkovaná drát D 3,0mm 50x4m</t>
  </si>
  <si>
    <t>1650963836</t>
  </si>
  <si>
    <t>441</t>
  </si>
  <si>
    <t>31319111</t>
  </si>
  <si>
    <t>síť na skálu s oky 80x100mm drát D 2,7mm povrch galfan 50x2m</t>
  </si>
  <si>
    <t>1385197312</t>
  </si>
  <si>
    <t>442</t>
  </si>
  <si>
    <t>31319146</t>
  </si>
  <si>
    <t>síť na skálu s oky 80x100mm drát D 2,7mm povrch galfan 50x3m</t>
  </si>
  <si>
    <t>822988053</t>
  </si>
  <si>
    <t>443</t>
  </si>
  <si>
    <t>31319147</t>
  </si>
  <si>
    <t>síť na skálu s oky 80x100mm drát D 2,7mm povrch galfan 50x4m</t>
  </si>
  <si>
    <t>1529878538</t>
  </si>
  <si>
    <t>444</t>
  </si>
  <si>
    <t>31319114</t>
  </si>
  <si>
    <t>síť na skálu s oky 60x80mm povrch galfan s poplastováním 50x2m</t>
  </si>
  <si>
    <t>-293437640</t>
  </si>
  <si>
    <t>445</t>
  </si>
  <si>
    <t>31319115</t>
  </si>
  <si>
    <t>síť na skálu s oky 60x80mm povrch galfan s poplastováním 50x3m</t>
  </si>
  <si>
    <t>-590106020</t>
  </si>
  <si>
    <t>446</t>
  </si>
  <si>
    <t>31319116</t>
  </si>
  <si>
    <t>síť na skálu s oky 60x80mm povrch galfan s poplastováním 50x4m</t>
  </si>
  <si>
    <t>459436716</t>
  </si>
  <si>
    <t>447</t>
  </si>
  <si>
    <t>31319117</t>
  </si>
  <si>
    <t>síť na skálu s oky 80x100mm povrch galfan s poplastováním 50x2m</t>
  </si>
  <si>
    <t>-503370152</t>
  </si>
  <si>
    <t>448</t>
  </si>
  <si>
    <t>31319118</t>
  </si>
  <si>
    <t>síť na skálu s oky 80x100mm povrch galfan s poplastováním 50x3m</t>
  </si>
  <si>
    <t>980124272</t>
  </si>
  <si>
    <t>449</t>
  </si>
  <si>
    <t>31319119</t>
  </si>
  <si>
    <t>síť na skálu s oky 80x100mm povrch galfan s poplastováním 50x4m</t>
  </si>
  <si>
    <t>1074411373</t>
  </si>
  <si>
    <t>450</t>
  </si>
  <si>
    <t>31319100</t>
  </si>
  <si>
    <t>síť na skálu s oky 80x100mm s vpleteným lanem po 300mm 2,15x50m</t>
  </si>
  <si>
    <t>1362423348</t>
  </si>
  <si>
    <t>451</t>
  </si>
  <si>
    <t>31319101</t>
  </si>
  <si>
    <t>síť na skálu s oky 80x100mm s vpleteným lanem po 300mm 3,05x25m</t>
  </si>
  <si>
    <t>428850247</t>
  </si>
  <si>
    <t>452</t>
  </si>
  <si>
    <t>31319171</t>
  </si>
  <si>
    <t>síť na skálu z vysokopevnostní oceli s vkomponovaným geosyntetikem, sk 4, tř B dle EAD-230025-00-0106, σmin=53kN/m, oko Dmax=82mm</t>
  </si>
  <si>
    <t>-99235194</t>
  </si>
  <si>
    <t>453</t>
  </si>
  <si>
    <t>31319172</t>
  </si>
  <si>
    <t>síť na skálu z vysokopevnostní oceli, sk 4, tř A  dle EAD-230025-00-0106, σmin=85kN/m, oko Dmax=48mm</t>
  </si>
  <si>
    <t>217021547</t>
  </si>
  <si>
    <t>454</t>
  </si>
  <si>
    <t>31319175</t>
  </si>
  <si>
    <t>síť na skálu z vysokopevnostní oceli, sk 2, tř A  dle EAD-230025-00-0106, σmin=100kN/m, oko Dmax=275mm</t>
  </si>
  <si>
    <t>1079345550</t>
  </si>
  <si>
    <t>455</t>
  </si>
  <si>
    <t>31319177</t>
  </si>
  <si>
    <t>kompletní systém: síť na skálu z vysokopevnostní oceli, sk 4, tř A  dle EAD-230025-00-0106, σmin=85kN/m, oko Dmax=48mm</t>
  </si>
  <si>
    <t>-1083789419</t>
  </si>
  <si>
    <t>456</t>
  </si>
  <si>
    <t>31319179</t>
  </si>
  <si>
    <t>kompletní systém: síť na skálu z vysokopevnostní oceli, sk 1, tř A  dle EAD-230025-00-0106, σmin=250kN/m, oko Dmax=63mm</t>
  </si>
  <si>
    <t>1734068787</t>
  </si>
  <si>
    <t>457</t>
  </si>
  <si>
    <t>31319180</t>
  </si>
  <si>
    <t>kompletní systém: síť na skálu z vysokopevnostní oceli, sk 2, tř B  dle EAD-230025-00-0106, σmin=220kN/m, oko Dmax=143mm</t>
  </si>
  <si>
    <t>-1405087640</t>
  </si>
  <si>
    <t>458</t>
  </si>
  <si>
    <t>31311110</t>
  </si>
  <si>
    <t>síť ocelová gabionová drát D 3,8mm okatost 100x100mm</t>
  </si>
  <si>
    <t>843000146</t>
  </si>
  <si>
    <t>459</t>
  </si>
  <si>
    <t>31319122</t>
  </si>
  <si>
    <t>drát spojovací na sítě galfan s PVC</t>
  </si>
  <si>
    <t>1095301308</t>
  </si>
  <si>
    <t>460</t>
  </si>
  <si>
    <t>31319130</t>
  </si>
  <si>
    <t>kroužky spojovací na sítě pro ochranu skal</t>
  </si>
  <si>
    <t>-2022758258</t>
  </si>
  <si>
    <t>461</t>
  </si>
  <si>
    <t>31319132</t>
  </si>
  <si>
    <t>drát vázací na ochranné sítě na skálu D 2,2mm</t>
  </si>
  <si>
    <t>24628346</t>
  </si>
  <si>
    <t>462</t>
  </si>
  <si>
    <t>31319133</t>
  </si>
  <si>
    <t>drát vázací na ochranné sítě na skálu  D 2,4mm</t>
  </si>
  <si>
    <t>-1622896788</t>
  </si>
  <si>
    <t>463</t>
  </si>
  <si>
    <t>31319181</t>
  </si>
  <si>
    <t>kotevní deska k ocelovým sítím, délka 25 cm</t>
  </si>
  <si>
    <t>1682659763</t>
  </si>
  <si>
    <t>464</t>
  </si>
  <si>
    <t>31319182</t>
  </si>
  <si>
    <t>kotevní deska k ocelovým sítím, délka 33 mm</t>
  </si>
  <si>
    <t>661473065</t>
  </si>
  <si>
    <t>465</t>
  </si>
  <si>
    <t>54879001</t>
  </si>
  <si>
    <t>patrona chemická M8x80mm</t>
  </si>
  <si>
    <t>-1109850767</t>
  </si>
  <si>
    <t>466</t>
  </si>
  <si>
    <t>54879002</t>
  </si>
  <si>
    <t>patrona chemická M10x90mm</t>
  </si>
  <si>
    <t>-53114738</t>
  </si>
  <si>
    <t>467</t>
  </si>
  <si>
    <t>54879003</t>
  </si>
  <si>
    <t>patrona chemická M12x110mm</t>
  </si>
  <si>
    <t>-1073034458</t>
  </si>
  <si>
    <t>468</t>
  </si>
  <si>
    <t>54879004</t>
  </si>
  <si>
    <t>patrona chemická M16x125mm</t>
  </si>
  <si>
    <t>-718264640</t>
  </si>
  <si>
    <t>469</t>
  </si>
  <si>
    <t>54879005</t>
  </si>
  <si>
    <t>patrona chemická M20x170mm</t>
  </si>
  <si>
    <t>-1230527693</t>
  </si>
  <si>
    <t>470</t>
  </si>
  <si>
    <t>54879006</t>
  </si>
  <si>
    <t>patrona chemická M24x210mm</t>
  </si>
  <si>
    <t>-853973255</t>
  </si>
  <si>
    <t>471</t>
  </si>
  <si>
    <t>54879007</t>
  </si>
  <si>
    <t>patrona chemická M27x240mm</t>
  </si>
  <si>
    <t>1775632332</t>
  </si>
  <si>
    <t>472</t>
  </si>
  <si>
    <t>54879008</t>
  </si>
  <si>
    <t>patrona chemická M30x270mm</t>
  </si>
  <si>
    <t>-2032349101</t>
  </si>
  <si>
    <t>473</t>
  </si>
  <si>
    <t>54879009</t>
  </si>
  <si>
    <t>patrona chemická M33x300mm</t>
  </si>
  <si>
    <t>-1715072410</t>
  </si>
  <si>
    <t>474</t>
  </si>
  <si>
    <t>54879010</t>
  </si>
  <si>
    <t>patrona chemická M36x330mm</t>
  </si>
  <si>
    <t>-1599607038</t>
  </si>
  <si>
    <t>475</t>
  </si>
  <si>
    <t>54879011</t>
  </si>
  <si>
    <t>patrona chemická M39x360mm</t>
  </si>
  <si>
    <t>433397491</t>
  </si>
  <si>
    <t>476</t>
  </si>
  <si>
    <t>54879089</t>
  </si>
  <si>
    <t>tmel pro lepené kotvy do betonu a těžké kotvení</t>
  </si>
  <si>
    <t>1481953340</t>
  </si>
  <si>
    <t>477</t>
  </si>
  <si>
    <t>54879087</t>
  </si>
  <si>
    <t>tmel pro lepené kotvy do zdiva a betonu</t>
  </si>
  <si>
    <t>306618227</t>
  </si>
  <si>
    <t>478</t>
  </si>
  <si>
    <t>54879091</t>
  </si>
  <si>
    <t>pouzdro síťové chemické kotvy D 12mm dl 1m</t>
  </si>
  <si>
    <t>-1775609578</t>
  </si>
  <si>
    <t>479</t>
  </si>
  <si>
    <t>54879092</t>
  </si>
  <si>
    <t>pouzdro síťové chemické kotvy D 16mm dl 1m</t>
  </si>
  <si>
    <t>1265783455</t>
  </si>
  <si>
    <t>480</t>
  </si>
  <si>
    <t>54879093</t>
  </si>
  <si>
    <t>pouzdro síťové chemické kotvy D 22mm dl 1m</t>
  </si>
  <si>
    <t>2147331152</t>
  </si>
  <si>
    <t>481</t>
  </si>
  <si>
    <t>54879190</t>
  </si>
  <si>
    <t>sítko plastové pro chemické kotvy 12x45mm</t>
  </si>
  <si>
    <t>1475127473</t>
  </si>
  <si>
    <t>482</t>
  </si>
  <si>
    <t>54879191</t>
  </si>
  <si>
    <t>sítko plastové pro chemické kotvy 15x85mm</t>
  </si>
  <si>
    <t>-177040859</t>
  </si>
  <si>
    <t>483</t>
  </si>
  <si>
    <t>54879192</t>
  </si>
  <si>
    <t>sítko plastové pro chemické kotvy 15x130mm</t>
  </si>
  <si>
    <t>1876454254</t>
  </si>
  <si>
    <t>484</t>
  </si>
  <si>
    <t>54879193</t>
  </si>
  <si>
    <t>sítko plastové pro chemické kotvy 20x85mm</t>
  </si>
  <si>
    <t>1465449526</t>
  </si>
  <si>
    <t>485</t>
  </si>
  <si>
    <t>54879210</t>
  </si>
  <si>
    <t>šroub kotevní žárový Pz chemické patrony M8x80/14</t>
  </si>
  <si>
    <t>1026906414</t>
  </si>
  <si>
    <t>486</t>
  </si>
  <si>
    <t>54879211</t>
  </si>
  <si>
    <t>šroub kotevní žárový Pz chemické patrony M8x80/54</t>
  </si>
  <si>
    <t>584391699</t>
  </si>
  <si>
    <t>487</t>
  </si>
  <si>
    <t>54879212</t>
  </si>
  <si>
    <t>šroub kotevní žárový Pz chemické patrony M10x90/21</t>
  </si>
  <si>
    <t>-184136428</t>
  </si>
  <si>
    <t>488</t>
  </si>
  <si>
    <t>54879213</t>
  </si>
  <si>
    <t>šroub kotevní žárový Pz chemické patrony M10x90/61</t>
  </si>
  <si>
    <t>919391978</t>
  </si>
  <si>
    <t>489</t>
  </si>
  <si>
    <t>54879214</t>
  </si>
  <si>
    <t>šroub kotevní žárový Pz chemické patrony M10x90/81</t>
  </si>
  <si>
    <t>-709820616</t>
  </si>
  <si>
    <t>490</t>
  </si>
  <si>
    <t>54879215</t>
  </si>
  <si>
    <t>šroub kotevní žárový Pz chemické patrony M12x110/28</t>
  </si>
  <si>
    <t>1197760172</t>
  </si>
  <si>
    <t>491</t>
  </si>
  <si>
    <t>54879216</t>
  </si>
  <si>
    <t>šroub kotevní žárový Pz chemické patrony M12x110/88</t>
  </si>
  <si>
    <t>-628769093</t>
  </si>
  <si>
    <t>492</t>
  </si>
  <si>
    <t>54879217</t>
  </si>
  <si>
    <t>šroub kotevní žárový Pz chemické patrony M12x110/128</t>
  </si>
  <si>
    <t>-251241166</t>
  </si>
  <si>
    <t>493</t>
  </si>
  <si>
    <t>54879218</t>
  </si>
  <si>
    <t>šroub kotevní žárový Pz chemické patrony M12x110/168</t>
  </si>
  <si>
    <t>377205929</t>
  </si>
  <si>
    <t>494</t>
  </si>
  <si>
    <t>54879219</t>
  </si>
  <si>
    <t>šroub kotevní žárový Pz chemické patrony M16x125/38</t>
  </si>
  <si>
    <t>-1050334267</t>
  </si>
  <si>
    <t>495</t>
  </si>
  <si>
    <t>54879220</t>
  </si>
  <si>
    <t>šroub kotevní žárový Pz chemické patrony M16x125/108</t>
  </si>
  <si>
    <t>-265448876</t>
  </si>
  <si>
    <t>496</t>
  </si>
  <si>
    <t>54879221</t>
  </si>
  <si>
    <t>šroub kotevní žárový Pz chemické patrony M16x125/148</t>
  </si>
  <si>
    <t>724079580</t>
  </si>
  <si>
    <t>497</t>
  </si>
  <si>
    <t>54879222</t>
  </si>
  <si>
    <t>šroub kotevní žárový Pz chemické patrony M16x125/198</t>
  </si>
  <si>
    <t>702599783</t>
  </si>
  <si>
    <t>498</t>
  </si>
  <si>
    <t>54879223</t>
  </si>
  <si>
    <t>šroub kotevní žárový Pz chemické patrony M16x125/348</t>
  </si>
  <si>
    <t>67853174</t>
  </si>
  <si>
    <t>499</t>
  </si>
  <si>
    <t>54879224</t>
  </si>
  <si>
    <t>šroub kotevní žárový Pz chemické patrony M20x170/48</t>
  </si>
  <si>
    <t>537923201</t>
  </si>
  <si>
    <t>500</t>
  </si>
  <si>
    <t>54879225</t>
  </si>
  <si>
    <t>šroub kotevní žárový Pz chemické patrony M20x170/68</t>
  </si>
  <si>
    <t>736319622</t>
  </si>
  <si>
    <t>501</t>
  </si>
  <si>
    <t>54879226</t>
  </si>
  <si>
    <t>šroub kotevní žárový Pz chemické patrony M20x170/108</t>
  </si>
  <si>
    <t>799646173</t>
  </si>
  <si>
    <t>502</t>
  </si>
  <si>
    <t>54879227</t>
  </si>
  <si>
    <t>šroub kotevní žárový Pz chemické patrony M20x170/158</t>
  </si>
  <si>
    <t>-154193393</t>
  </si>
  <si>
    <t>503</t>
  </si>
  <si>
    <t>54879228</t>
  </si>
  <si>
    <t>šroub kotevní žárový Pz chemické patrony M20x170/208</t>
  </si>
  <si>
    <t>438335603</t>
  </si>
  <si>
    <t>504</t>
  </si>
  <si>
    <t>54879229</t>
  </si>
  <si>
    <t>šroub kotevní žárový Pz chemické patrony M24x210/54</t>
  </si>
  <si>
    <t>1071391937</t>
  </si>
  <si>
    <t>505</t>
  </si>
  <si>
    <t>54879230</t>
  </si>
  <si>
    <t>šroub kotevní žárový Pz chemické patrony M27x240/60</t>
  </si>
  <si>
    <t>808797333</t>
  </si>
  <si>
    <t>506</t>
  </si>
  <si>
    <t>54879231</t>
  </si>
  <si>
    <t>šroub kotevní žárový Pz chemické patrony M30x270/70</t>
  </si>
  <si>
    <t>-329553584</t>
  </si>
  <si>
    <t>507</t>
  </si>
  <si>
    <t>54879232</t>
  </si>
  <si>
    <t>šroub kotevní žárový Pz chemické patrony M33x300/80</t>
  </si>
  <si>
    <t>511008742</t>
  </si>
  <si>
    <t>508</t>
  </si>
  <si>
    <t>54879233</t>
  </si>
  <si>
    <t>šroub kotevní žárový Pz chemické patrony M36x330/90</t>
  </si>
  <si>
    <t>1728281986</t>
  </si>
  <si>
    <t>509</t>
  </si>
  <si>
    <t>54879234</t>
  </si>
  <si>
    <t>šroub kotevní žárový Pz chemické patrony M39x360/100</t>
  </si>
  <si>
    <t>-657336898</t>
  </si>
  <si>
    <t>510</t>
  </si>
  <si>
    <t>54879430</t>
  </si>
  <si>
    <t>kotevní šroub pozink pro chemickou kotvu M8x110mm</t>
  </si>
  <si>
    <t>2097666693</t>
  </si>
  <si>
    <t>511</t>
  </si>
  <si>
    <t>54879442</t>
  </si>
  <si>
    <t>kotevní šroub nerez pro chemickou kotvu M10x130mm</t>
  </si>
  <si>
    <t>1952558924</t>
  </si>
  <si>
    <t>512</t>
  </si>
  <si>
    <t>54879443</t>
  </si>
  <si>
    <t>kotevní šroub nerez pro chemickou kotvu M12x160mm</t>
  </si>
  <si>
    <t>753916504</t>
  </si>
  <si>
    <t>513</t>
  </si>
  <si>
    <t>54879444</t>
  </si>
  <si>
    <t>kotevní šroub nerez pro chemickou kotvu M12x220mm</t>
  </si>
  <si>
    <t>436803102</t>
  </si>
  <si>
    <t>514</t>
  </si>
  <si>
    <t>15611620</t>
  </si>
  <si>
    <t>drát vázací černý D 2mm</t>
  </si>
  <si>
    <t>293124996</t>
  </si>
  <si>
    <t>515</t>
  </si>
  <si>
    <t>15611623</t>
  </si>
  <si>
    <t>drát vázací černý D 2,5mm</t>
  </si>
  <si>
    <t>966293283</t>
  </si>
  <si>
    <t>516</t>
  </si>
  <si>
    <t>15611622</t>
  </si>
  <si>
    <t>drát vázací černý D 3,15mm</t>
  </si>
  <si>
    <t>1184629746</t>
  </si>
  <si>
    <t>517</t>
  </si>
  <si>
    <t>15611624</t>
  </si>
  <si>
    <t>drát vázací černý D 4mm</t>
  </si>
  <si>
    <t>1318828378</t>
  </si>
  <si>
    <t>518</t>
  </si>
  <si>
    <t>15611626</t>
  </si>
  <si>
    <t>drát vázací černý D 5mm</t>
  </si>
  <si>
    <t>1819444062</t>
  </si>
  <si>
    <t>519</t>
  </si>
  <si>
    <t>15611628</t>
  </si>
  <si>
    <t>drát vázací černý D 6,3mm</t>
  </si>
  <si>
    <t>1385504489</t>
  </si>
  <si>
    <t>520</t>
  </si>
  <si>
    <t>15611629</t>
  </si>
  <si>
    <t>drát vázací černý D 10,0mm</t>
  </si>
  <si>
    <t>-410641860</t>
  </si>
  <si>
    <t>521</t>
  </si>
  <si>
    <t>15625101</t>
  </si>
  <si>
    <t>drát metalizační Zn D 3mm</t>
  </si>
  <si>
    <t>-604715155</t>
  </si>
  <si>
    <t>522</t>
  </si>
  <si>
    <t>15625102</t>
  </si>
  <si>
    <t>drát metalizační ZnAl D 3mm</t>
  </si>
  <si>
    <t>-722193934</t>
  </si>
  <si>
    <t>523</t>
  </si>
  <si>
    <t>997241541</t>
  </si>
  <si>
    <t>Doprava vybouraných hmot, konstrukcí a suti motorovým vozíkem</t>
  </si>
  <si>
    <t>km</t>
  </si>
  <si>
    <t>-35596339</t>
  </si>
  <si>
    <t xml:space="preserve">Poznámka k souboru cen:_x000D_
1. Ceny jsou určeny pro dopravní výkony související s opravou a udržováním ocelových součástí kolejových rozvětvení ._x000D_
2. Množství jednotek se určuje v km vzdálenosti těžišť dvou pracovních prostorů. Vzdálenost těžišť se násobí dvěmi (pro cestu tam a zpět)._x000D_
</t>
  </si>
  <si>
    <t>524</t>
  </si>
  <si>
    <t>997241542</t>
  </si>
  <si>
    <t>Doprava vybouraných hmot, konstrukcí a suti přívěsným vozíkem</t>
  </si>
  <si>
    <t>1585758272</t>
  </si>
  <si>
    <t>525</t>
  </si>
  <si>
    <t>997241543</t>
  </si>
  <si>
    <t>Doprava vybouraných hmot, konstrukcí a suti připojením k dopravním prostředkům ČD</t>
  </si>
  <si>
    <t>837302090</t>
  </si>
  <si>
    <t>526</t>
  </si>
  <si>
    <t>997241547</t>
  </si>
  <si>
    <t>Doprava vybouraných hmot, konstrukcí a suti naložení a složení vybouraných hmot nebo konstrukcí</t>
  </si>
  <si>
    <t>855143367</t>
  </si>
  <si>
    <t>527</t>
  </si>
  <si>
    <t>997241548</t>
  </si>
  <si>
    <t>Doprava vybouraných hmot, konstrukcí a suti naložení a složení suti</t>
  </si>
  <si>
    <t>-901351936</t>
  </si>
  <si>
    <t>HZS</t>
  </si>
  <si>
    <t>Hodinové zúčtovací sazby</t>
  </si>
  <si>
    <t>528</t>
  </si>
  <si>
    <t>001 R</t>
  </si>
  <si>
    <t>Lopatové rypadlo MHS - ("dvoucestný bagr")</t>
  </si>
  <si>
    <t>hod</t>
  </si>
  <si>
    <t>-116423500</t>
  </si>
  <si>
    <t>529</t>
  </si>
  <si>
    <t>HZS3122</t>
  </si>
  <si>
    <t>Hodinové zúčtovací sazby montáží technologických zařízení při externích montážích montér ocelových konstrukcí odborný</t>
  </si>
  <si>
    <t>711902546</t>
  </si>
  <si>
    <t>530</t>
  </si>
  <si>
    <t>HZS4212</t>
  </si>
  <si>
    <t>Hodinové zúčtovací sazby ostatních profesí revizní a kontrolní činnost revizní technik specialista</t>
  </si>
  <si>
    <t>-1681229360</t>
  </si>
  <si>
    <t>531</t>
  </si>
  <si>
    <t>HZS4232</t>
  </si>
  <si>
    <t>Hodinové zúčtovací sazby ostatních profesí revizní a kontrolní činnost technik odborný</t>
  </si>
  <si>
    <t>1047120692</t>
  </si>
  <si>
    <t>Orientační soupis položek</t>
  </si>
  <si>
    <t>Správa železnic, státní organizace</t>
  </si>
  <si>
    <t>Opravy a údržba skalních zářezů u ST 2021 - 2022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</si>
</sst>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000"/>
    <numFmt numFmtId="165" formatCode="#,##0.000"/>
  </numFmts>
  <fonts count="19" x14ac:knownFonts="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b/>
      <sz val="14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  <font>
      <sz val="8"/>
      <name val="Arial CE"/>
      <family val="2"/>
    </font>
  </fonts>
  <fills count="3">
    <fill>
      <patternFill patternType="none"/>
    </fill>
    <fill>
      <patternFill patternType="gray125"/>
    </fill>
    <fill>
      <patternFill patternType="solid">
        <fgColor rgb="FFD2D2D2"/>
      </patternFill>
    </fill>
  </fills>
  <borders count="19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4">
    <xf numFmtId="0" fontId="0" fillId="0" borderId="0"/>
    <xf numFmtId="0" fontId="18" fillId="0" borderId="1"/>
    <xf numFmtId="0" fontId="17" fillId="0" borderId="1" applyNumberFormat="0" applyFill="0" applyBorder="0" applyAlignment="0" applyProtection="0"/>
    <xf numFmtId="0" fontId="18" fillId="0" borderId="1"/>
  </cellStyleXfs>
  <cellXfs count="7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vertical="center" wrapText="1"/>
    </xf>
    <xf numFmtId="0" fontId="6" fillId="0" borderId="0" xfId="0" applyFont="1" applyAlignment="1"/>
    <xf numFmtId="0" fontId="0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0" fillId="0" borderId="4" xfId="0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9" fillId="0" borderId="12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0" fillId="0" borderId="7" xfId="0" applyFont="1" applyBorder="1" applyAlignment="1">
      <alignment vertical="center"/>
    </xf>
    <xf numFmtId="0" fontId="0" fillId="0" borderId="8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8" fillId="2" borderId="13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164" fontId="11" fillId="0" borderId="8" xfId="0" applyNumberFormat="1" applyFont="1" applyBorder="1" applyAlignment="1"/>
    <xf numFmtId="164" fontId="11" fillId="0" borderId="9" xfId="0" applyNumberFormat="1" applyFont="1" applyBorder="1" applyAlignment="1"/>
    <xf numFmtId="4" fontId="12" fillId="0" borderId="0" xfId="0" applyNumberFormat="1" applyFont="1" applyAlignment="1">
      <alignment vertical="center"/>
    </xf>
    <xf numFmtId="0" fontId="6" fillId="0" borderId="4" xfId="0" applyFont="1" applyBorder="1" applyAlignment="1"/>
    <xf numFmtId="0" fontId="6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6" fillId="0" borderId="10" xfId="0" applyFont="1" applyBorder="1" applyAlignment="1"/>
    <xf numFmtId="0" fontId="6" fillId="0" borderId="0" xfId="0" applyFont="1" applyBorder="1" applyAlignment="1"/>
    <xf numFmtId="164" fontId="6" fillId="0" borderId="0" xfId="0" applyNumberFormat="1" applyFont="1" applyBorder="1" applyAlignment="1"/>
    <xf numFmtId="164" fontId="6" fillId="0" borderId="11" xfId="0" applyNumberFormat="1" applyFont="1" applyBorder="1" applyAlignment="1"/>
    <xf numFmtId="0" fontId="6" fillId="0" borderId="0" xfId="0" applyFont="1" applyAlignment="1">
      <alignment horizontal="center"/>
    </xf>
    <xf numFmtId="4" fontId="6" fillId="0" borderId="0" xfId="0" applyNumberFormat="1" applyFont="1" applyAlignment="1">
      <alignment vertical="center"/>
    </xf>
    <xf numFmtId="0" fontId="5" fillId="0" borderId="0" xfId="0" applyFont="1" applyAlignment="1">
      <alignment horizontal="left"/>
    </xf>
    <xf numFmtId="0" fontId="0" fillId="0" borderId="4" xfId="0" applyFont="1" applyBorder="1" applyAlignment="1" applyProtection="1">
      <alignment vertical="center"/>
      <protection locked="0"/>
    </xf>
    <xf numFmtId="0" fontId="8" fillId="0" borderId="18" xfId="0" applyFont="1" applyBorder="1" applyAlignment="1" applyProtection="1">
      <alignment horizontal="center" vertical="center"/>
      <protection locked="0"/>
    </xf>
    <xf numFmtId="49" fontId="8" fillId="0" borderId="18" xfId="0" applyNumberFormat="1" applyFont="1" applyBorder="1" applyAlignment="1" applyProtection="1">
      <alignment horizontal="left" vertical="center" wrapText="1"/>
      <protection locked="0"/>
    </xf>
    <xf numFmtId="0" fontId="8" fillId="0" borderId="18" xfId="0" applyFont="1" applyBorder="1" applyAlignment="1" applyProtection="1">
      <alignment horizontal="left" vertical="center" wrapText="1"/>
      <protection locked="0"/>
    </xf>
    <xf numFmtId="0" fontId="8" fillId="0" borderId="18" xfId="0" applyFont="1" applyBorder="1" applyAlignment="1" applyProtection="1">
      <alignment horizontal="center" vertical="center" wrapText="1"/>
      <protection locked="0"/>
    </xf>
    <xf numFmtId="165" fontId="8" fillId="0" borderId="18" xfId="0" applyNumberFormat="1" applyFont="1" applyBorder="1" applyAlignment="1" applyProtection="1">
      <alignment vertical="center"/>
      <protection locked="0"/>
    </xf>
    <xf numFmtId="0" fontId="9" fillId="0" borderId="10" xfId="0" applyFont="1" applyBorder="1" applyAlignment="1">
      <alignment horizontal="left" vertical="center"/>
    </xf>
    <xf numFmtId="0" fontId="9" fillId="0" borderId="0" xfId="0" applyFont="1" applyBorder="1" applyAlignment="1">
      <alignment horizontal="center" vertical="center"/>
    </xf>
    <xf numFmtId="164" fontId="9" fillId="0" borderId="0" xfId="0" applyNumberFormat="1" applyFont="1" applyBorder="1" applyAlignment="1">
      <alignment vertical="center"/>
    </xf>
    <xf numFmtId="164" fontId="9" fillId="0" borderId="11" xfId="0" applyNumberFormat="1" applyFont="1" applyBorder="1" applyAlignment="1">
      <alignment vertical="center"/>
    </xf>
    <xf numFmtId="0" fontId="8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vertical="center" wrapText="1"/>
    </xf>
    <xf numFmtId="0" fontId="0" fillId="0" borderId="10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15" fillId="0" borderId="18" xfId="0" applyFont="1" applyBorder="1" applyAlignment="1" applyProtection="1">
      <alignment horizontal="center" vertical="center"/>
      <protection locked="0"/>
    </xf>
    <xf numFmtId="49" fontId="15" fillId="0" borderId="18" xfId="0" applyNumberFormat="1" applyFont="1" applyBorder="1" applyAlignment="1" applyProtection="1">
      <alignment horizontal="left" vertical="center" wrapText="1"/>
      <protection locked="0"/>
    </xf>
    <xf numFmtId="0" fontId="15" fillId="0" borderId="18" xfId="0" applyFont="1" applyBorder="1" applyAlignment="1" applyProtection="1">
      <alignment horizontal="left" vertical="center" wrapText="1"/>
      <protection locked="0"/>
    </xf>
    <xf numFmtId="0" fontId="15" fillId="0" borderId="18" xfId="0" applyFont="1" applyBorder="1" applyAlignment="1" applyProtection="1">
      <alignment horizontal="center" vertical="center" wrapText="1"/>
      <protection locked="0"/>
    </xf>
    <xf numFmtId="165" fontId="15" fillId="0" borderId="18" xfId="0" applyNumberFormat="1" applyFont="1" applyBorder="1" applyAlignment="1" applyProtection="1">
      <alignment vertical="center"/>
      <protection locked="0"/>
    </xf>
    <xf numFmtId="0" fontId="16" fillId="0" borderId="4" xfId="0" applyFont="1" applyBorder="1" applyAlignment="1">
      <alignment vertical="center"/>
    </xf>
    <xf numFmtId="0" fontId="15" fillId="0" borderId="10" xfId="0" applyFont="1" applyBorder="1" applyAlignment="1">
      <alignment horizontal="left" vertical="center"/>
    </xf>
    <xf numFmtId="0" fontId="15" fillId="0" borderId="0" xfId="0" applyFont="1" applyBorder="1" applyAlignment="1">
      <alignment horizontal="center" vertical="center"/>
    </xf>
    <xf numFmtId="0" fontId="9" fillId="0" borderId="15" xfId="0" applyFont="1" applyBorder="1" applyAlignment="1">
      <alignment horizontal="left" vertical="center"/>
    </xf>
    <xf numFmtId="0" fontId="9" fillId="0" borderId="16" xfId="0" applyFont="1" applyBorder="1" applyAlignment="1">
      <alignment horizontal="center" vertical="center"/>
    </xf>
    <xf numFmtId="164" fontId="9" fillId="0" borderId="16" xfId="0" applyNumberFormat="1" applyFont="1" applyBorder="1" applyAlignment="1">
      <alignment vertical="center"/>
    </xf>
    <xf numFmtId="164" fontId="9" fillId="0" borderId="17" xfId="0" applyNumberFormat="1" applyFont="1" applyBorder="1" applyAlignment="1">
      <alignment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</cellXfs>
  <cellStyles count="4">
    <cellStyle name="Hypertextový odkaz 2" xfId="2"/>
    <cellStyle name="Normální" xfId="0" builtinId="0" customBuiltin="1"/>
    <cellStyle name="Normální 2" xfId="1"/>
    <cellStyle name="Normální 3" xfId="3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BJ963"/>
  <sheetViews>
    <sheetView showGridLines="0" tabSelected="1" topLeftCell="A13" workbookViewId="0">
      <selection activeCell="U21" sqref="U21"/>
    </sheetView>
  </sheetViews>
  <sheetFormatPr defaultRowHeight="11.25" x14ac:dyDescent="0.2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9" width="9.33203125" style="1" customWidth="1"/>
    <col min="10" max="10" width="10.83203125" style="1" hidden="1" customWidth="1"/>
    <col min="11" max="11" width="9.33203125" style="1" hidden="1"/>
    <col min="12" max="17" width="14.1640625" style="1" hidden="1" customWidth="1"/>
    <col min="18" max="18" width="16.33203125" style="1" hidden="1" customWidth="1"/>
    <col min="19" max="19" width="12.33203125" style="1" customWidth="1"/>
    <col min="20" max="20" width="16.33203125" style="1" customWidth="1"/>
    <col min="21" max="21" width="12.33203125" style="1" customWidth="1"/>
    <col min="22" max="22" width="15" style="1" customWidth="1"/>
    <col min="23" max="23" width="11" style="1" customWidth="1"/>
    <col min="24" max="24" width="15" style="1" customWidth="1"/>
    <col min="25" max="25" width="16.33203125" style="1" customWidth="1"/>
    <col min="26" max="26" width="11" style="1" customWidth="1"/>
    <col min="27" max="27" width="15" style="1" customWidth="1"/>
    <col min="28" max="28" width="16.33203125" style="1" customWidth="1"/>
    <col min="41" max="62" width="9.33203125" style="1" hidden="1"/>
  </cols>
  <sheetData>
    <row r="3" spans="1:28" s="2" customFormat="1" ht="6.95" customHeight="1" x14ac:dyDescent="0.2">
      <c r="A3" s="9"/>
      <c r="B3" s="13"/>
      <c r="C3" s="14"/>
      <c r="D3" s="14"/>
      <c r="E3" s="14"/>
      <c r="F3" s="14"/>
      <c r="G3" s="14"/>
      <c r="H3" s="14"/>
      <c r="I3" s="24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</row>
    <row r="4" spans="1:28" s="2" customFormat="1" ht="24.95" customHeight="1" x14ac:dyDescent="0.2">
      <c r="A4" s="9"/>
      <c r="B4" s="10"/>
      <c r="C4" s="6" t="s">
        <v>2216</v>
      </c>
      <c r="D4" s="9"/>
      <c r="E4" s="9"/>
      <c r="F4" s="9"/>
      <c r="G4" s="9"/>
      <c r="H4" s="9"/>
      <c r="I4" s="24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</row>
    <row r="5" spans="1:28" s="2" customFormat="1" ht="6.95" customHeight="1" x14ac:dyDescent="0.2">
      <c r="A5" s="9"/>
      <c r="B5" s="10"/>
      <c r="C5" s="9"/>
      <c r="D5" s="9"/>
      <c r="E5" s="9"/>
      <c r="F5" s="9"/>
      <c r="G5" s="9"/>
      <c r="H5" s="9"/>
      <c r="I5" s="24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</row>
    <row r="6" spans="1:28" s="2" customFormat="1" ht="12" customHeight="1" x14ac:dyDescent="0.2">
      <c r="A6" s="9"/>
      <c r="B6" s="10"/>
      <c r="C6" s="8" t="s">
        <v>3</v>
      </c>
      <c r="D6" s="9"/>
      <c r="E6" s="71" t="s">
        <v>2218</v>
      </c>
      <c r="F6" s="9"/>
      <c r="G6" s="9"/>
      <c r="H6" s="9"/>
      <c r="I6" s="24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</row>
    <row r="7" spans="1:28" s="2" customFormat="1" ht="16.5" customHeight="1" x14ac:dyDescent="0.2">
      <c r="A7" s="9"/>
      <c r="B7" s="10"/>
      <c r="C7" s="9"/>
      <c r="D7" s="9"/>
      <c r="E7" s="72"/>
      <c r="F7" s="73"/>
      <c r="G7" s="73"/>
      <c r="H7" s="73"/>
      <c r="I7" s="24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</row>
    <row r="8" spans="1:28" s="2" customFormat="1" ht="12" customHeight="1" x14ac:dyDescent="0.2">
      <c r="A8" s="9"/>
      <c r="B8" s="10"/>
      <c r="C8" s="8" t="s">
        <v>16</v>
      </c>
      <c r="D8" s="9"/>
      <c r="E8" s="71" t="s">
        <v>17</v>
      </c>
      <c r="F8" s="9"/>
      <c r="G8" s="9"/>
      <c r="H8" s="9"/>
      <c r="I8" s="24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</row>
    <row r="9" spans="1:28" s="2" customFormat="1" ht="16.5" customHeight="1" x14ac:dyDescent="0.2">
      <c r="A9" s="9"/>
      <c r="B9" s="10"/>
      <c r="C9" s="9"/>
      <c r="D9" s="9"/>
      <c r="E9" s="74"/>
      <c r="F9" s="75"/>
      <c r="G9" s="75"/>
      <c r="H9" s="75"/>
      <c r="I9" s="24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9"/>
    </row>
    <row r="10" spans="1:28" s="2" customFormat="1" ht="6.95" customHeight="1" x14ac:dyDescent="0.2">
      <c r="A10" s="9"/>
      <c r="B10" s="10"/>
      <c r="C10" s="9"/>
      <c r="D10" s="9"/>
      <c r="E10" s="9"/>
      <c r="F10" s="9"/>
      <c r="G10" s="9"/>
      <c r="H10" s="9"/>
      <c r="I10" s="24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</row>
    <row r="11" spans="1:28" s="2" customFormat="1" ht="12" customHeight="1" x14ac:dyDescent="0.2">
      <c r="A11" s="9"/>
      <c r="B11" s="10"/>
      <c r="C11" s="8" t="s">
        <v>4</v>
      </c>
      <c r="D11" s="9"/>
      <c r="E11" s="9"/>
      <c r="F11" s="7"/>
      <c r="G11" s="9"/>
      <c r="H11" s="9"/>
      <c r="I11" s="24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</row>
    <row r="12" spans="1:28" s="2" customFormat="1" ht="6.95" customHeight="1" x14ac:dyDescent="0.2">
      <c r="A12" s="9"/>
      <c r="B12" s="10"/>
      <c r="C12" s="9"/>
      <c r="D12" s="9"/>
      <c r="E12" s="9"/>
      <c r="F12" s="9"/>
      <c r="G12" s="9"/>
      <c r="H12" s="9"/>
      <c r="I12" s="24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</row>
    <row r="13" spans="1:28" s="2" customFormat="1" ht="15.2" customHeight="1" x14ac:dyDescent="0.2">
      <c r="A13" s="9"/>
      <c r="B13" s="10"/>
      <c r="C13" s="8" t="s">
        <v>5</v>
      </c>
      <c r="D13" s="9"/>
      <c r="E13" s="9"/>
      <c r="F13" s="7" t="s">
        <v>2217</v>
      </c>
      <c r="G13" s="9"/>
      <c r="H13" s="9"/>
      <c r="I13" s="24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</row>
    <row r="14" spans="1:28" s="2" customFormat="1" ht="15.2" customHeight="1" x14ac:dyDescent="0.2">
      <c r="A14" s="9"/>
      <c r="B14" s="10"/>
      <c r="C14" s="8" t="s">
        <v>6</v>
      </c>
      <c r="D14" s="9"/>
      <c r="E14" s="9"/>
      <c r="F14" s="7"/>
      <c r="G14" s="9"/>
      <c r="H14" s="9"/>
      <c r="I14" s="24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</row>
    <row r="15" spans="1:28" s="2" customFormat="1" ht="10.35" customHeight="1" x14ac:dyDescent="0.2">
      <c r="A15" s="9"/>
      <c r="B15" s="10"/>
      <c r="C15" s="9"/>
      <c r="D15" s="9"/>
      <c r="E15" s="9"/>
      <c r="F15" s="9"/>
      <c r="G15" s="9"/>
      <c r="H15" s="9"/>
      <c r="I15" s="24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9"/>
    </row>
    <row r="16" spans="1:28" s="3" customFormat="1" ht="29.25" customHeight="1" x14ac:dyDescent="0.2">
      <c r="A16" s="25"/>
      <c r="B16" s="26"/>
      <c r="C16" s="27" t="s">
        <v>19</v>
      </c>
      <c r="D16" s="28" t="s">
        <v>11</v>
      </c>
      <c r="E16" s="28" t="s">
        <v>9</v>
      </c>
      <c r="F16" s="28" t="s">
        <v>10</v>
      </c>
      <c r="G16" s="28" t="s">
        <v>20</v>
      </c>
      <c r="H16" s="28" t="s">
        <v>21</v>
      </c>
      <c r="I16" s="29"/>
      <c r="J16" s="18" t="s">
        <v>0</v>
      </c>
      <c r="K16" s="19" t="s">
        <v>7</v>
      </c>
      <c r="L16" s="19" t="s">
        <v>22</v>
      </c>
      <c r="M16" s="19" t="s">
        <v>23</v>
      </c>
      <c r="N16" s="19" t="s">
        <v>24</v>
      </c>
      <c r="O16" s="19" t="s">
        <v>25</v>
      </c>
      <c r="P16" s="19" t="s">
        <v>26</v>
      </c>
      <c r="Q16" s="20" t="s">
        <v>27</v>
      </c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</row>
    <row r="17" spans="1:62" s="2" customFormat="1" ht="22.9" customHeight="1" x14ac:dyDescent="0.2">
      <c r="A17" s="9"/>
      <c r="B17" s="10"/>
      <c r="C17" s="23" t="s">
        <v>28</v>
      </c>
      <c r="D17" s="9"/>
      <c r="E17" s="9"/>
      <c r="F17" s="9"/>
      <c r="G17" s="9"/>
      <c r="H17" s="9"/>
      <c r="I17" s="10"/>
      <c r="J17" s="21"/>
      <c r="K17" s="15"/>
      <c r="L17" s="22"/>
      <c r="M17" s="30">
        <f>M18+M958</f>
        <v>140959.17950000006</v>
      </c>
      <c r="N17" s="22"/>
      <c r="O17" s="30">
        <f>O18+O958</f>
        <v>340.80006300000008</v>
      </c>
      <c r="P17" s="22"/>
      <c r="Q17" s="31">
        <f>Q18+Q958</f>
        <v>0</v>
      </c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Q17" s="5" t="s">
        <v>12</v>
      </c>
      <c r="AR17" s="5" t="s">
        <v>18</v>
      </c>
      <c r="BH17" s="32" t="e">
        <f>BH18+BH958</f>
        <v>#REF!</v>
      </c>
    </row>
    <row r="18" spans="1:62" s="4" customFormat="1" ht="25.9" customHeight="1" x14ac:dyDescent="0.2">
      <c r="B18" s="33"/>
      <c r="D18" s="34" t="s">
        <v>12</v>
      </c>
      <c r="E18" s="35" t="s">
        <v>29</v>
      </c>
      <c r="F18" s="35" t="s">
        <v>30</v>
      </c>
      <c r="I18" s="33"/>
      <c r="J18" s="36"/>
      <c r="K18" s="37"/>
      <c r="L18" s="37"/>
      <c r="M18" s="38">
        <f>M19+M793+M832</f>
        <v>140619.17950000006</v>
      </c>
      <c r="N18" s="37"/>
      <c r="O18" s="38">
        <f>O19+O793+O832</f>
        <v>340.80006300000008</v>
      </c>
      <c r="P18" s="37"/>
      <c r="Q18" s="39">
        <f>Q19+Q793+Q832</f>
        <v>0</v>
      </c>
      <c r="AO18" s="34" t="s">
        <v>14</v>
      </c>
      <c r="AQ18" s="40" t="s">
        <v>12</v>
      </c>
      <c r="AR18" s="40" t="s">
        <v>13</v>
      </c>
      <c r="AV18" s="34" t="s">
        <v>31</v>
      </c>
      <c r="BH18" s="41" t="e">
        <f>BH19+BH793+BH832</f>
        <v>#REF!</v>
      </c>
    </row>
    <row r="19" spans="1:62" s="4" customFormat="1" ht="22.9" customHeight="1" x14ac:dyDescent="0.2">
      <c r="B19" s="33"/>
      <c r="D19" s="34" t="s">
        <v>12</v>
      </c>
      <c r="E19" s="42" t="s">
        <v>14</v>
      </c>
      <c r="F19" s="42" t="s">
        <v>32</v>
      </c>
      <c r="I19" s="33"/>
      <c r="J19" s="36"/>
      <c r="K19" s="37"/>
      <c r="L19" s="37"/>
      <c r="M19" s="38">
        <f>SUM(M20:M792)</f>
        <v>137035.74500000005</v>
      </c>
      <c r="N19" s="37"/>
      <c r="O19" s="38">
        <f>SUM(O20:O792)</f>
        <v>284.71011000000004</v>
      </c>
      <c r="P19" s="37"/>
      <c r="Q19" s="39">
        <f>SUM(Q20:Q792)</f>
        <v>0</v>
      </c>
      <c r="AO19" s="34" t="s">
        <v>14</v>
      </c>
      <c r="AQ19" s="40" t="s">
        <v>12</v>
      </c>
      <c r="AR19" s="40" t="s">
        <v>14</v>
      </c>
      <c r="AV19" s="34" t="s">
        <v>31</v>
      </c>
      <c r="BH19" s="41" t="e">
        <f>SUM(BH20:BH792)</f>
        <v>#REF!</v>
      </c>
    </row>
    <row r="20" spans="1:62" s="2" customFormat="1" ht="24.2" customHeight="1" x14ac:dyDescent="0.2">
      <c r="A20" s="9"/>
      <c r="B20" s="43"/>
      <c r="C20" s="44" t="s">
        <v>14</v>
      </c>
      <c r="D20" s="44" t="s">
        <v>33</v>
      </c>
      <c r="E20" s="45" t="s">
        <v>34</v>
      </c>
      <c r="F20" s="46" t="s">
        <v>35</v>
      </c>
      <c r="G20" s="47" t="s">
        <v>36</v>
      </c>
      <c r="H20" s="48">
        <v>8500</v>
      </c>
      <c r="I20" s="10"/>
      <c r="J20" s="49" t="s">
        <v>0</v>
      </c>
      <c r="K20" s="50" t="s">
        <v>8</v>
      </c>
      <c r="L20" s="51">
        <v>1.0999999999999999E-2</v>
      </c>
      <c r="M20" s="51">
        <f>L20*H20</f>
        <v>93.5</v>
      </c>
      <c r="N20" s="51">
        <v>0</v>
      </c>
      <c r="O20" s="51">
        <f>N20*H20</f>
        <v>0</v>
      </c>
      <c r="P20" s="51">
        <v>0</v>
      </c>
      <c r="Q20" s="52">
        <f>P20*H20</f>
        <v>0</v>
      </c>
      <c r="R20" s="9"/>
      <c r="S20" s="9"/>
      <c r="T20" s="9"/>
      <c r="U20" s="9"/>
      <c r="V20" s="9"/>
      <c r="W20" s="9"/>
      <c r="X20" s="9"/>
      <c r="Y20" s="9"/>
      <c r="Z20" s="9"/>
      <c r="AA20" s="9"/>
      <c r="AB20" s="9"/>
      <c r="AO20" s="53" t="s">
        <v>37</v>
      </c>
      <c r="AQ20" s="53" t="s">
        <v>33</v>
      </c>
      <c r="AR20" s="53" t="s">
        <v>15</v>
      </c>
      <c r="AV20" s="5" t="s">
        <v>31</v>
      </c>
      <c r="BB20" s="54" t="e">
        <f>IF(K20="základní",#REF!,0)</f>
        <v>#REF!</v>
      </c>
      <c r="BC20" s="54">
        <f>IF(K20="snížená",#REF!,0)</f>
        <v>0</v>
      </c>
      <c r="BD20" s="54">
        <f>IF(K20="zákl. přenesená",#REF!,0)</f>
        <v>0</v>
      </c>
      <c r="BE20" s="54">
        <f>IF(K20="sníž. přenesená",#REF!,0)</f>
        <v>0</v>
      </c>
      <c r="BF20" s="54">
        <f>IF(K20="nulová",#REF!,0)</f>
        <v>0</v>
      </c>
      <c r="BG20" s="5" t="s">
        <v>14</v>
      </c>
      <c r="BH20" s="54" t="e">
        <f>ROUND(#REF!*H20,2)</f>
        <v>#REF!</v>
      </c>
      <c r="BI20" s="5" t="s">
        <v>37</v>
      </c>
      <c r="BJ20" s="53" t="s">
        <v>38</v>
      </c>
    </row>
    <row r="21" spans="1:62" s="2" customFormat="1" ht="117" x14ac:dyDescent="0.2">
      <c r="A21" s="9"/>
      <c r="B21" s="10"/>
      <c r="C21" s="9"/>
      <c r="D21" s="55" t="s">
        <v>39</v>
      </c>
      <c r="E21" s="9"/>
      <c r="F21" s="56" t="s">
        <v>40</v>
      </c>
      <c r="G21" s="9"/>
      <c r="H21" s="9"/>
      <c r="I21" s="10"/>
      <c r="J21" s="57"/>
      <c r="K21" s="58"/>
      <c r="L21" s="16"/>
      <c r="M21" s="16"/>
      <c r="N21" s="16"/>
      <c r="O21" s="16"/>
      <c r="P21" s="16"/>
      <c r="Q21" s="17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Q21" s="5" t="s">
        <v>39</v>
      </c>
      <c r="AR21" s="5" t="s">
        <v>15</v>
      </c>
    </row>
    <row r="22" spans="1:62" s="2" customFormat="1" ht="24.2" customHeight="1" x14ac:dyDescent="0.2">
      <c r="A22" s="9"/>
      <c r="B22" s="43"/>
      <c r="C22" s="44" t="s">
        <v>15</v>
      </c>
      <c r="D22" s="44" t="s">
        <v>33</v>
      </c>
      <c r="E22" s="45" t="s">
        <v>41</v>
      </c>
      <c r="F22" s="46" t="s">
        <v>42</v>
      </c>
      <c r="G22" s="47" t="s">
        <v>36</v>
      </c>
      <c r="H22" s="48">
        <v>14800</v>
      </c>
      <c r="I22" s="10"/>
      <c r="J22" s="49" t="s">
        <v>0</v>
      </c>
      <c r="K22" s="50" t="s">
        <v>8</v>
      </c>
      <c r="L22" s="51">
        <v>8.0000000000000002E-3</v>
      </c>
      <c r="M22" s="51">
        <f>L22*H22</f>
        <v>118.4</v>
      </c>
      <c r="N22" s="51">
        <v>0</v>
      </c>
      <c r="O22" s="51">
        <f>N22*H22</f>
        <v>0</v>
      </c>
      <c r="P22" s="51">
        <v>0</v>
      </c>
      <c r="Q22" s="52">
        <f>P22*H22</f>
        <v>0</v>
      </c>
      <c r="R22" s="9"/>
      <c r="S22" s="9"/>
      <c r="T22" s="9"/>
      <c r="U22" s="9"/>
      <c r="V22" s="9"/>
      <c r="W22" s="9"/>
      <c r="X22" s="9"/>
      <c r="Y22" s="9"/>
      <c r="Z22" s="9"/>
      <c r="AA22" s="9"/>
      <c r="AB22" s="9"/>
      <c r="AO22" s="53" t="s">
        <v>37</v>
      </c>
      <c r="AQ22" s="53" t="s">
        <v>33</v>
      </c>
      <c r="AR22" s="53" t="s">
        <v>15</v>
      </c>
      <c r="AV22" s="5" t="s">
        <v>31</v>
      </c>
      <c r="BB22" s="54" t="e">
        <f>IF(K22="základní",#REF!,0)</f>
        <v>#REF!</v>
      </c>
      <c r="BC22" s="54">
        <f>IF(K22="snížená",#REF!,0)</f>
        <v>0</v>
      </c>
      <c r="BD22" s="54">
        <f>IF(K22="zákl. přenesená",#REF!,0)</f>
        <v>0</v>
      </c>
      <c r="BE22" s="54">
        <f>IF(K22="sníž. přenesená",#REF!,0)</f>
        <v>0</v>
      </c>
      <c r="BF22" s="54">
        <f>IF(K22="nulová",#REF!,0)</f>
        <v>0</v>
      </c>
      <c r="BG22" s="5" t="s">
        <v>14</v>
      </c>
      <c r="BH22" s="54" t="e">
        <f>ROUND(#REF!*H22,2)</f>
        <v>#REF!</v>
      </c>
      <c r="BI22" s="5" t="s">
        <v>37</v>
      </c>
      <c r="BJ22" s="53" t="s">
        <v>43</v>
      </c>
    </row>
    <row r="23" spans="1:62" s="2" customFormat="1" ht="117" x14ac:dyDescent="0.2">
      <c r="A23" s="9"/>
      <c r="B23" s="10"/>
      <c r="C23" s="9"/>
      <c r="D23" s="55" t="s">
        <v>39</v>
      </c>
      <c r="E23" s="9"/>
      <c r="F23" s="56" t="s">
        <v>40</v>
      </c>
      <c r="G23" s="9"/>
      <c r="H23" s="9"/>
      <c r="I23" s="10"/>
      <c r="J23" s="57"/>
      <c r="K23" s="58"/>
      <c r="L23" s="16"/>
      <c r="M23" s="16"/>
      <c r="N23" s="16"/>
      <c r="O23" s="16"/>
      <c r="P23" s="16"/>
      <c r="Q23" s="17"/>
      <c r="R23" s="9"/>
      <c r="S23" s="9"/>
      <c r="T23" s="9"/>
      <c r="U23" s="9"/>
      <c r="V23" s="9"/>
      <c r="W23" s="9"/>
      <c r="X23" s="9"/>
      <c r="Y23" s="9"/>
      <c r="Z23" s="9"/>
      <c r="AA23" s="9"/>
      <c r="AB23" s="9"/>
      <c r="AQ23" s="5" t="s">
        <v>39</v>
      </c>
      <c r="AR23" s="5" t="s">
        <v>15</v>
      </c>
    </row>
    <row r="24" spans="1:62" s="2" customFormat="1" ht="24.2" customHeight="1" x14ac:dyDescent="0.2">
      <c r="A24" s="9"/>
      <c r="B24" s="43"/>
      <c r="C24" s="44" t="s">
        <v>44</v>
      </c>
      <c r="D24" s="44" t="s">
        <v>33</v>
      </c>
      <c r="E24" s="45" t="s">
        <v>45</v>
      </c>
      <c r="F24" s="46" t="s">
        <v>46</v>
      </c>
      <c r="G24" s="47" t="s">
        <v>36</v>
      </c>
      <c r="H24" s="48">
        <v>28000</v>
      </c>
      <c r="I24" s="10"/>
      <c r="J24" s="49" t="s">
        <v>0</v>
      </c>
      <c r="K24" s="50" t="s">
        <v>8</v>
      </c>
      <c r="L24" s="51">
        <v>2E-3</v>
      </c>
      <c r="M24" s="51">
        <f>L24*H24</f>
        <v>56</v>
      </c>
      <c r="N24" s="51">
        <v>0</v>
      </c>
      <c r="O24" s="51">
        <f>N24*H24</f>
        <v>0</v>
      </c>
      <c r="P24" s="51">
        <v>0</v>
      </c>
      <c r="Q24" s="52">
        <f>P24*H24</f>
        <v>0</v>
      </c>
      <c r="R24" s="9"/>
      <c r="S24" s="9"/>
      <c r="T24" s="9"/>
      <c r="U24" s="9"/>
      <c r="V24" s="9"/>
      <c r="W24" s="9"/>
      <c r="X24" s="9"/>
      <c r="Y24" s="9"/>
      <c r="Z24" s="9"/>
      <c r="AA24" s="9"/>
      <c r="AB24" s="9"/>
      <c r="AO24" s="53" t="s">
        <v>37</v>
      </c>
      <c r="AQ24" s="53" t="s">
        <v>33</v>
      </c>
      <c r="AR24" s="53" t="s">
        <v>15</v>
      </c>
      <c r="AV24" s="5" t="s">
        <v>31</v>
      </c>
      <c r="BB24" s="54" t="e">
        <f>IF(K24="základní",#REF!,0)</f>
        <v>#REF!</v>
      </c>
      <c r="BC24" s="54">
        <f>IF(K24="snížená",#REF!,0)</f>
        <v>0</v>
      </c>
      <c r="BD24" s="54">
        <f>IF(K24="zákl. přenesená",#REF!,0)</f>
        <v>0</v>
      </c>
      <c r="BE24" s="54">
        <f>IF(K24="sníž. přenesená",#REF!,0)</f>
        <v>0</v>
      </c>
      <c r="BF24" s="54">
        <f>IF(K24="nulová",#REF!,0)</f>
        <v>0</v>
      </c>
      <c r="BG24" s="5" t="s">
        <v>14</v>
      </c>
      <c r="BH24" s="54" t="e">
        <f>ROUND(#REF!*H24,2)</f>
        <v>#REF!</v>
      </c>
      <c r="BI24" s="5" t="s">
        <v>37</v>
      </c>
      <c r="BJ24" s="53" t="s">
        <v>47</v>
      </c>
    </row>
    <row r="25" spans="1:62" s="2" customFormat="1" ht="117" x14ac:dyDescent="0.2">
      <c r="A25" s="9"/>
      <c r="B25" s="10"/>
      <c r="C25" s="9"/>
      <c r="D25" s="55" t="s">
        <v>39</v>
      </c>
      <c r="E25" s="9"/>
      <c r="F25" s="56" t="s">
        <v>40</v>
      </c>
      <c r="G25" s="9"/>
      <c r="H25" s="9"/>
      <c r="I25" s="10"/>
      <c r="J25" s="57"/>
      <c r="K25" s="58"/>
      <c r="L25" s="16"/>
      <c r="M25" s="16"/>
      <c r="N25" s="16"/>
      <c r="O25" s="16"/>
      <c r="P25" s="16"/>
      <c r="Q25" s="17"/>
      <c r="R25" s="9"/>
      <c r="S25" s="9"/>
      <c r="T25" s="9"/>
      <c r="U25" s="9"/>
      <c r="V25" s="9"/>
      <c r="W25" s="9"/>
      <c r="X25" s="9"/>
      <c r="Y25" s="9"/>
      <c r="Z25" s="9"/>
      <c r="AA25" s="9"/>
      <c r="AB25" s="9"/>
      <c r="AQ25" s="5" t="s">
        <v>39</v>
      </c>
      <c r="AR25" s="5" t="s">
        <v>15</v>
      </c>
    </row>
    <row r="26" spans="1:62" s="2" customFormat="1" ht="37.9" customHeight="1" x14ac:dyDescent="0.2">
      <c r="A26" s="9"/>
      <c r="B26" s="43"/>
      <c r="C26" s="44" t="s">
        <v>37</v>
      </c>
      <c r="D26" s="44" t="s">
        <v>33</v>
      </c>
      <c r="E26" s="45" t="s">
        <v>48</v>
      </c>
      <c r="F26" s="46" t="s">
        <v>49</v>
      </c>
      <c r="G26" s="47" t="s">
        <v>36</v>
      </c>
      <c r="H26" s="48">
        <v>4830</v>
      </c>
      <c r="I26" s="10"/>
      <c r="J26" s="49" t="s">
        <v>0</v>
      </c>
      <c r="K26" s="50" t="s">
        <v>8</v>
      </c>
      <c r="L26" s="51">
        <v>0.34799999999999998</v>
      </c>
      <c r="M26" s="51">
        <f>L26*H26</f>
        <v>1680.84</v>
      </c>
      <c r="N26" s="51">
        <v>0</v>
      </c>
      <c r="O26" s="51">
        <f>N26*H26</f>
        <v>0</v>
      </c>
      <c r="P26" s="51">
        <v>0</v>
      </c>
      <c r="Q26" s="52">
        <f>P26*H26</f>
        <v>0</v>
      </c>
      <c r="R26" s="9"/>
      <c r="S26" s="9"/>
      <c r="T26" s="9"/>
      <c r="U26" s="9"/>
      <c r="V26" s="9"/>
      <c r="W26" s="9"/>
      <c r="X26" s="9"/>
      <c r="Y26" s="9"/>
      <c r="Z26" s="9"/>
      <c r="AA26" s="9"/>
      <c r="AB26" s="9"/>
      <c r="AO26" s="53" t="s">
        <v>37</v>
      </c>
      <c r="AQ26" s="53" t="s">
        <v>33</v>
      </c>
      <c r="AR26" s="53" t="s">
        <v>15</v>
      </c>
      <c r="AV26" s="5" t="s">
        <v>31</v>
      </c>
      <c r="BB26" s="54" t="e">
        <f>IF(K26="základní",#REF!,0)</f>
        <v>#REF!</v>
      </c>
      <c r="BC26" s="54">
        <f>IF(K26="snížená",#REF!,0)</f>
        <v>0</v>
      </c>
      <c r="BD26" s="54">
        <f>IF(K26="zákl. přenesená",#REF!,0)</f>
        <v>0</v>
      </c>
      <c r="BE26" s="54">
        <f>IF(K26="sníž. přenesená",#REF!,0)</f>
        <v>0</v>
      </c>
      <c r="BF26" s="54">
        <f>IF(K26="nulová",#REF!,0)</f>
        <v>0</v>
      </c>
      <c r="BG26" s="5" t="s">
        <v>14</v>
      </c>
      <c r="BH26" s="54" t="e">
        <f>ROUND(#REF!*H26,2)</f>
        <v>#REF!</v>
      </c>
      <c r="BI26" s="5" t="s">
        <v>37</v>
      </c>
      <c r="BJ26" s="53" t="s">
        <v>50</v>
      </c>
    </row>
    <row r="27" spans="1:62" s="2" customFormat="1" ht="126.75" x14ac:dyDescent="0.2">
      <c r="A27" s="9"/>
      <c r="B27" s="10"/>
      <c r="C27" s="9"/>
      <c r="D27" s="55" t="s">
        <v>39</v>
      </c>
      <c r="E27" s="9"/>
      <c r="F27" s="56" t="s">
        <v>51</v>
      </c>
      <c r="G27" s="9"/>
      <c r="H27" s="9"/>
      <c r="I27" s="10"/>
      <c r="J27" s="57"/>
      <c r="K27" s="58"/>
      <c r="L27" s="16"/>
      <c r="M27" s="16"/>
      <c r="N27" s="16"/>
      <c r="O27" s="16"/>
      <c r="P27" s="16"/>
      <c r="Q27" s="17"/>
      <c r="R27" s="9"/>
      <c r="S27" s="9"/>
      <c r="T27" s="9"/>
      <c r="U27" s="9"/>
      <c r="V27" s="9"/>
      <c r="W27" s="9"/>
      <c r="X27" s="9"/>
      <c r="Y27" s="9"/>
      <c r="Z27" s="9"/>
      <c r="AA27" s="9"/>
      <c r="AB27" s="9"/>
      <c r="AQ27" s="5" t="s">
        <v>39</v>
      </c>
      <c r="AR27" s="5" t="s">
        <v>15</v>
      </c>
    </row>
    <row r="28" spans="1:62" s="2" customFormat="1" ht="49.15" customHeight="1" x14ac:dyDescent="0.2">
      <c r="A28" s="9"/>
      <c r="B28" s="43"/>
      <c r="C28" s="44" t="s">
        <v>52</v>
      </c>
      <c r="D28" s="44" t="s">
        <v>33</v>
      </c>
      <c r="E28" s="45" t="s">
        <v>53</v>
      </c>
      <c r="F28" s="46" t="s">
        <v>54</v>
      </c>
      <c r="G28" s="47" t="s">
        <v>36</v>
      </c>
      <c r="H28" s="48">
        <v>6250</v>
      </c>
      <c r="I28" s="10"/>
      <c r="J28" s="49" t="s">
        <v>0</v>
      </c>
      <c r="K28" s="50" t="s">
        <v>8</v>
      </c>
      <c r="L28" s="51">
        <v>0.17</v>
      </c>
      <c r="M28" s="51">
        <f>L28*H28</f>
        <v>1062.5</v>
      </c>
      <c r="N28" s="51">
        <v>0</v>
      </c>
      <c r="O28" s="51">
        <f>N28*H28</f>
        <v>0</v>
      </c>
      <c r="P28" s="51">
        <v>0</v>
      </c>
      <c r="Q28" s="52">
        <f>P28*H28</f>
        <v>0</v>
      </c>
      <c r="R28" s="9"/>
      <c r="S28" s="9"/>
      <c r="T28" s="9"/>
      <c r="U28" s="9"/>
      <c r="V28" s="9"/>
      <c r="W28" s="9"/>
      <c r="X28" s="9"/>
      <c r="Y28" s="9"/>
      <c r="Z28" s="9"/>
      <c r="AA28" s="9"/>
      <c r="AB28" s="9"/>
      <c r="AO28" s="53" t="s">
        <v>37</v>
      </c>
      <c r="AQ28" s="53" t="s">
        <v>33</v>
      </c>
      <c r="AR28" s="53" t="s">
        <v>15</v>
      </c>
      <c r="AV28" s="5" t="s">
        <v>31</v>
      </c>
      <c r="BB28" s="54" t="e">
        <f>IF(K28="základní",#REF!,0)</f>
        <v>#REF!</v>
      </c>
      <c r="BC28" s="54">
        <f>IF(K28="snížená",#REF!,0)</f>
        <v>0</v>
      </c>
      <c r="BD28" s="54">
        <f>IF(K28="zákl. přenesená",#REF!,0)</f>
        <v>0</v>
      </c>
      <c r="BE28" s="54">
        <f>IF(K28="sníž. přenesená",#REF!,0)</f>
        <v>0</v>
      </c>
      <c r="BF28" s="54">
        <f>IF(K28="nulová",#REF!,0)</f>
        <v>0</v>
      </c>
      <c r="BG28" s="5" t="s">
        <v>14</v>
      </c>
      <c r="BH28" s="54" t="e">
        <f>ROUND(#REF!*H28,2)</f>
        <v>#REF!</v>
      </c>
      <c r="BI28" s="5" t="s">
        <v>37</v>
      </c>
      <c r="BJ28" s="53" t="s">
        <v>55</v>
      </c>
    </row>
    <row r="29" spans="1:62" s="2" customFormat="1" ht="126.75" x14ac:dyDescent="0.2">
      <c r="A29" s="9"/>
      <c r="B29" s="10"/>
      <c r="C29" s="9"/>
      <c r="D29" s="55" t="s">
        <v>39</v>
      </c>
      <c r="E29" s="9"/>
      <c r="F29" s="56" t="s">
        <v>51</v>
      </c>
      <c r="G29" s="9"/>
      <c r="H29" s="9"/>
      <c r="I29" s="10"/>
      <c r="J29" s="57"/>
      <c r="K29" s="58"/>
      <c r="L29" s="16"/>
      <c r="M29" s="16"/>
      <c r="N29" s="16"/>
      <c r="O29" s="16"/>
      <c r="P29" s="16"/>
      <c r="Q29" s="17"/>
      <c r="R29" s="9"/>
      <c r="S29" s="9"/>
      <c r="T29" s="9"/>
      <c r="U29" s="9"/>
      <c r="V29" s="9"/>
      <c r="W29" s="9"/>
      <c r="X29" s="9"/>
      <c r="Y29" s="9"/>
      <c r="Z29" s="9"/>
      <c r="AA29" s="9"/>
      <c r="AB29" s="9"/>
      <c r="AQ29" s="5" t="s">
        <v>39</v>
      </c>
      <c r="AR29" s="5" t="s">
        <v>15</v>
      </c>
    </row>
    <row r="30" spans="1:62" s="2" customFormat="1" ht="37.9" customHeight="1" x14ac:dyDescent="0.2">
      <c r="A30" s="9"/>
      <c r="B30" s="43"/>
      <c r="C30" s="44" t="s">
        <v>56</v>
      </c>
      <c r="D30" s="44" t="s">
        <v>33</v>
      </c>
      <c r="E30" s="45" t="s">
        <v>57</v>
      </c>
      <c r="F30" s="46" t="s">
        <v>58</v>
      </c>
      <c r="G30" s="47" t="s">
        <v>36</v>
      </c>
      <c r="H30" s="48">
        <v>4600</v>
      </c>
      <c r="I30" s="10"/>
      <c r="J30" s="49" t="s">
        <v>0</v>
      </c>
      <c r="K30" s="50" t="s">
        <v>8</v>
      </c>
      <c r="L30" s="51">
        <v>0.52</v>
      </c>
      <c r="M30" s="51">
        <f>L30*H30</f>
        <v>2392</v>
      </c>
      <c r="N30" s="51">
        <v>0</v>
      </c>
      <c r="O30" s="51">
        <f>N30*H30</f>
        <v>0</v>
      </c>
      <c r="P30" s="51">
        <v>0</v>
      </c>
      <c r="Q30" s="52">
        <f>P30*H30</f>
        <v>0</v>
      </c>
      <c r="R30" s="9"/>
      <c r="S30" s="9"/>
      <c r="T30" s="9"/>
      <c r="U30" s="9"/>
      <c r="V30" s="9"/>
      <c r="W30" s="9"/>
      <c r="X30" s="9"/>
      <c r="Y30" s="9"/>
      <c r="Z30" s="9"/>
      <c r="AA30" s="9"/>
      <c r="AB30" s="9"/>
      <c r="AO30" s="53" t="s">
        <v>37</v>
      </c>
      <c r="AQ30" s="53" t="s">
        <v>33</v>
      </c>
      <c r="AR30" s="53" t="s">
        <v>15</v>
      </c>
      <c r="AV30" s="5" t="s">
        <v>31</v>
      </c>
      <c r="BB30" s="54" t="e">
        <f>IF(K30="základní",#REF!,0)</f>
        <v>#REF!</v>
      </c>
      <c r="BC30" s="54">
        <f>IF(K30="snížená",#REF!,0)</f>
        <v>0</v>
      </c>
      <c r="BD30" s="54">
        <f>IF(K30="zákl. přenesená",#REF!,0)</f>
        <v>0</v>
      </c>
      <c r="BE30" s="54">
        <f>IF(K30="sníž. přenesená",#REF!,0)</f>
        <v>0</v>
      </c>
      <c r="BF30" s="54">
        <f>IF(K30="nulová",#REF!,0)</f>
        <v>0</v>
      </c>
      <c r="BG30" s="5" t="s">
        <v>14</v>
      </c>
      <c r="BH30" s="54" t="e">
        <f>ROUND(#REF!*H30,2)</f>
        <v>#REF!</v>
      </c>
      <c r="BI30" s="5" t="s">
        <v>37</v>
      </c>
      <c r="BJ30" s="53" t="s">
        <v>59</v>
      </c>
    </row>
    <row r="31" spans="1:62" s="2" customFormat="1" ht="126.75" x14ac:dyDescent="0.2">
      <c r="A31" s="9"/>
      <c r="B31" s="10"/>
      <c r="C31" s="9"/>
      <c r="D31" s="55" t="s">
        <v>39</v>
      </c>
      <c r="E31" s="9"/>
      <c r="F31" s="56" t="s">
        <v>51</v>
      </c>
      <c r="G31" s="9"/>
      <c r="H31" s="9"/>
      <c r="I31" s="10"/>
      <c r="J31" s="57"/>
      <c r="K31" s="58"/>
      <c r="L31" s="16"/>
      <c r="M31" s="16"/>
      <c r="N31" s="16"/>
      <c r="O31" s="16"/>
      <c r="P31" s="16"/>
      <c r="Q31" s="17"/>
      <c r="R31" s="9"/>
      <c r="S31" s="9"/>
      <c r="T31" s="9"/>
      <c r="U31" s="9"/>
      <c r="V31" s="9"/>
      <c r="W31" s="9"/>
      <c r="X31" s="9"/>
      <c r="Y31" s="9"/>
      <c r="Z31" s="9"/>
      <c r="AA31" s="9"/>
      <c r="AB31" s="9"/>
      <c r="AQ31" s="5" t="s">
        <v>39</v>
      </c>
      <c r="AR31" s="5" t="s">
        <v>15</v>
      </c>
    </row>
    <row r="32" spans="1:62" s="2" customFormat="1" ht="37.9" customHeight="1" x14ac:dyDescent="0.2">
      <c r="A32" s="9"/>
      <c r="B32" s="43"/>
      <c r="C32" s="44" t="s">
        <v>60</v>
      </c>
      <c r="D32" s="44" t="s">
        <v>33</v>
      </c>
      <c r="E32" s="45" t="s">
        <v>61</v>
      </c>
      <c r="F32" s="46" t="s">
        <v>62</v>
      </c>
      <c r="G32" s="47" t="s">
        <v>63</v>
      </c>
      <c r="H32" s="48">
        <v>45</v>
      </c>
      <c r="I32" s="10"/>
      <c r="J32" s="49" t="s">
        <v>0</v>
      </c>
      <c r="K32" s="50" t="s">
        <v>8</v>
      </c>
      <c r="L32" s="51">
        <v>0.24</v>
      </c>
      <c r="M32" s="51">
        <f>L32*H32</f>
        <v>10.799999999999999</v>
      </c>
      <c r="N32" s="51">
        <v>0</v>
      </c>
      <c r="O32" s="51">
        <f>N32*H32</f>
        <v>0</v>
      </c>
      <c r="P32" s="51">
        <v>0</v>
      </c>
      <c r="Q32" s="52">
        <f>P32*H32</f>
        <v>0</v>
      </c>
      <c r="R32" s="9"/>
      <c r="S32" s="9"/>
      <c r="T32" s="9"/>
      <c r="U32" s="9"/>
      <c r="V32" s="9"/>
      <c r="W32" s="9"/>
      <c r="X32" s="9"/>
      <c r="Y32" s="9"/>
      <c r="Z32" s="9"/>
      <c r="AA32" s="9"/>
      <c r="AB32" s="9"/>
      <c r="AO32" s="53" t="s">
        <v>37</v>
      </c>
      <c r="AQ32" s="53" t="s">
        <v>33</v>
      </c>
      <c r="AR32" s="53" t="s">
        <v>15</v>
      </c>
      <c r="AV32" s="5" t="s">
        <v>31</v>
      </c>
      <c r="BB32" s="54" t="e">
        <f>IF(K32="základní",#REF!,0)</f>
        <v>#REF!</v>
      </c>
      <c r="BC32" s="54">
        <f>IF(K32="snížená",#REF!,0)</f>
        <v>0</v>
      </c>
      <c r="BD32" s="54">
        <f>IF(K32="zákl. přenesená",#REF!,0)</f>
        <v>0</v>
      </c>
      <c r="BE32" s="54">
        <f>IF(K32="sníž. přenesená",#REF!,0)</f>
        <v>0</v>
      </c>
      <c r="BF32" s="54">
        <f>IF(K32="nulová",#REF!,0)</f>
        <v>0</v>
      </c>
      <c r="BG32" s="5" t="s">
        <v>14</v>
      </c>
      <c r="BH32" s="54" t="e">
        <f>ROUND(#REF!*H32,2)</f>
        <v>#REF!</v>
      </c>
      <c r="BI32" s="5" t="s">
        <v>37</v>
      </c>
      <c r="BJ32" s="53" t="s">
        <v>64</v>
      </c>
    </row>
    <row r="33" spans="1:62" s="2" customFormat="1" ht="39" x14ac:dyDescent="0.2">
      <c r="A33" s="9"/>
      <c r="B33" s="10"/>
      <c r="C33" s="9"/>
      <c r="D33" s="55" t="s">
        <v>39</v>
      </c>
      <c r="E33" s="9"/>
      <c r="F33" s="56" t="s">
        <v>65</v>
      </c>
      <c r="G33" s="9"/>
      <c r="H33" s="9"/>
      <c r="I33" s="10"/>
      <c r="J33" s="57"/>
      <c r="K33" s="58"/>
      <c r="L33" s="16"/>
      <c r="M33" s="16"/>
      <c r="N33" s="16"/>
      <c r="O33" s="16"/>
      <c r="P33" s="16"/>
      <c r="Q33" s="17"/>
      <c r="R33" s="9"/>
      <c r="S33" s="9"/>
      <c r="T33" s="9"/>
      <c r="U33" s="9"/>
      <c r="V33" s="9"/>
      <c r="W33" s="9"/>
      <c r="X33" s="9"/>
      <c r="Y33" s="9"/>
      <c r="Z33" s="9"/>
      <c r="AA33" s="9"/>
      <c r="AB33" s="9"/>
      <c r="AQ33" s="5" t="s">
        <v>39</v>
      </c>
      <c r="AR33" s="5" t="s">
        <v>15</v>
      </c>
    </row>
    <row r="34" spans="1:62" s="2" customFormat="1" ht="37.9" customHeight="1" x14ac:dyDescent="0.2">
      <c r="A34" s="9"/>
      <c r="B34" s="43"/>
      <c r="C34" s="44" t="s">
        <v>66</v>
      </c>
      <c r="D34" s="44" t="s">
        <v>33</v>
      </c>
      <c r="E34" s="45" t="s">
        <v>67</v>
      </c>
      <c r="F34" s="46" t="s">
        <v>68</v>
      </c>
      <c r="G34" s="47" t="s">
        <v>63</v>
      </c>
      <c r="H34" s="48">
        <v>35</v>
      </c>
      <c r="I34" s="10"/>
      <c r="J34" s="49" t="s">
        <v>0</v>
      </c>
      <c r="K34" s="50" t="s">
        <v>8</v>
      </c>
      <c r="L34" s="51">
        <v>0.3</v>
      </c>
      <c r="M34" s="51">
        <f>L34*H34</f>
        <v>10.5</v>
      </c>
      <c r="N34" s="51">
        <v>0</v>
      </c>
      <c r="O34" s="51">
        <f>N34*H34</f>
        <v>0</v>
      </c>
      <c r="P34" s="51">
        <v>0</v>
      </c>
      <c r="Q34" s="52">
        <f>P34*H34</f>
        <v>0</v>
      </c>
      <c r="R34" s="9"/>
      <c r="S34" s="9"/>
      <c r="T34" s="9"/>
      <c r="U34" s="9"/>
      <c r="V34" s="9"/>
      <c r="W34" s="9"/>
      <c r="X34" s="9"/>
      <c r="Y34" s="9"/>
      <c r="Z34" s="9"/>
      <c r="AA34" s="9"/>
      <c r="AB34" s="9"/>
      <c r="AO34" s="53" t="s">
        <v>37</v>
      </c>
      <c r="AQ34" s="53" t="s">
        <v>33</v>
      </c>
      <c r="AR34" s="53" t="s">
        <v>15</v>
      </c>
      <c r="AV34" s="5" t="s">
        <v>31</v>
      </c>
      <c r="BB34" s="54" t="e">
        <f>IF(K34="základní",#REF!,0)</f>
        <v>#REF!</v>
      </c>
      <c r="BC34" s="54">
        <f>IF(K34="snížená",#REF!,0)</f>
        <v>0</v>
      </c>
      <c r="BD34" s="54">
        <f>IF(K34="zákl. přenesená",#REF!,0)</f>
        <v>0</v>
      </c>
      <c r="BE34" s="54">
        <f>IF(K34="sníž. přenesená",#REF!,0)</f>
        <v>0</v>
      </c>
      <c r="BF34" s="54">
        <f>IF(K34="nulová",#REF!,0)</f>
        <v>0</v>
      </c>
      <c r="BG34" s="5" t="s">
        <v>14</v>
      </c>
      <c r="BH34" s="54" t="e">
        <f>ROUND(#REF!*H34,2)</f>
        <v>#REF!</v>
      </c>
      <c r="BI34" s="5" t="s">
        <v>37</v>
      </c>
      <c r="BJ34" s="53" t="s">
        <v>69</v>
      </c>
    </row>
    <row r="35" spans="1:62" s="2" customFormat="1" ht="39" x14ac:dyDescent="0.2">
      <c r="A35" s="9"/>
      <c r="B35" s="10"/>
      <c r="C35" s="9"/>
      <c r="D35" s="55" t="s">
        <v>39</v>
      </c>
      <c r="E35" s="9"/>
      <c r="F35" s="56" t="s">
        <v>65</v>
      </c>
      <c r="G35" s="9"/>
      <c r="H35" s="9"/>
      <c r="I35" s="10"/>
      <c r="J35" s="57"/>
      <c r="K35" s="58"/>
      <c r="L35" s="16"/>
      <c r="M35" s="16"/>
      <c r="N35" s="16"/>
      <c r="O35" s="16"/>
      <c r="P35" s="16"/>
      <c r="Q35" s="17"/>
      <c r="R35" s="9"/>
      <c r="S35" s="9"/>
      <c r="T35" s="9"/>
      <c r="U35" s="9"/>
      <c r="V35" s="9"/>
      <c r="W35" s="9"/>
      <c r="X35" s="9"/>
      <c r="Y35" s="9"/>
      <c r="Z35" s="9"/>
      <c r="AA35" s="9"/>
      <c r="AB35" s="9"/>
      <c r="AQ35" s="5" t="s">
        <v>39</v>
      </c>
      <c r="AR35" s="5" t="s">
        <v>15</v>
      </c>
    </row>
    <row r="36" spans="1:62" s="2" customFormat="1" ht="37.9" customHeight="1" x14ac:dyDescent="0.2">
      <c r="A36" s="9"/>
      <c r="B36" s="43"/>
      <c r="C36" s="44" t="s">
        <v>70</v>
      </c>
      <c r="D36" s="44" t="s">
        <v>33</v>
      </c>
      <c r="E36" s="45" t="s">
        <v>71</v>
      </c>
      <c r="F36" s="46" t="s">
        <v>72</v>
      </c>
      <c r="G36" s="47" t="s">
        <v>63</v>
      </c>
      <c r="H36" s="48">
        <v>38</v>
      </c>
      <c r="I36" s="10"/>
      <c r="J36" s="49" t="s">
        <v>0</v>
      </c>
      <c r="K36" s="50" t="s">
        <v>8</v>
      </c>
      <c r="L36" s="51">
        <v>0.26</v>
      </c>
      <c r="M36" s="51">
        <f>L36*H36</f>
        <v>9.8800000000000008</v>
      </c>
      <c r="N36" s="51">
        <v>0</v>
      </c>
      <c r="O36" s="51">
        <f>N36*H36</f>
        <v>0</v>
      </c>
      <c r="P36" s="51">
        <v>0</v>
      </c>
      <c r="Q36" s="52">
        <f>P36*H36</f>
        <v>0</v>
      </c>
      <c r="R36" s="9"/>
      <c r="S36" s="9"/>
      <c r="T36" s="9"/>
      <c r="U36" s="9"/>
      <c r="V36" s="9"/>
      <c r="W36" s="9"/>
      <c r="X36" s="9"/>
      <c r="Y36" s="9"/>
      <c r="Z36" s="9"/>
      <c r="AA36" s="9"/>
      <c r="AB36" s="9"/>
      <c r="AO36" s="53" t="s">
        <v>37</v>
      </c>
      <c r="AQ36" s="53" t="s">
        <v>33</v>
      </c>
      <c r="AR36" s="53" t="s">
        <v>15</v>
      </c>
      <c r="AV36" s="5" t="s">
        <v>31</v>
      </c>
      <c r="BB36" s="54" t="e">
        <f>IF(K36="základní",#REF!,0)</f>
        <v>#REF!</v>
      </c>
      <c r="BC36" s="54">
        <f>IF(K36="snížená",#REF!,0)</f>
        <v>0</v>
      </c>
      <c r="BD36" s="54">
        <f>IF(K36="zákl. přenesená",#REF!,0)</f>
        <v>0</v>
      </c>
      <c r="BE36" s="54">
        <f>IF(K36="sníž. přenesená",#REF!,0)</f>
        <v>0</v>
      </c>
      <c r="BF36" s="54">
        <f>IF(K36="nulová",#REF!,0)</f>
        <v>0</v>
      </c>
      <c r="BG36" s="5" t="s">
        <v>14</v>
      </c>
      <c r="BH36" s="54" t="e">
        <f>ROUND(#REF!*H36,2)</f>
        <v>#REF!</v>
      </c>
      <c r="BI36" s="5" t="s">
        <v>37</v>
      </c>
      <c r="BJ36" s="53" t="s">
        <v>73</v>
      </c>
    </row>
    <row r="37" spans="1:62" s="2" customFormat="1" ht="39" x14ac:dyDescent="0.2">
      <c r="A37" s="9"/>
      <c r="B37" s="10"/>
      <c r="C37" s="9"/>
      <c r="D37" s="55" t="s">
        <v>39</v>
      </c>
      <c r="E37" s="9"/>
      <c r="F37" s="56" t="s">
        <v>65</v>
      </c>
      <c r="G37" s="9"/>
      <c r="H37" s="9"/>
      <c r="I37" s="10"/>
      <c r="J37" s="57"/>
      <c r="K37" s="58"/>
      <c r="L37" s="16"/>
      <c r="M37" s="16"/>
      <c r="N37" s="16"/>
      <c r="O37" s="16"/>
      <c r="P37" s="16"/>
      <c r="Q37" s="17"/>
      <c r="R37" s="9"/>
      <c r="S37" s="9"/>
      <c r="T37" s="9"/>
      <c r="U37" s="9"/>
      <c r="V37" s="9"/>
      <c r="W37" s="9"/>
      <c r="X37" s="9"/>
      <c r="Y37" s="9"/>
      <c r="Z37" s="9"/>
      <c r="AA37" s="9"/>
      <c r="AB37" s="9"/>
      <c r="AQ37" s="5" t="s">
        <v>39</v>
      </c>
      <c r="AR37" s="5" t="s">
        <v>15</v>
      </c>
    </row>
    <row r="38" spans="1:62" s="2" customFormat="1" ht="37.9" customHeight="1" x14ac:dyDescent="0.2">
      <c r="A38" s="9"/>
      <c r="B38" s="43"/>
      <c r="C38" s="44" t="s">
        <v>74</v>
      </c>
      <c r="D38" s="44" t="s">
        <v>33</v>
      </c>
      <c r="E38" s="45" t="s">
        <v>75</v>
      </c>
      <c r="F38" s="46" t="s">
        <v>76</v>
      </c>
      <c r="G38" s="47" t="s">
        <v>63</v>
      </c>
      <c r="H38" s="48">
        <v>32</v>
      </c>
      <c r="I38" s="10"/>
      <c r="J38" s="49" t="s">
        <v>0</v>
      </c>
      <c r="K38" s="50" t="s">
        <v>8</v>
      </c>
      <c r="L38" s="51">
        <v>0.32</v>
      </c>
      <c r="M38" s="51">
        <f>L38*H38</f>
        <v>10.24</v>
      </c>
      <c r="N38" s="51">
        <v>0</v>
      </c>
      <c r="O38" s="51">
        <f>N38*H38</f>
        <v>0</v>
      </c>
      <c r="P38" s="51">
        <v>0</v>
      </c>
      <c r="Q38" s="52">
        <f>P38*H38</f>
        <v>0</v>
      </c>
      <c r="R38" s="9"/>
      <c r="S38" s="9"/>
      <c r="T38" s="9"/>
      <c r="U38" s="9"/>
      <c r="V38" s="9"/>
      <c r="W38" s="9"/>
      <c r="X38" s="9"/>
      <c r="Y38" s="9"/>
      <c r="Z38" s="9"/>
      <c r="AA38" s="9"/>
      <c r="AB38" s="9"/>
      <c r="AO38" s="53" t="s">
        <v>37</v>
      </c>
      <c r="AQ38" s="53" t="s">
        <v>33</v>
      </c>
      <c r="AR38" s="53" t="s">
        <v>15</v>
      </c>
      <c r="AV38" s="5" t="s">
        <v>31</v>
      </c>
      <c r="BB38" s="54" t="e">
        <f>IF(K38="základní",#REF!,0)</f>
        <v>#REF!</v>
      </c>
      <c r="BC38" s="54">
        <f>IF(K38="snížená",#REF!,0)</f>
        <v>0</v>
      </c>
      <c r="BD38" s="54">
        <f>IF(K38="zákl. přenesená",#REF!,0)</f>
        <v>0</v>
      </c>
      <c r="BE38" s="54">
        <f>IF(K38="sníž. přenesená",#REF!,0)</f>
        <v>0</v>
      </c>
      <c r="BF38" s="54">
        <f>IF(K38="nulová",#REF!,0)</f>
        <v>0</v>
      </c>
      <c r="BG38" s="5" t="s">
        <v>14</v>
      </c>
      <c r="BH38" s="54" t="e">
        <f>ROUND(#REF!*H38,2)</f>
        <v>#REF!</v>
      </c>
      <c r="BI38" s="5" t="s">
        <v>37</v>
      </c>
      <c r="BJ38" s="53" t="s">
        <v>77</v>
      </c>
    </row>
    <row r="39" spans="1:62" s="2" customFormat="1" ht="39" x14ac:dyDescent="0.2">
      <c r="A39" s="9"/>
      <c r="B39" s="10"/>
      <c r="C39" s="9"/>
      <c r="D39" s="55" t="s">
        <v>39</v>
      </c>
      <c r="E39" s="9"/>
      <c r="F39" s="56" t="s">
        <v>65</v>
      </c>
      <c r="G39" s="9"/>
      <c r="H39" s="9"/>
      <c r="I39" s="10"/>
      <c r="J39" s="57"/>
      <c r="K39" s="58"/>
      <c r="L39" s="16"/>
      <c r="M39" s="16"/>
      <c r="N39" s="16"/>
      <c r="O39" s="16"/>
      <c r="P39" s="16"/>
      <c r="Q39" s="17"/>
      <c r="R39" s="9"/>
      <c r="S39" s="9"/>
      <c r="T39" s="9"/>
      <c r="U39" s="9"/>
      <c r="V39" s="9"/>
      <c r="W39" s="9"/>
      <c r="X39" s="9"/>
      <c r="Y39" s="9"/>
      <c r="Z39" s="9"/>
      <c r="AA39" s="9"/>
      <c r="AB39" s="9"/>
      <c r="AQ39" s="5" t="s">
        <v>39</v>
      </c>
      <c r="AR39" s="5" t="s">
        <v>15</v>
      </c>
    </row>
    <row r="40" spans="1:62" s="2" customFormat="1" ht="37.9" customHeight="1" x14ac:dyDescent="0.2">
      <c r="A40" s="9"/>
      <c r="B40" s="43"/>
      <c r="C40" s="44" t="s">
        <v>78</v>
      </c>
      <c r="D40" s="44" t="s">
        <v>33</v>
      </c>
      <c r="E40" s="45" t="s">
        <v>79</v>
      </c>
      <c r="F40" s="46" t="s">
        <v>80</v>
      </c>
      <c r="G40" s="47" t="s">
        <v>63</v>
      </c>
      <c r="H40" s="48">
        <v>42</v>
      </c>
      <c r="I40" s="10"/>
      <c r="J40" s="49" t="s">
        <v>0</v>
      </c>
      <c r="K40" s="50" t="s">
        <v>8</v>
      </c>
      <c r="L40" s="51">
        <v>0.29499999999999998</v>
      </c>
      <c r="M40" s="51">
        <f>L40*H40</f>
        <v>12.389999999999999</v>
      </c>
      <c r="N40" s="51">
        <v>0</v>
      </c>
      <c r="O40" s="51">
        <f>N40*H40</f>
        <v>0</v>
      </c>
      <c r="P40" s="51">
        <v>0</v>
      </c>
      <c r="Q40" s="52">
        <f>P40*H40</f>
        <v>0</v>
      </c>
      <c r="R40" s="9"/>
      <c r="S40" s="9"/>
      <c r="T40" s="9"/>
      <c r="U40" s="9"/>
      <c r="V40" s="9"/>
      <c r="W40" s="9"/>
      <c r="X40" s="9"/>
      <c r="Y40" s="9"/>
      <c r="Z40" s="9"/>
      <c r="AA40" s="9"/>
      <c r="AB40" s="9"/>
      <c r="AO40" s="53" t="s">
        <v>37</v>
      </c>
      <c r="AQ40" s="53" t="s">
        <v>33</v>
      </c>
      <c r="AR40" s="53" t="s">
        <v>15</v>
      </c>
      <c r="AV40" s="5" t="s">
        <v>31</v>
      </c>
      <c r="BB40" s="54" t="e">
        <f>IF(K40="základní",#REF!,0)</f>
        <v>#REF!</v>
      </c>
      <c r="BC40" s="54">
        <f>IF(K40="snížená",#REF!,0)</f>
        <v>0</v>
      </c>
      <c r="BD40" s="54">
        <f>IF(K40="zákl. přenesená",#REF!,0)</f>
        <v>0</v>
      </c>
      <c r="BE40" s="54">
        <f>IF(K40="sníž. přenesená",#REF!,0)</f>
        <v>0</v>
      </c>
      <c r="BF40" s="54">
        <f>IF(K40="nulová",#REF!,0)</f>
        <v>0</v>
      </c>
      <c r="BG40" s="5" t="s">
        <v>14</v>
      </c>
      <c r="BH40" s="54" t="e">
        <f>ROUND(#REF!*H40,2)</f>
        <v>#REF!</v>
      </c>
      <c r="BI40" s="5" t="s">
        <v>37</v>
      </c>
      <c r="BJ40" s="53" t="s">
        <v>81</v>
      </c>
    </row>
    <row r="41" spans="1:62" s="2" customFormat="1" ht="39" x14ac:dyDescent="0.2">
      <c r="A41" s="9"/>
      <c r="B41" s="10"/>
      <c r="C41" s="9"/>
      <c r="D41" s="55" t="s">
        <v>39</v>
      </c>
      <c r="E41" s="9"/>
      <c r="F41" s="56" t="s">
        <v>65</v>
      </c>
      <c r="G41" s="9"/>
      <c r="H41" s="9"/>
      <c r="I41" s="10"/>
      <c r="J41" s="57"/>
      <c r="K41" s="58"/>
      <c r="L41" s="16"/>
      <c r="M41" s="16"/>
      <c r="N41" s="16"/>
      <c r="O41" s="16"/>
      <c r="P41" s="16"/>
      <c r="Q41" s="17"/>
      <c r="R41" s="9"/>
      <c r="S41" s="9"/>
      <c r="T41" s="9"/>
      <c r="U41" s="9"/>
      <c r="V41" s="9"/>
      <c r="W41" s="9"/>
      <c r="X41" s="9"/>
      <c r="Y41" s="9"/>
      <c r="Z41" s="9"/>
      <c r="AA41" s="9"/>
      <c r="AB41" s="9"/>
      <c r="AQ41" s="5" t="s">
        <v>39</v>
      </c>
      <c r="AR41" s="5" t="s">
        <v>15</v>
      </c>
    </row>
    <row r="42" spans="1:62" s="2" customFormat="1" ht="37.9" customHeight="1" x14ac:dyDescent="0.2">
      <c r="A42" s="9"/>
      <c r="B42" s="43"/>
      <c r="C42" s="44" t="s">
        <v>82</v>
      </c>
      <c r="D42" s="44" t="s">
        <v>33</v>
      </c>
      <c r="E42" s="45" t="s">
        <v>83</v>
      </c>
      <c r="F42" s="46" t="s">
        <v>84</v>
      </c>
      <c r="G42" s="47" t="s">
        <v>63</v>
      </c>
      <c r="H42" s="48">
        <v>44</v>
      </c>
      <c r="I42" s="10"/>
      <c r="J42" s="49" t="s">
        <v>0</v>
      </c>
      <c r="K42" s="50" t="s">
        <v>8</v>
      </c>
      <c r="L42" s="51">
        <v>0.35</v>
      </c>
      <c r="M42" s="51">
        <f>L42*H42</f>
        <v>15.399999999999999</v>
      </c>
      <c r="N42" s="51">
        <v>0</v>
      </c>
      <c r="O42" s="51">
        <f>N42*H42</f>
        <v>0</v>
      </c>
      <c r="P42" s="51">
        <v>0</v>
      </c>
      <c r="Q42" s="52">
        <f>P42*H42</f>
        <v>0</v>
      </c>
      <c r="R42" s="9"/>
      <c r="S42" s="9"/>
      <c r="T42" s="9"/>
      <c r="U42" s="9"/>
      <c r="V42" s="9"/>
      <c r="W42" s="9"/>
      <c r="X42" s="9"/>
      <c r="Y42" s="9"/>
      <c r="Z42" s="9"/>
      <c r="AA42" s="9"/>
      <c r="AB42" s="9"/>
      <c r="AO42" s="53" t="s">
        <v>37</v>
      </c>
      <c r="AQ42" s="53" t="s">
        <v>33</v>
      </c>
      <c r="AR42" s="53" t="s">
        <v>15</v>
      </c>
      <c r="AV42" s="5" t="s">
        <v>31</v>
      </c>
      <c r="BB42" s="54" t="e">
        <f>IF(K42="základní",#REF!,0)</f>
        <v>#REF!</v>
      </c>
      <c r="BC42" s="54">
        <f>IF(K42="snížená",#REF!,0)</f>
        <v>0</v>
      </c>
      <c r="BD42" s="54">
        <f>IF(K42="zákl. přenesená",#REF!,0)</f>
        <v>0</v>
      </c>
      <c r="BE42" s="54">
        <f>IF(K42="sníž. přenesená",#REF!,0)</f>
        <v>0</v>
      </c>
      <c r="BF42" s="54">
        <f>IF(K42="nulová",#REF!,0)</f>
        <v>0</v>
      </c>
      <c r="BG42" s="5" t="s">
        <v>14</v>
      </c>
      <c r="BH42" s="54" t="e">
        <f>ROUND(#REF!*H42,2)</f>
        <v>#REF!</v>
      </c>
      <c r="BI42" s="5" t="s">
        <v>37</v>
      </c>
      <c r="BJ42" s="53" t="s">
        <v>85</v>
      </c>
    </row>
    <row r="43" spans="1:62" s="2" customFormat="1" ht="39" x14ac:dyDescent="0.2">
      <c r="A43" s="9"/>
      <c r="B43" s="10"/>
      <c r="C43" s="9"/>
      <c r="D43" s="55" t="s">
        <v>39</v>
      </c>
      <c r="E43" s="9"/>
      <c r="F43" s="56" t="s">
        <v>65</v>
      </c>
      <c r="G43" s="9"/>
      <c r="H43" s="9"/>
      <c r="I43" s="10"/>
      <c r="J43" s="57"/>
      <c r="K43" s="58"/>
      <c r="L43" s="16"/>
      <c r="M43" s="16"/>
      <c r="N43" s="16"/>
      <c r="O43" s="16"/>
      <c r="P43" s="16"/>
      <c r="Q43" s="17"/>
      <c r="R43" s="9"/>
      <c r="S43" s="9"/>
      <c r="T43" s="9"/>
      <c r="U43" s="9"/>
      <c r="V43" s="9"/>
      <c r="W43" s="9"/>
      <c r="X43" s="9"/>
      <c r="Y43" s="9"/>
      <c r="Z43" s="9"/>
      <c r="AA43" s="9"/>
      <c r="AB43" s="9"/>
      <c r="AQ43" s="5" t="s">
        <v>39</v>
      </c>
      <c r="AR43" s="5" t="s">
        <v>15</v>
      </c>
    </row>
    <row r="44" spans="1:62" s="2" customFormat="1" ht="37.9" customHeight="1" x14ac:dyDescent="0.2">
      <c r="A44" s="9"/>
      <c r="B44" s="43"/>
      <c r="C44" s="44" t="s">
        <v>86</v>
      </c>
      <c r="D44" s="44" t="s">
        <v>33</v>
      </c>
      <c r="E44" s="45" t="s">
        <v>87</v>
      </c>
      <c r="F44" s="46" t="s">
        <v>88</v>
      </c>
      <c r="G44" s="47" t="s">
        <v>63</v>
      </c>
      <c r="H44" s="48">
        <v>38</v>
      </c>
      <c r="I44" s="10"/>
      <c r="J44" s="49" t="s">
        <v>0</v>
      </c>
      <c r="K44" s="50" t="s">
        <v>8</v>
      </c>
      <c r="L44" s="51">
        <v>0.32</v>
      </c>
      <c r="M44" s="51">
        <f>L44*H44</f>
        <v>12.16</v>
      </c>
      <c r="N44" s="51">
        <v>0</v>
      </c>
      <c r="O44" s="51">
        <f>N44*H44</f>
        <v>0</v>
      </c>
      <c r="P44" s="51">
        <v>0</v>
      </c>
      <c r="Q44" s="52">
        <f>P44*H44</f>
        <v>0</v>
      </c>
      <c r="R44" s="9"/>
      <c r="S44" s="9"/>
      <c r="T44" s="9"/>
      <c r="U44" s="9"/>
      <c r="V44" s="9"/>
      <c r="W44" s="9"/>
      <c r="X44" s="9"/>
      <c r="Y44" s="9"/>
      <c r="Z44" s="9"/>
      <c r="AA44" s="9"/>
      <c r="AB44" s="9"/>
      <c r="AO44" s="53" t="s">
        <v>37</v>
      </c>
      <c r="AQ44" s="53" t="s">
        <v>33</v>
      </c>
      <c r="AR44" s="53" t="s">
        <v>15</v>
      </c>
      <c r="AV44" s="5" t="s">
        <v>31</v>
      </c>
      <c r="BB44" s="54" t="e">
        <f>IF(K44="základní",#REF!,0)</f>
        <v>#REF!</v>
      </c>
      <c r="BC44" s="54">
        <f>IF(K44="snížená",#REF!,0)</f>
        <v>0</v>
      </c>
      <c r="BD44" s="54">
        <f>IF(K44="zákl. přenesená",#REF!,0)</f>
        <v>0</v>
      </c>
      <c r="BE44" s="54">
        <f>IF(K44="sníž. přenesená",#REF!,0)</f>
        <v>0</v>
      </c>
      <c r="BF44" s="54">
        <f>IF(K44="nulová",#REF!,0)</f>
        <v>0</v>
      </c>
      <c r="BG44" s="5" t="s">
        <v>14</v>
      </c>
      <c r="BH44" s="54" t="e">
        <f>ROUND(#REF!*H44,2)</f>
        <v>#REF!</v>
      </c>
      <c r="BI44" s="5" t="s">
        <v>37</v>
      </c>
      <c r="BJ44" s="53" t="s">
        <v>89</v>
      </c>
    </row>
    <row r="45" spans="1:62" s="2" customFormat="1" ht="39" x14ac:dyDescent="0.2">
      <c r="A45" s="9"/>
      <c r="B45" s="10"/>
      <c r="C45" s="9"/>
      <c r="D45" s="55" t="s">
        <v>39</v>
      </c>
      <c r="E45" s="9"/>
      <c r="F45" s="56" t="s">
        <v>65</v>
      </c>
      <c r="G45" s="9"/>
      <c r="H45" s="9"/>
      <c r="I45" s="10"/>
      <c r="J45" s="57"/>
      <c r="K45" s="58"/>
      <c r="L45" s="16"/>
      <c r="M45" s="16"/>
      <c r="N45" s="16"/>
      <c r="O45" s="16"/>
      <c r="P45" s="16"/>
      <c r="Q45" s="17"/>
      <c r="R45" s="9"/>
      <c r="S45" s="9"/>
      <c r="T45" s="9"/>
      <c r="U45" s="9"/>
      <c r="V45" s="9"/>
      <c r="W45" s="9"/>
      <c r="X45" s="9"/>
      <c r="Y45" s="9"/>
      <c r="Z45" s="9"/>
      <c r="AA45" s="9"/>
      <c r="AB45" s="9"/>
      <c r="AQ45" s="5" t="s">
        <v>39</v>
      </c>
      <c r="AR45" s="5" t="s">
        <v>15</v>
      </c>
    </row>
    <row r="46" spans="1:62" s="2" customFormat="1" ht="37.9" customHeight="1" x14ac:dyDescent="0.2">
      <c r="A46" s="9"/>
      <c r="B46" s="43"/>
      <c r="C46" s="44" t="s">
        <v>90</v>
      </c>
      <c r="D46" s="44" t="s">
        <v>33</v>
      </c>
      <c r="E46" s="45" t="s">
        <v>91</v>
      </c>
      <c r="F46" s="46" t="s">
        <v>92</v>
      </c>
      <c r="G46" s="47" t="s">
        <v>63</v>
      </c>
      <c r="H46" s="48">
        <v>40</v>
      </c>
      <c r="I46" s="10"/>
      <c r="J46" s="49" t="s">
        <v>0</v>
      </c>
      <c r="K46" s="50" t="s">
        <v>8</v>
      </c>
      <c r="L46" s="51">
        <v>0.39</v>
      </c>
      <c r="M46" s="51">
        <f>L46*H46</f>
        <v>15.600000000000001</v>
      </c>
      <c r="N46" s="51">
        <v>0</v>
      </c>
      <c r="O46" s="51">
        <f>N46*H46</f>
        <v>0</v>
      </c>
      <c r="P46" s="51">
        <v>0</v>
      </c>
      <c r="Q46" s="52">
        <f>P46*H46</f>
        <v>0</v>
      </c>
      <c r="R46" s="9"/>
      <c r="S46" s="9"/>
      <c r="T46" s="9"/>
      <c r="U46" s="9"/>
      <c r="V46" s="9"/>
      <c r="W46" s="9"/>
      <c r="X46" s="9"/>
      <c r="Y46" s="9"/>
      <c r="Z46" s="9"/>
      <c r="AA46" s="9"/>
      <c r="AB46" s="9"/>
      <c r="AO46" s="53" t="s">
        <v>37</v>
      </c>
      <c r="AQ46" s="53" t="s">
        <v>33</v>
      </c>
      <c r="AR46" s="53" t="s">
        <v>15</v>
      </c>
      <c r="AV46" s="5" t="s">
        <v>31</v>
      </c>
      <c r="BB46" s="54" t="e">
        <f>IF(K46="základní",#REF!,0)</f>
        <v>#REF!</v>
      </c>
      <c r="BC46" s="54">
        <f>IF(K46="snížená",#REF!,0)</f>
        <v>0</v>
      </c>
      <c r="BD46" s="54">
        <f>IF(K46="zákl. přenesená",#REF!,0)</f>
        <v>0</v>
      </c>
      <c r="BE46" s="54">
        <f>IF(K46="sníž. přenesená",#REF!,0)</f>
        <v>0</v>
      </c>
      <c r="BF46" s="54">
        <f>IF(K46="nulová",#REF!,0)</f>
        <v>0</v>
      </c>
      <c r="BG46" s="5" t="s">
        <v>14</v>
      </c>
      <c r="BH46" s="54" t="e">
        <f>ROUND(#REF!*H46,2)</f>
        <v>#REF!</v>
      </c>
      <c r="BI46" s="5" t="s">
        <v>37</v>
      </c>
      <c r="BJ46" s="53" t="s">
        <v>93</v>
      </c>
    </row>
    <row r="47" spans="1:62" s="2" customFormat="1" ht="39" x14ac:dyDescent="0.2">
      <c r="A47" s="9"/>
      <c r="B47" s="10"/>
      <c r="C47" s="9"/>
      <c r="D47" s="55" t="s">
        <v>39</v>
      </c>
      <c r="E47" s="9"/>
      <c r="F47" s="56" t="s">
        <v>65</v>
      </c>
      <c r="G47" s="9"/>
      <c r="H47" s="9"/>
      <c r="I47" s="10"/>
      <c r="J47" s="57"/>
      <c r="K47" s="58"/>
      <c r="L47" s="16"/>
      <c r="M47" s="16"/>
      <c r="N47" s="16"/>
      <c r="O47" s="16"/>
      <c r="P47" s="16"/>
      <c r="Q47" s="17"/>
      <c r="R47" s="9"/>
      <c r="S47" s="9"/>
      <c r="T47" s="9"/>
      <c r="U47" s="9"/>
      <c r="V47" s="9"/>
      <c r="W47" s="9"/>
      <c r="X47" s="9"/>
      <c r="Y47" s="9"/>
      <c r="Z47" s="9"/>
      <c r="AA47" s="9"/>
      <c r="AB47" s="9"/>
      <c r="AQ47" s="5" t="s">
        <v>39</v>
      </c>
      <c r="AR47" s="5" t="s">
        <v>15</v>
      </c>
    </row>
    <row r="48" spans="1:62" s="2" customFormat="1" ht="49.15" customHeight="1" x14ac:dyDescent="0.2">
      <c r="A48" s="9"/>
      <c r="B48" s="43"/>
      <c r="C48" s="44" t="s">
        <v>2</v>
      </c>
      <c r="D48" s="44" t="s">
        <v>33</v>
      </c>
      <c r="E48" s="45" t="s">
        <v>94</v>
      </c>
      <c r="F48" s="46" t="s">
        <v>95</v>
      </c>
      <c r="G48" s="47" t="s">
        <v>36</v>
      </c>
      <c r="H48" s="48">
        <v>1850</v>
      </c>
      <c r="I48" s="10"/>
      <c r="J48" s="49" t="s">
        <v>0</v>
      </c>
      <c r="K48" s="50" t="s">
        <v>8</v>
      </c>
      <c r="L48" s="51">
        <v>0.17199999999999999</v>
      </c>
      <c r="M48" s="51">
        <f>L48*H48</f>
        <v>318.2</v>
      </c>
      <c r="N48" s="51">
        <v>0</v>
      </c>
      <c r="O48" s="51">
        <f>N48*H48</f>
        <v>0</v>
      </c>
      <c r="P48" s="51">
        <v>0</v>
      </c>
      <c r="Q48" s="52">
        <f>P48*H48</f>
        <v>0</v>
      </c>
      <c r="R48" s="9"/>
      <c r="S48" s="9"/>
      <c r="T48" s="9"/>
      <c r="U48" s="9"/>
      <c r="V48" s="9"/>
      <c r="W48" s="9"/>
      <c r="X48" s="9"/>
      <c r="Y48" s="9"/>
      <c r="Z48" s="9"/>
      <c r="AA48" s="9"/>
      <c r="AB48" s="9"/>
      <c r="AO48" s="53" t="s">
        <v>37</v>
      </c>
      <c r="AQ48" s="53" t="s">
        <v>33</v>
      </c>
      <c r="AR48" s="53" t="s">
        <v>15</v>
      </c>
      <c r="AV48" s="5" t="s">
        <v>31</v>
      </c>
      <c r="BB48" s="54" t="e">
        <f>IF(K48="základní",#REF!,0)</f>
        <v>#REF!</v>
      </c>
      <c r="BC48" s="54">
        <f>IF(K48="snížená",#REF!,0)</f>
        <v>0</v>
      </c>
      <c r="BD48" s="54">
        <f>IF(K48="zákl. přenesená",#REF!,0)</f>
        <v>0</v>
      </c>
      <c r="BE48" s="54">
        <f>IF(K48="sníž. přenesená",#REF!,0)</f>
        <v>0</v>
      </c>
      <c r="BF48" s="54">
        <f>IF(K48="nulová",#REF!,0)</f>
        <v>0</v>
      </c>
      <c r="BG48" s="5" t="s">
        <v>14</v>
      </c>
      <c r="BH48" s="54" t="e">
        <f>ROUND(#REF!*H48,2)</f>
        <v>#REF!</v>
      </c>
      <c r="BI48" s="5" t="s">
        <v>37</v>
      </c>
      <c r="BJ48" s="53" t="s">
        <v>96</v>
      </c>
    </row>
    <row r="49" spans="1:62" s="2" customFormat="1" ht="126.75" x14ac:dyDescent="0.2">
      <c r="A49" s="9"/>
      <c r="B49" s="10"/>
      <c r="C49" s="9"/>
      <c r="D49" s="55" t="s">
        <v>39</v>
      </c>
      <c r="E49" s="9"/>
      <c r="F49" s="56" t="s">
        <v>51</v>
      </c>
      <c r="G49" s="9"/>
      <c r="H49" s="9"/>
      <c r="I49" s="10"/>
      <c r="J49" s="57"/>
      <c r="K49" s="58"/>
      <c r="L49" s="16"/>
      <c r="M49" s="16"/>
      <c r="N49" s="16"/>
      <c r="O49" s="16"/>
      <c r="P49" s="16"/>
      <c r="Q49" s="17"/>
      <c r="R49" s="9"/>
      <c r="S49" s="9"/>
      <c r="T49" s="9"/>
      <c r="U49" s="9"/>
      <c r="V49" s="9"/>
      <c r="W49" s="9"/>
      <c r="X49" s="9"/>
      <c r="Y49" s="9"/>
      <c r="Z49" s="9"/>
      <c r="AA49" s="9"/>
      <c r="AB49" s="9"/>
      <c r="AQ49" s="5" t="s">
        <v>39</v>
      </c>
      <c r="AR49" s="5" t="s">
        <v>15</v>
      </c>
    </row>
    <row r="50" spans="1:62" s="2" customFormat="1" ht="49.15" customHeight="1" x14ac:dyDescent="0.2">
      <c r="A50" s="9"/>
      <c r="B50" s="43"/>
      <c r="C50" s="44" t="s">
        <v>97</v>
      </c>
      <c r="D50" s="44" t="s">
        <v>33</v>
      </c>
      <c r="E50" s="45" t="s">
        <v>98</v>
      </c>
      <c r="F50" s="46" t="s">
        <v>99</v>
      </c>
      <c r="G50" s="47" t="s">
        <v>36</v>
      </c>
      <c r="H50" s="48">
        <v>1430</v>
      </c>
      <c r="I50" s="10"/>
      <c r="J50" s="49" t="s">
        <v>0</v>
      </c>
      <c r="K50" s="50" t="s">
        <v>8</v>
      </c>
      <c r="L50" s="51">
        <v>9.2999999999999999E-2</v>
      </c>
      <c r="M50" s="51">
        <f>L50*H50</f>
        <v>132.99</v>
      </c>
      <c r="N50" s="51">
        <v>0</v>
      </c>
      <c r="O50" s="51">
        <f>N50*H50</f>
        <v>0</v>
      </c>
      <c r="P50" s="51">
        <v>0</v>
      </c>
      <c r="Q50" s="52">
        <f>P50*H50</f>
        <v>0</v>
      </c>
      <c r="R50" s="9"/>
      <c r="S50" s="9"/>
      <c r="T50" s="9"/>
      <c r="U50" s="9"/>
      <c r="V50" s="9"/>
      <c r="W50" s="9"/>
      <c r="X50" s="9"/>
      <c r="Y50" s="9"/>
      <c r="Z50" s="9"/>
      <c r="AA50" s="9"/>
      <c r="AB50" s="9"/>
      <c r="AO50" s="53" t="s">
        <v>37</v>
      </c>
      <c r="AQ50" s="53" t="s">
        <v>33</v>
      </c>
      <c r="AR50" s="53" t="s">
        <v>15</v>
      </c>
      <c r="AV50" s="5" t="s">
        <v>31</v>
      </c>
      <c r="BB50" s="54" t="e">
        <f>IF(K50="základní",#REF!,0)</f>
        <v>#REF!</v>
      </c>
      <c r="BC50" s="54">
        <f>IF(K50="snížená",#REF!,0)</f>
        <v>0</v>
      </c>
      <c r="BD50" s="54">
        <f>IF(K50="zákl. přenesená",#REF!,0)</f>
        <v>0</v>
      </c>
      <c r="BE50" s="54">
        <f>IF(K50="sníž. přenesená",#REF!,0)</f>
        <v>0</v>
      </c>
      <c r="BF50" s="54">
        <f>IF(K50="nulová",#REF!,0)</f>
        <v>0</v>
      </c>
      <c r="BG50" s="5" t="s">
        <v>14</v>
      </c>
      <c r="BH50" s="54" t="e">
        <f>ROUND(#REF!*H50,2)</f>
        <v>#REF!</v>
      </c>
      <c r="BI50" s="5" t="s">
        <v>37</v>
      </c>
      <c r="BJ50" s="53" t="s">
        <v>100</v>
      </c>
    </row>
    <row r="51" spans="1:62" s="2" customFormat="1" ht="126.75" x14ac:dyDescent="0.2">
      <c r="A51" s="9"/>
      <c r="B51" s="10"/>
      <c r="C51" s="9"/>
      <c r="D51" s="55" t="s">
        <v>39</v>
      </c>
      <c r="E51" s="9"/>
      <c r="F51" s="56" t="s">
        <v>51</v>
      </c>
      <c r="G51" s="9"/>
      <c r="H51" s="9"/>
      <c r="I51" s="10"/>
      <c r="J51" s="57"/>
      <c r="K51" s="58"/>
      <c r="L51" s="16"/>
      <c r="M51" s="16"/>
      <c r="N51" s="16"/>
      <c r="O51" s="16"/>
      <c r="P51" s="16"/>
      <c r="Q51" s="17"/>
      <c r="R51" s="9"/>
      <c r="S51" s="9"/>
      <c r="T51" s="9"/>
      <c r="U51" s="9"/>
      <c r="V51" s="9"/>
      <c r="W51" s="9"/>
      <c r="X51" s="9"/>
      <c r="Y51" s="9"/>
      <c r="Z51" s="9"/>
      <c r="AA51" s="9"/>
      <c r="AB51" s="9"/>
      <c r="AQ51" s="5" t="s">
        <v>39</v>
      </c>
      <c r="AR51" s="5" t="s">
        <v>15</v>
      </c>
    </row>
    <row r="52" spans="1:62" s="2" customFormat="1" ht="49.15" customHeight="1" x14ac:dyDescent="0.2">
      <c r="A52" s="9"/>
      <c r="B52" s="43"/>
      <c r="C52" s="44" t="s">
        <v>101</v>
      </c>
      <c r="D52" s="44" t="s">
        <v>33</v>
      </c>
      <c r="E52" s="45" t="s">
        <v>102</v>
      </c>
      <c r="F52" s="46" t="s">
        <v>103</v>
      </c>
      <c r="G52" s="47" t="s">
        <v>36</v>
      </c>
      <c r="H52" s="48">
        <v>2200</v>
      </c>
      <c r="I52" s="10"/>
      <c r="J52" s="49" t="s">
        <v>0</v>
      </c>
      <c r="K52" s="50" t="s">
        <v>8</v>
      </c>
      <c r="L52" s="51">
        <v>3.2000000000000001E-2</v>
      </c>
      <c r="M52" s="51">
        <f>L52*H52</f>
        <v>70.400000000000006</v>
      </c>
      <c r="N52" s="51">
        <v>0</v>
      </c>
      <c r="O52" s="51">
        <f>N52*H52</f>
        <v>0</v>
      </c>
      <c r="P52" s="51">
        <v>0</v>
      </c>
      <c r="Q52" s="52">
        <f>P52*H52</f>
        <v>0</v>
      </c>
      <c r="R52" s="9"/>
      <c r="S52" s="9"/>
      <c r="T52" s="9"/>
      <c r="U52" s="9"/>
      <c r="V52" s="9"/>
      <c r="W52" s="9"/>
      <c r="X52" s="9"/>
      <c r="Y52" s="9"/>
      <c r="Z52" s="9"/>
      <c r="AA52" s="9"/>
      <c r="AB52" s="9"/>
      <c r="AO52" s="53" t="s">
        <v>37</v>
      </c>
      <c r="AQ52" s="53" t="s">
        <v>33</v>
      </c>
      <c r="AR52" s="53" t="s">
        <v>15</v>
      </c>
      <c r="AV52" s="5" t="s">
        <v>31</v>
      </c>
      <c r="BB52" s="54" t="e">
        <f>IF(K52="základní",#REF!,0)</f>
        <v>#REF!</v>
      </c>
      <c r="BC52" s="54">
        <f>IF(K52="snížená",#REF!,0)</f>
        <v>0</v>
      </c>
      <c r="BD52" s="54">
        <f>IF(K52="zákl. přenesená",#REF!,0)</f>
        <v>0</v>
      </c>
      <c r="BE52" s="54">
        <f>IF(K52="sníž. přenesená",#REF!,0)</f>
        <v>0</v>
      </c>
      <c r="BF52" s="54">
        <f>IF(K52="nulová",#REF!,0)</f>
        <v>0</v>
      </c>
      <c r="BG52" s="5" t="s">
        <v>14</v>
      </c>
      <c r="BH52" s="54" t="e">
        <f>ROUND(#REF!*H52,2)</f>
        <v>#REF!</v>
      </c>
      <c r="BI52" s="5" t="s">
        <v>37</v>
      </c>
      <c r="BJ52" s="53" t="s">
        <v>104</v>
      </c>
    </row>
    <row r="53" spans="1:62" s="2" customFormat="1" ht="126.75" x14ac:dyDescent="0.2">
      <c r="A53" s="9"/>
      <c r="B53" s="10"/>
      <c r="C53" s="9"/>
      <c r="D53" s="55" t="s">
        <v>39</v>
      </c>
      <c r="E53" s="9"/>
      <c r="F53" s="56" t="s">
        <v>51</v>
      </c>
      <c r="G53" s="9"/>
      <c r="H53" s="9"/>
      <c r="I53" s="10"/>
      <c r="J53" s="57"/>
      <c r="K53" s="58"/>
      <c r="L53" s="16"/>
      <c r="M53" s="16"/>
      <c r="N53" s="16"/>
      <c r="O53" s="16"/>
      <c r="P53" s="16"/>
      <c r="Q53" s="17"/>
      <c r="R53" s="9"/>
      <c r="S53" s="9"/>
      <c r="T53" s="9"/>
      <c r="U53" s="9"/>
      <c r="V53" s="9"/>
      <c r="W53" s="9"/>
      <c r="X53" s="9"/>
      <c r="Y53" s="9"/>
      <c r="Z53" s="9"/>
      <c r="AA53" s="9"/>
      <c r="AB53" s="9"/>
      <c r="AQ53" s="5" t="s">
        <v>39</v>
      </c>
      <c r="AR53" s="5" t="s">
        <v>15</v>
      </c>
    </row>
    <row r="54" spans="1:62" s="2" customFormat="1" ht="49.15" customHeight="1" x14ac:dyDescent="0.2">
      <c r="A54" s="9"/>
      <c r="B54" s="43"/>
      <c r="C54" s="44" t="s">
        <v>105</v>
      </c>
      <c r="D54" s="44" t="s">
        <v>33</v>
      </c>
      <c r="E54" s="45" t="s">
        <v>106</v>
      </c>
      <c r="F54" s="46" t="s">
        <v>107</v>
      </c>
      <c r="G54" s="47" t="s">
        <v>36</v>
      </c>
      <c r="H54" s="48">
        <v>650</v>
      </c>
      <c r="I54" s="10"/>
      <c r="J54" s="49" t="s">
        <v>0</v>
      </c>
      <c r="K54" s="50" t="s">
        <v>8</v>
      </c>
      <c r="L54" s="51">
        <v>0.25800000000000001</v>
      </c>
      <c r="M54" s="51">
        <f>L54*H54</f>
        <v>167.70000000000002</v>
      </c>
      <c r="N54" s="51">
        <v>0</v>
      </c>
      <c r="O54" s="51">
        <f>N54*H54</f>
        <v>0</v>
      </c>
      <c r="P54" s="51">
        <v>0</v>
      </c>
      <c r="Q54" s="52">
        <f>P54*H54</f>
        <v>0</v>
      </c>
      <c r="R54" s="9"/>
      <c r="S54" s="9"/>
      <c r="T54" s="9"/>
      <c r="U54" s="9"/>
      <c r="V54" s="9"/>
      <c r="W54" s="9"/>
      <c r="X54" s="9"/>
      <c r="Y54" s="9"/>
      <c r="Z54" s="9"/>
      <c r="AA54" s="9"/>
      <c r="AB54" s="9"/>
      <c r="AO54" s="53" t="s">
        <v>37</v>
      </c>
      <c r="AQ54" s="53" t="s">
        <v>33</v>
      </c>
      <c r="AR54" s="53" t="s">
        <v>15</v>
      </c>
      <c r="AV54" s="5" t="s">
        <v>31</v>
      </c>
      <c r="BB54" s="54" t="e">
        <f>IF(K54="základní",#REF!,0)</f>
        <v>#REF!</v>
      </c>
      <c r="BC54" s="54">
        <f>IF(K54="snížená",#REF!,0)</f>
        <v>0</v>
      </c>
      <c r="BD54" s="54">
        <f>IF(K54="zákl. přenesená",#REF!,0)</f>
        <v>0</v>
      </c>
      <c r="BE54" s="54">
        <f>IF(K54="sníž. přenesená",#REF!,0)</f>
        <v>0</v>
      </c>
      <c r="BF54" s="54">
        <f>IF(K54="nulová",#REF!,0)</f>
        <v>0</v>
      </c>
      <c r="BG54" s="5" t="s">
        <v>14</v>
      </c>
      <c r="BH54" s="54" t="e">
        <f>ROUND(#REF!*H54,2)</f>
        <v>#REF!</v>
      </c>
      <c r="BI54" s="5" t="s">
        <v>37</v>
      </c>
      <c r="BJ54" s="53" t="s">
        <v>108</v>
      </c>
    </row>
    <row r="55" spans="1:62" s="2" customFormat="1" ht="126.75" x14ac:dyDescent="0.2">
      <c r="A55" s="9"/>
      <c r="B55" s="10"/>
      <c r="C55" s="9"/>
      <c r="D55" s="55" t="s">
        <v>39</v>
      </c>
      <c r="E55" s="9"/>
      <c r="F55" s="56" t="s">
        <v>51</v>
      </c>
      <c r="G55" s="9"/>
      <c r="H55" s="9"/>
      <c r="I55" s="10"/>
      <c r="J55" s="57"/>
      <c r="K55" s="58"/>
      <c r="L55" s="16"/>
      <c r="M55" s="16"/>
      <c r="N55" s="16"/>
      <c r="O55" s="16"/>
      <c r="P55" s="16"/>
      <c r="Q55" s="17"/>
      <c r="R55" s="9"/>
      <c r="S55" s="9"/>
      <c r="T55" s="9"/>
      <c r="U55" s="9"/>
      <c r="V55" s="9"/>
      <c r="W55" s="9"/>
      <c r="X55" s="9"/>
      <c r="Y55" s="9"/>
      <c r="Z55" s="9"/>
      <c r="AA55" s="9"/>
      <c r="AB55" s="9"/>
      <c r="AQ55" s="5" t="s">
        <v>39</v>
      </c>
      <c r="AR55" s="5" t="s">
        <v>15</v>
      </c>
    </row>
    <row r="56" spans="1:62" s="2" customFormat="1" ht="49.15" customHeight="1" x14ac:dyDescent="0.2">
      <c r="A56" s="9"/>
      <c r="B56" s="43"/>
      <c r="C56" s="44" t="s">
        <v>109</v>
      </c>
      <c r="D56" s="44" t="s">
        <v>33</v>
      </c>
      <c r="E56" s="45" t="s">
        <v>110</v>
      </c>
      <c r="F56" s="46" t="s">
        <v>111</v>
      </c>
      <c r="G56" s="47" t="s">
        <v>36</v>
      </c>
      <c r="H56" s="48">
        <v>960</v>
      </c>
      <c r="I56" s="10"/>
      <c r="J56" s="49" t="s">
        <v>0</v>
      </c>
      <c r="K56" s="50" t="s">
        <v>8</v>
      </c>
      <c r="L56" s="51">
        <v>0.13900000000000001</v>
      </c>
      <c r="M56" s="51">
        <f>L56*H56</f>
        <v>133.44</v>
      </c>
      <c r="N56" s="51">
        <v>0</v>
      </c>
      <c r="O56" s="51">
        <f>N56*H56</f>
        <v>0</v>
      </c>
      <c r="P56" s="51">
        <v>0</v>
      </c>
      <c r="Q56" s="52">
        <f>P56*H56</f>
        <v>0</v>
      </c>
      <c r="R56" s="9"/>
      <c r="S56" s="9"/>
      <c r="T56" s="9"/>
      <c r="U56" s="9"/>
      <c r="V56" s="9"/>
      <c r="W56" s="9"/>
      <c r="X56" s="9"/>
      <c r="Y56" s="9"/>
      <c r="Z56" s="9"/>
      <c r="AA56" s="9"/>
      <c r="AB56" s="9"/>
      <c r="AO56" s="53" t="s">
        <v>37</v>
      </c>
      <c r="AQ56" s="53" t="s">
        <v>33</v>
      </c>
      <c r="AR56" s="53" t="s">
        <v>15</v>
      </c>
      <c r="AV56" s="5" t="s">
        <v>31</v>
      </c>
      <c r="BB56" s="54" t="e">
        <f>IF(K56="základní",#REF!,0)</f>
        <v>#REF!</v>
      </c>
      <c r="BC56" s="54">
        <f>IF(K56="snížená",#REF!,0)</f>
        <v>0</v>
      </c>
      <c r="BD56" s="54">
        <f>IF(K56="zákl. přenesená",#REF!,0)</f>
        <v>0</v>
      </c>
      <c r="BE56" s="54">
        <f>IF(K56="sníž. přenesená",#REF!,0)</f>
        <v>0</v>
      </c>
      <c r="BF56" s="54">
        <f>IF(K56="nulová",#REF!,0)</f>
        <v>0</v>
      </c>
      <c r="BG56" s="5" t="s">
        <v>14</v>
      </c>
      <c r="BH56" s="54" t="e">
        <f>ROUND(#REF!*H56,2)</f>
        <v>#REF!</v>
      </c>
      <c r="BI56" s="5" t="s">
        <v>37</v>
      </c>
      <c r="BJ56" s="53" t="s">
        <v>112</v>
      </c>
    </row>
    <row r="57" spans="1:62" s="2" customFormat="1" ht="126.75" x14ac:dyDescent="0.2">
      <c r="A57" s="9"/>
      <c r="B57" s="10"/>
      <c r="C57" s="9"/>
      <c r="D57" s="55" t="s">
        <v>39</v>
      </c>
      <c r="E57" s="9"/>
      <c r="F57" s="56" t="s">
        <v>51</v>
      </c>
      <c r="G57" s="9"/>
      <c r="H57" s="9"/>
      <c r="I57" s="10"/>
      <c r="J57" s="57"/>
      <c r="K57" s="58"/>
      <c r="L57" s="16"/>
      <c r="M57" s="16"/>
      <c r="N57" s="16"/>
      <c r="O57" s="16"/>
      <c r="P57" s="16"/>
      <c r="Q57" s="17"/>
      <c r="R57" s="9"/>
      <c r="S57" s="9"/>
      <c r="T57" s="9"/>
      <c r="U57" s="9"/>
      <c r="V57" s="9"/>
      <c r="W57" s="9"/>
      <c r="X57" s="9"/>
      <c r="Y57" s="9"/>
      <c r="Z57" s="9"/>
      <c r="AA57" s="9"/>
      <c r="AB57" s="9"/>
      <c r="AQ57" s="5" t="s">
        <v>39</v>
      </c>
      <c r="AR57" s="5" t="s">
        <v>15</v>
      </c>
    </row>
    <row r="58" spans="1:62" s="2" customFormat="1" ht="49.15" customHeight="1" x14ac:dyDescent="0.2">
      <c r="A58" s="9"/>
      <c r="B58" s="43"/>
      <c r="C58" s="44" t="s">
        <v>113</v>
      </c>
      <c r="D58" s="44" t="s">
        <v>33</v>
      </c>
      <c r="E58" s="45" t="s">
        <v>114</v>
      </c>
      <c r="F58" s="46" t="s">
        <v>115</v>
      </c>
      <c r="G58" s="47" t="s">
        <v>36</v>
      </c>
      <c r="H58" s="48">
        <v>1460</v>
      </c>
      <c r="I58" s="10"/>
      <c r="J58" s="49" t="s">
        <v>0</v>
      </c>
      <c r="K58" s="50" t="s">
        <v>8</v>
      </c>
      <c r="L58" s="51">
        <v>4.9000000000000002E-2</v>
      </c>
      <c r="M58" s="51">
        <f>L58*H58</f>
        <v>71.540000000000006</v>
      </c>
      <c r="N58" s="51">
        <v>0</v>
      </c>
      <c r="O58" s="51">
        <f>N58*H58</f>
        <v>0</v>
      </c>
      <c r="P58" s="51">
        <v>0</v>
      </c>
      <c r="Q58" s="52">
        <f>P58*H58</f>
        <v>0</v>
      </c>
      <c r="R58" s="9"/>
      <c r="S58" s="9"/>
      <c r="T58" s="9"/>
      <c r="U58" s="9"/>
      <c r="V58" s="9"/>
      <c r="W58" s="9"/>
      <c r="X58" s="9"/>
      <c r="Y58" s="9"/>
      <c r="Z58" s="9"/>
      <c r="AA58" s="9"/>
      <c r="AB58" s="9"/>
      <c r="AO58" s="53" t="s">
        <v>37</v>
      </c>
      <c r="AQ58" s="53" t="s">
        <v>33</v>
      </c>
      <c r="AR58" s="53" t="s">
        <v>15</v>
      </c>
      <c r="AV58" s="5" t="s">
        <v>31</v>
      </c>
      <c r="BB58" s="54" t="e">
        <f>IF(K58="základní",#REF!,0)</f>
        <v>#REF!</v>
      </c>
      <c r="BC58" s="54">
        <f>IF(K58="snížená",#REF!,0)</f>
        <v>0</v>
      </c>
      <c r="BD58" s="54">
        <f>IF(K58="zákl. přenesená",#REF!,0)</f>
        <v>0</v>
      </c>
      <c r="BE58" s="54">
        <f>IF(K58="sníž. přenesená",#REF!,0)</f>
        <v>0</v>
      </c>
      <c r="BF58" s="54">
        <f>IF(K58="nulová",#REF!,0)</f>
        <v>0</v>
      </c>
      <c r="BG58" s="5" t="s">
        <v>14</v>
      </c>
      <c r="BH58" s="54" t="e">
        <f>ROUND(#REF!*H58,2)</f>
        <v>#REF!</v>
      </c>
      <c r="BI58" s="5" t="s">
        <v>37</v>
      </c>
      <c r="BJ58" s="53" t="s">
        <v>116</v>
      </c>
    </row>
    <row r="59" spans="1:62" s="2" customFormat="1" ht="126.75" x14ac:dyDescent="0.2">
      <c r="A59" s="9"/>
      <c r="B59" s="10"/>
      <c r="C59" s="9"/>
      <c r="D59" s="55" t="s">
        <v>39</v>
      </c>
      <c r="E59" s="9"/>
      <c r="F59" s="56" t="s">
        <v>51</v>
      </c>
      <c r="G59" s="9"/>
      <c r="H59" s="9"/>
      <c r="I59" s="10"/>
      <c r="J59" s="57"/>
      <c r="K59" s="58"/>
      <c r="L59" s="16"/>
      <c r="M59" s="16"/>
      <c r="N59" s="16"/>
      <c r="O59" s="16"/>
      <c r="P59" s="16"/>
      <c r="Q59" s="17"/>
      <c r="R59" s="9"/>
      <c r="S59" s="9"/>
      <c r="T59" s="9"/>
      <c r="U59" s="9"/>
      <c r="V59" s="9"/>
      <c r="W59" s="9"/>
      <c r="X59" s="9"/>
      <c r="Y59" s="9"/>
      <c r="Z59" s="9"/>
      <c r="AA59" s="9"/>
      <c r="AB59" s="9"/>
      <c r="AQ59" s="5" t="s">
        <v>39</v>
      </c>
      <c r="AR59" s="5" t="s">
        <v>15</v>
      </c>
    </row>
    <row r="60" spans="1:62" s="2" customFormat="1" ht="24.2" customHeight="1" x14ac:dyDescent="0.2">
      <c r="A60" s="9"/>
      <c r="B60" s="43"/>
      <c r="C60" s="44" t="s">
        <v>1</v>
      </c>
      <c r="D60" s="44" t="s">
        <v>33</v>
      </c>
      <c r="E60" s="45" t="s">
        <v>117</v>
      </c>
      <c r="F60" s="46" t="s">
        <v>118</v>
      </c>
      <c r="G60" s="47" t="s">
        <v>63</v>
      </c>
      <c r="H60" s="48">
        <v>320</v>
      </c>
      <c r="I60" s="10"/>
      <c r="J60" s="49" t="s">
        <v>0</v>
      </c>
      <c r="K60" s="50" t="s">
        <v>8</v>
      </c>
      <c r="L60" s="51">
        <v>0.49</v>
      </c>
      <c r="M60" s="51">
        <f>L60*H60</f>
        <v>156.80000000000001</v>
      </c>
      <c r="N60" s="51">
        <v>0</v>
      </c>
      <c r="O60" s="51">
        <f>N60*H60</f>
        <v>0</v>
      </c>
      <c r="P60" s="51">
        <v>0</v>
      </c>
      <c r="Q60" s="52">
        <f>P60*H60</f>
        <v>0</v>
      </c>
      <c r="R60" s="9"/>
      <c r="S60" s="9"/>
      <c r="T60" s="9"/>
      <c r="U60" s="9"/>
      <c r="V60" s="9"/>
      <c r="W60" s="9"/>
      <c r="X60" s="9"/>
      <c r="Y60" s="9"/>
      <c r="Z60" s="9"/>
      <c r="AA60" s="9"/>
      <c r="AB60" s="9"/>
      <c r="AO60" s="53" t="s">
        <v>37</v>
      </c>
      <c r="AQ60" s="53" t="s">
        <v>33</v>
      </c>
      <c r="AR60" s="53" t="s">
        <v>15</v>
      </c>
      <c r="AV60" s="5" t="s">
        <v>31</v>
      </c>
      <c r="BB60" s="54" t="e">
        <f>IF(K60="základní",#REF!,0)</f>
        <v>#REF!</v>
      </c>
      <c r="BC60" s="54">
        <f>IF(K60="snížená",#REF!,0)</f>
        <v>0</v>
      </c>
      <c r="BD60" s="54">
        <f>IF(K60="zákl. přenesená",#REF!,0)</f>
        <v>0</v>
      </c>
      <c r="BE60" s="54">
        <f>IF(K60="sníž. přenesená",#REF!,0)</f>
        <v>0</v>
      </c>
      <c r="BF60" s="54">
        <f>IF(K60="nulová",#REF!,0)</f>
        <v>0</v>
      </c>
      <c r="BG60" s="5" t="s">
        <v>14</v>
      </c>
      <c r="BH60" s="54" t="e">
        <f>ROUND(#REF!*H60,2)</f>
        <v>#REF!</v>
      </c>
      <c r="BI60" s="5" t="s">
        <v>37</v>
      </c>
      <c r="BJ60" s="53" t="s">
        <v>119</v>
      </c>
    </row>
    <row r="61" spans="1:62" s="2" customFormat="1" ht="165.75" x14ac:dyDescent="0.2">
      <c r="A61" s="9"/>
      <c r="B61" s="10"/>
      <c r="C61" s="9"/>
      <c r="D61" s="55" t="s">
        <v>39</v>
      </c>
      <c r="E61" s="9"/>
      <c r="F61" s="56" t="s">
        <v>120</v>
      </c>
      <c r="G61" s="9"/>
      <c r="H61" s="9"/>
      <c r="I61" s="10"/>
      <c r="J61" s="57"/>
      <c r="K61" s="58"/>
      <c r="L61" s="16"/>
      <c r="M61" s="16"/>
      <c r="N61" s="16"/>
      <c r="O61" s="16"/>
      <c r="P61" s="16"/>
      <c r="Q61" s="17"/>
      <c r="R61" s="9"/>
      <c r="S61" s="9"/>
      <c r="T61" s="9"/>
      <c r="U61" s="9"/>
      <c r="V61" s="9"/>
      <c r="W61" s="9"/>
      <c r="X61" s="9"/>
      <c r="Y61" s="9"/>
      <c r="Z61" s="9"/>
      <c r="AA61" s="9"/>
      <c r="AB61" s="9"/>
      <c r="AQ61" s="5" t="s">
        <v>39</v>
      </c>
      <c r="AR61" s="5" t="s">
        <v>15</v>
      </c>
    </row>
    <row r="62" spans="1:62" s="2" customFormat="1" ht="24.2" customHeight="1" x14ac:dyDescent="0.2">
      <c r="A62" s="9"/>
      <c r="B62" s="43"/>
      <c r="C62" s="44" t="s">
        <v>121</v>
      </c>
      <c r="D62" s="44" t="s">
        <v>33</v>
      </c>
      <c r="E62" s="45" t="s">
        <v>122</v>
      </c>
      <c r="F62" s="46" t="s">
        <v>123</v>
      </c>
      <c r="G62" s="47" t="s">
        <v>63</v>
      </c>
      <c r="H62" s="48">
        <v>305</v>
      </c>
      <c r="I62" s="10"/>
      <c r="J62" s="49" t="s">
        <v>0</v>
      </c>
      <c r="K62" s="50" t="s">
        <v>8</v>
      </c>
      <c r="L62" s="51">
        <v>0.88</v>
      </c>
      <c r="M62" s="51">
        <f>L62*H62</f>
        <v>268.39999999999998</v>
      </c>
      <c r="N62" s="51">
        <v>0</v>
      </c>
      <c r="O62" s="51">
        <f>N62*H62</f>
        <v>0</v>
      </c>
      <c r="P62" s="51">
        <v>0</v>
      </c>
      <c r="Q62" s="52">
        <f>P62*H62</f>
        <v>0</v>
      </c>
      <c r="R62" s="9"/>
      <c r="S62" s="9"/>
      <c r="T62" s="9"/>
      <c r="U62" s="9"/>
      <c r="V62" s="9"/>
      <c r="W62" s="9"/>
      <c r="X62" s="9"/>
      <c r="Y62" s="9"/>
      <c r="Z62" s="9"/>
      <c r="AA62" s="9"/>
      <c r="AB62" s="9"/>
      <c r="AO62" s="53" t="s">
        <v>37</v>
      </c>
      <c r="AQ62" s="53" t="s">
        <v>33</v>
      </c>
      <c r="AR62" s="53" t="s">
        <v>15</v>
      </c>
      <c r="AV62" s="5" t="s">
        <v>31</v>
      </c>
      <c r="BB62" s="54" t="e">
        <f>IF(K62="základní",#REF!,0)</f>
        <v>#REF!</v>
      </c>
      <c r="BC62" s="54">
        <f>IF(K62="snížená",#REF!,0)</f>
        <v>0</v>
      </c>
      <c r="BD62" s="54">
        <f>IF(K62="zákl. přenesená",#REF!,0)</f>
        <v>0</v>
      </c>
      <c r="BE62" s="54">
        <f>IF(K62="sníž. přenesená",#REF!,0)</f>
        <v>0</v>
      </c>
      <c r="BF62" s="54">
        <f>IF(K62="nulová",#REF!,0)</f>
        <v>0</v>
      </c>
      <c r="BG62" s="5" t="s">
        <v>14</v>
      </c>
      <c r="BH62" s="54" t="e">
        <f>ROUND(#REF!*H62,2)</f>
        <v>#REF!</v>
      </c>
      <c r="BI62" s="5" t="s">
        <v>37</v>
      </c>
      <c r="BJ62" s="53" t="s">
        <v>124</v>
      </c>
    </row>
    <row r="63" spans="1:62" s="2" customFormat="1" ht="165.75" x14ac:dyDescent="0.2">
      <c r="A63" s="9"/>
      <c r="B63" s="10"/>
      <c r="C63" s="9"/>
      <c r="D63" s="55" t="s">
        <v>39</v>
      </c>
      <c r="E63" s="9"/>
      <c r="F63" s="56" t="s">
        <v>120</v>
      </c>
      <c r="G63" s="9"/>
      <c r="H63" s="9"/>
      <c r="I63" s="10"/>
      <c r="J63" s="57"/>
      <c r="K63" s="58"/>
      <c r="L63" s="16"/>
      <c r="M63" s="16"/>
      <c r="N63" s="16"/>
      <c r="O63" s="16"/>
      <c r="P63" s="16"/>
      <c r="Q63" s="17"/>
      <c r="R63" s="9"/>
      <c r="S63" s="9"/>
      <c r="T63" s="9"/>
      <c r="U63" s="9"/>
      <c r="V63" s="9"/>
      <c r="W63" s="9"/>
      <c r="X63" s="9"/>
      <c r="Y63" s="9"/>
      <c r="Z63" s="9"/>
      <c r="AA63" s="9"/>
      <c r="AB63" s="9"/>
      <c r="AQ63" s="5" t="s">
        <v>39</v>
      </c>
      <c r="AR63" s="5" t="s">
        <v>15</v>
      </c>
    </row>
    <row r="64" spans="1:62" s="2" customFormat="1" ht="24.2" customHeight="1" x14ac:dyDescent="0.2">
      <c r="A64" s="9"/>
      <c r="B64" s="43"/>
      <c r="C64" s="44" t="s">
        <v>125</v>
      </c>
      <c r="D64" s="44" t="s">
        <v>33</v>
      </c>
      <c r="E64" s="45" t="s">
        <v>126</v>
      </c>
      <c r="F64" s="46" t="s">
        <v>127</v>
      </c>
      <c r="G64" s="47" t="s">
        <v>63</v>
      </c>
      <c r="H64" s="48">
        <v>280</v>
      </c>
      <c r="I64" s="10"/>
      <c r="J64" s="49" t="s">
        <v>0</v>
      </c>
      <c r="K64" s="50" t="s">
        <v>8</v>
      </c>
      <c r="L64" s="51">
        <v>1.42</v>
      </c>
      <c r="M64" s="51">
        <f>L64*H64</f>
        <v>397.59999999999997</v>
      </c>
      <c r="N64" s="51">
        <v>0</v>
      </c>
      <c r="O64" s="51">
        <f>N64*H64</f>
        <v>0</v>
      </c>
      <c r="P64" s="51">
        <v>0</v>
      </c>
      <c r="Q64" s="52">
        <f>P64*H64</f>
        <v>0</v>
      </c>
      <c r="R64" s="9"/>
      <c r="S64" s="9"/>
      <c r="T64" s="9"/>
      <c r="U64" s="9"/>
      <c r="V64" s="9"/>
      <c r="W64" s="9"/>
      <c r="X64" s="9"/>
      <c r="Y64" s="9"/>
      <c r="Z64" s="9"/>
      <c r="AA64" s="9"/>
      <c r="AB64" s="9"/>
      <c r="AO64" s="53" t="s">
        <v>37</v>
      </c>
      <c r="AQ64" s="53" t="s">
        <v>33</v>
      </c>
      <c r="AR64" s="53" t="s">
        <v>15</v>
      </c>
      <c r="AV64" s="5" t="s">
        <v>31</v>
      </c>
      <c r="BB64" s="54" t="e">
        <f>IF(K64="základní",#REF!,0)</f>
        <v>#REF!</v>
      </c>
      <c r="BC64" s="54">
        <f>IF(K64="snížená",#REF!,0)</f>
        <v>0</v>
      </c>
      <c r="BD64" s="54">
        <f>IF(K64="zákl. přenesená",#REF!,0)</f>
        <v>0</v>
      </c>
      <c r="BE64" s="54">
        <f>IF(K64="sníž. přenesená",#REF!,0)</f>
        <v>0</v>
      </c>
      <c r="BF64" s="54">
        <f>IF(K64="nulová",#REF!,0)</f>
        <v>0</v>
      </c>
      <c r="BG64" s="5" t="s">
        <v>14</v>
      </c>
      <c r="BH64" s="54" t="e">
        <f>ROUND(#REF!*H64,2)</f>
        <v>#REF!</v>
      </c>
      <c r="BI64" s="5" t="s">
        <v>37</v>
      </c>
      <c r="BJ64" s="53" t="s">
        <v>128</v>
      </c>
    </row>
    <row r="65" spans="1:62" s="2" customFormat="1" ht="165.75" x14ac:dyDescent="0.2">
      <c r="A65" s="9"/>
      <c r="B65" s="10"/>
      <c r="C65" s="9"/>
      <c r="D65" s="55" t="s">
        <v>39</v>
      </c>
      <c r="E65" s="9"/>
      <c r="F65" s="56" t="s">
        <v>120</v>
      </c>
      <c r="G65" s="9"/>
      <c r="H65" s="9"/>
      <c r="I65" s="10"/>
      <c r="J65" s="57"/>
      <c r="K65" s="58"/>
      <c r="L65" s="16"/>
      <c r="M65" s="16"/>
      <c r="N65" s="16"/>
      <c r="O65" s="16"/>
      <c r="P65" s="16"/>
      <c r="Q65" s="17"/>
      <c r="R65" s="9"/>
      <c r="S65" s="9"/>
      <c r="T65" s="9"/>
      <c r="U65" s="9"/>
      <c r="V65" s="9"/>
      <c r="W65" s="9"/>
      <c r="X65" s="9"/>
      <c r="Y65" s="9"/>
      <c r="Z65" s="9"/>
      <c r="AA65" s="9"/>
      <c r="AB65" s="9"/>
      <c r="AQ65" s="5" t="s">
        <v>39</v>
      </c>
      <c r="AR65" s="5" t="s">
        <v>15</v>
      </c>
    </row>
    <row r="66" spans="1:62" s="2" customFormat="1" ht="24.2" customHeight="1" x14ac:dyDescent="0.2">
      <c r="A66" s="9"/>
      <c r="B66" s="43"/>
      <c r="C66" s="44" t="s">
        <v>129</v>
      </c>
      <c r="D66" s="44" t="s">
        <v>33</v>
      </c>
      <c r="E66" s="45" t="s">
        <v>130</v>
      </c>
      <c r="F66" s="46" t="s">
        <v>131</v>
      </c>
      <c r="G66" s="47" t="s">
        <v>63</v>
      </c>
      <c r="H66" s="48">
        <v>265</v>
      </c>
      <c r="I66" s="10"/>
      <c r="J66" s="49" t="s">
        <v>0</v>
      </c>
      <c r="K66" s="50" t="s">
        <v>8</v>
      </c>
      <c r="L66" s="51">
        <v>2.02</v>
      </c>
      <c r="M66" s="51">
        <f>L66*H66</f>
        <v>535.29999999999995</v>
      </c>
      <c r="N66" s="51">
        <v>0</v>
      </c>
      <c r="O66" s="51">
        <f>N66*H66</f>
        <v>0</v>
      </c>
      <c r="P66" s="51">
        <v>0</v>
      </c>
      <c r="Q66" s="52">
        <f>P66*H66</f>
        <v>0</v>
      </c>
      <c r="R66" s="9"/>
      <c r="S66" s="9"/>
      <c r="T66" s="9"/>
      <c r="U66" s="9"/>
      <c r="V66" s="9"/>
      <c r="W66" s="9"/>
      <c r="X66" s="9"/>
      <c r="Y66" s="9"/>
      <c r="Z66" s="9"/>
      <c r="AA66" s="9"/>
      <c r="AB66" s="9"/>
      <c r="AO66" s="53" t="s">
        <v>37</v>
      </c>
      <c r="AQ66" s="53" t="s">
        <v>33</v>
      </c>
      <c r="AR66" s="53" t="s">
        <v>15</v>
      </c>
      <c r="AV66" s="5" t="s">
        <v>31</v>
      </c>
      <c r="BB66" s="54" t="e">
        <f>IF(K66="základní",#REF!,0)</f>
        <v>#REF!</v>
      </c>
      <c r="BC66" s="54">
        <f>IF(K66="snížená",#REF!,0)</f>
        <v>0</v>
      </c>
      <c r="BD66" s="54">
        <f>IF(K66="zákl. přenesená",#REF!,0)</f>
        <v>0</v>
      </c>
      <c r="BE66" s="54">
        <f>IF(K66="sníž. přenesená",#REF!,0)</f>
        <v>0</v>
      </c>
      <c r="BF66" s="54">
        <f>IF(K66="nulová",#REF!,0)</f>
        <v>0</v>
      </c>
      <c r="BG66" s="5" t="s">
        <v>14</v>
      </c>
      <c r="BH66" s="54" t="e">
        <f>ROUND(#REF!*H66,2)</f>
        <v>#REF!</v>
      </c>
      <c r="BI66" s="5" t="s">
        <v>37</v>
      </c>
      <c r="BJ66" s="53" t="s">
        <v>132</v>
      </c>
    </row>
    <row r="67" spans="1:62" s="2" customFormat="1" ht="165.75" x14ac:dyDescent="0.2">
      <c r="A67" s="9"/>
      <c r="B67" s="10"/>
      <c r="C67" s="9"/>
      <c r="D67" s="55" t="s">
        <v>39</v>
      </c>
      <c r="E67" s="9"/>
      <c r="F67" s="56" t="s">
        <v>120</v>
      </c>
      <c r="G67" s="9"/>
      <c r="H67" s="9"/>
      <c r="I67" s="10"/>
      <c r="J67" s="57"/>
      <c r="K67" s="58"/>
      <c r="L67" s="16"/>
      <c r="M67" s="16"/>
      <c r="N67" s="16"/>
      <c r="O67" s="16"/>
      <c r="P67" s="16"/>
      <c r="Q67" s="17"/>
      <c r="R67" s="9"/>
      <c r="S67" s="9"/>
      <c r="T67" s="9"/>
      <c r="U67" s="9"/>
      <c r="V67" s="9"/>
      <c r="W67" s="9"/>
      <c r="X67" s="9"/>
      <c r="Y67" s="9"/>
      <c r="Z67" s="9"/>
      <c r="AA67" s="9"/>
      <c r="AB67" s="9"/>
      <c r="AQ67" s="5" t="s">
        <v>39</v>
      </c>
      <c r="AR67" s="5" t="s">
        <v>15</v>
      </c>
    </row>
    <row r="68" spans="1:62" s="2" customFormat="1" ht="24.2" customHeight="1" x14ac:dyDescent="0.2">
      <c r="A68" s="9"/>
      <c r="B68" s="43"/>
      <c r="C68" s="44" t="s">
        <v>133</v>
      </c>
      <c r="D68" s="44" t="s">
        <v>33</v>
      </c>
      <c r="E68" s="45" t="s">
        <v>134</v>
      </c>
      <c r="F68" s="46" t="s">
        <v>135</v>
      </c>
      <c r="G68" s="47" t="s">
        <v>63</v>
      </c>
      <c r="H68" s="48">
        <v>260</v>
      </c>
      <c r="I68" s="10"/>
      <c r="J68" s="49" t="s">
        <v>0</v>
      </c>
      <c r="K68" s="50" t="s">
        <v>8</v>
      </c>
      <c r="L68" s="51">
        <v>2.8460000000000001</v>
      </c>
      <c r="M68" s="51">
        <f>L68*H68</f>
        <v>739.96</v>
      </c>
      <c r="N68" s="51">
        <v>0</v>
      </c>
      <c r="O68" s="51">
        <f>N68*H68</f>
        <v>0</v>
      </c>
      <c r="P68" s="51">
        <v>0</v>
      </c>
      <c r="Q68" s="52">
        <f>P68*H68</f>
        <v>0</v>
      </c>
      <c r="R68" s="9"/>
      <c r="S68" s="9"/>
      <c r="T68" s="9"/>
      <c r="U68" s="9"/>
      <c r="V68" s="9"/>
      <c r="W68" s="9"/>
      <c r="X68" s="9"/>
      <c r="Y68" s="9"/>
      <c r="Z68" s="9"/>
      <c r="AA68" s="9"/>
      <c r="AB68" s="9"/>
      <c r="AO68" s="53" t="s">
        <v>37</v>
      </c>
      <c r="AQ68" s="53" t="s">
        <v>33</v>
      </c>
      <c r="AR68" s="53" t="s">
        <v>15</v>
      </c>
      <c r="AV68" s="5" t="s">
        <v>31</v>
      </c>
      <c r="BB68" s="54" t="e">
        <f>IF(K68="základní",#REF!,0)</f>
        <v>#REF!</v>
      </c>
      <c r="BC68" s="54">
        <f>IF(K68="snížená",#REF!,0)</f>
        <v>0</v>
      </c>
      <c r="BD68" s="54">
        <f>IF(K68="zákl. přenesená",#REF!,0)</f>
        <v>0</v>
      </c>
      <c r="BE68" s="54">
        <f>IF(K68="sníž. přenesená",#REF!,0)</f>
        <v>0</v>
      </c>
      <c r="BF68" s="54">
        <f>IF(K68="nulová",#REF!,0)</f>
        <v>0</v>
      </c>
      <c r="BG68" s="5" t="s">
        <v>14</v>
      </c>
      <c r="BH68" s="54" t="e">
        <f>ROUND(#REF!*H68,2)</f>
        <v>#REF!</v>
      </c>
      <c r="BI68" s="5" t="s">
        <v>37</v>
      </c>
      <c r="BJ68" s="53" t="s">
        <v>136</v>
      </c>
    </row>
    <row r="69" spans="1:62" s="2" customFormat="1" ht="165.75" x14ac:dyDescent="0.2">
      <c r="A69" s="9"/>
      <c r="B69" s="10"/>
      <c r="C69" s="9"/>
      <c r="D69" s="55" t="s">
        <v>39</v>
      </c>
      <c r="E69" s="9"/>
      <c r="F69" s="56" t="s">
        <v>120</v>
      </c>
      <c r="G69" s="9"/>
      <c r="H69" s="9"/>
      <c r="I69" s="10"/>
      <c r="J69" s="57"/>
      <c r="K69" s="58"/>
      <c r="L69" s="16"/>
      <c r="M69" s="16"/>
      <c r="N69" s="16"/>
      <c r="O69" s="16"/>
      <c r="P69" s="16"/>
      <c r="Q69" s="17"/>
      <c r="R69" s="9"/>
      <c r="S69" s="9"/>
      <c r="T69" s="9"/>
      <c r="U69" s="9"/>
      <c r="V69" s="9"/>
      <c r="W69" s="9"/>
      <c r="X69" s="9"/>
      <c r="Y69" s="9"/>
      <c r="Z69" s="9"/>
      <c r="AA69" s="9"/>
      <c r="AB69" s="9"/>
      <c r="AQ69" s="5" t="s">
        <v>39</v>
      </c>
      <c r="AR69" s="5" t="s">
        <v>15</v>
      </c>
    </row>
    <row r="70" spans="1:62" s="2" customFormat="1" ht="24.2" customHeight="1" x14ac:dyDescent="0.2">
      <c r="A70" s="9"/>
      <c r="B70" s="43"/>
      <c r="C70" s="44" t="s">
        <v>137</v>
      </c>
      <c r="D70" s="44" t="s">
        <v>33</v>
      </c>
      <c r="E70" s="45" t="s">
        <v>138</v>
      </c>
      <c r="F70" s="46" t="s">
        <v>139</v>
      </c>
      <c r="G70" s="47" t="s">
        <v>63</v>
      </c>
      <c r="H70" s="48">
        <v>220</v>
      </c>
      <c r="I70" s="10"/>
      <c r="J70" s="49" t="s">
        <v>0</v>
      </c>
      <c r="K70" s="50" t="s">
        <v>8</v>
      </c>
      <c r="L70" s="51">
        <v>4.0579999999999998</v>
      </c>
      <c r="M70" s="51">
        <f>L70*H70</f>
        <v>892.76</v>
      </c>
      <c r="N70" s="51">
        <v>0</v>
      </c>
      <c r="O70" s="51">
        <f>N70*H70</f>
        <v>0</v>
      </c>
      <c r="P70" s="51">
        <v>0</v>
      </c>
      <c r="Q70" s="52">
        <f>P70*H70</f>
        <v>0</v>
      </c>
      <c r="R70" s="9"/>
      <c r="S70" s="9"/>
      <c r="T70" s="9"/>
      <c r="U70" s="9"/>
      <c r="V70" s="9"/>
      <c r="W70" s="9"/>
      <c r="X70" s="9"/>
      <c r="Y70" s="9"/>
      <c r="Z70" s="9"/>
      <c r="AA70" s="9"/>
      <c r="AB70" s="9"/>
      <c r="AO70" s="53" t="s">
        <v>37</v>
      </c>
      <c r="AQ70" s="53" t="s">
        <v>33</v>
      </c>
      <c r="AR70" s="53" t="s">
        <v>15</v>
      </c>
      <c r="AV70" s="5" t="s">
        <v>31</v>
      </c>
      <c r="BB70" s="54" t="e">
        <f>IF(K70="základní",#REF!,0)</f>
        <v>#REF!</v>
      </c>
      <c r="BC70" s="54">
        <f>IF(K70="snížená",#REF!,0)</f>
        <v>0</v>
      </c>
      <c r="BD70" s="54">
        <f>IF(K70="zákl. přenesená",#REF!,0)</f>
        <v>0</v>
      </c>
      <c r="BE70" s="54">
        <f>IF(K70="sníž. přenesená",#REF!,0)</f>
        <v>0</v>
      </c>
      <c r="BF70" s="54">
        <f>IF(K70="nulová",#REF!,0)</f>
        <v>0</v>
      </c>
      <c r="BG70" s="5" t="s">
        <v>14</v>
      </c>
      <c r="BH70" s="54" t="e">
        <f>ROUND(#REF!*H70,2)</f>
        <v>#REF!</v>
      </c>
      <c r="BI70" s="5" t="s">
        <v>37</v>
      </c>
      <c r="BJ70" s="53" t="s">
        <v>140</v>
      </c>
    </row>
    <row r="71" spans="1:62" s="2" customFormat="1" ht="165.75" x14ac:dyDescent="0.2">
      <c r="A71" s="9"/>
      <c r="B71" s="10"/>
      <c r="C71" s="9"/>
      <c r="D71" s="55" t="s">
        <v>39</v>
      </c>
      <c r="E71" s="9"/>
      <c r="F71" s="56" t="s">
        <v>120</v>
      </c>
      <c r="G71" s="9"/>
      <c r="H71" s="9"/>
      <c r="I71" s="10"/>
      <c r="J71" s="57"/>
      <c r="K71" s="58"/>
      <c r="L71" s="16"/>
      <c r="M71" s="16"/>
      <c r="N71" s="16"/>
      <c r="O71" s="16"/>
      <c r="P71" s="16"/>
      <c r="Q71" s="17"/>
      <c r="R71" s="9"/>
      <c r="S71" s="9"/>
      <c r="T71" s="9"/>
      <c r="U71" s="9"/>
      <c r="V71" s="9"/>
      <c r="W71" s="9"/>
      <c r="X71" s="9"/>
      <c r="Y71" s="9"/>
      <c r="Z71" s="9"/>
      <c r="AA71" s="9"/>
      <c r="AB71" s="9"/>
      <c r="AQ71" s="5" t="s">
        <v>39</v>
      </c>
      <c r="AR71" s="5" t="s">
        <v>15</v>
      </c>
    </row>
    <row r="72" spans="1:62" s="2" customFormat="1" ht="24.2" customHeight="1" x14ac:dyDescent="0.2">
      <c r="A72" s="9"/>
      <c r="B72" s="43"/>
      <c r="C72" s="44" t="s">
        <v>141</v>
      </c>
      <c r="D72" s="44" t="s">
        <v>33</v>
      </c>
      <c r="E72" s="45" t="s">
        <v>142</v>
      </c>
      <c r="F72" s="46" t="s">
        <v>143</v>
      </c>
      <c r="G72" s="47" t="s">
        <v>63</v>
      </c>
      <c r="H72" s="48">
        <v>210</v>
      </c>
      <c r="I72" s="10"/>
      <c r="J72" s="49" t="s">
        <v>0</v>
      </c>
      <c r="K72" s="50" t="s">
        <v>8</v>
      </c>
      <c r="L72" s="51">
        <v>4.8319999999999999</v>
      </c>
      <c r="M72" s="51">
        <f>L72*H72</f>
        <v>1014.7199999999999</v>
      </c>
      <c r="N72" s="51">
        <v>0</v>
      </c>
      <c r="O72" s="51">
        <f>N72*H72</f>
        <v>0</v>
      </c>
      <c r="P72" s="51">
        <v>0</v>
      </c>
      <c r="Q72" s="52">
        <f>P72*H72</f>
        <v>0</v>
      </c>
      <c r="R72" s="9"/>
      <c r="S72" s="9"/>
      <c r="T72" s="9"/>
      <c r="U72" s="9"/>
      <c r="V72" s="9"/>
      <c r="W72" s="9"/>
      <c r="X72" s="9"/>
      <c r="Y72" s="9"/>
      <c r="Z72" s="9"/>
      <c r="AA72" s="9"/>
      <c r="AB72" s="9"/>
      <c r="AO72" s="53" t="s">
        <v>37</v>
      </c>
      <c r="AQ72" s="53" t="s">
        <v>33</v>
      </c>
      <c r="AR72" s="53" t="s">
        <v>15</v>
      </c>
      <c r="AV72" s="5" t="s">
        <v>31</v>
      </c>
      <c r="BB72" s="54" t="e">
        <f>IF(K72="základní",#REF!,0)</f>
        <v>#REF!</v>
      </c>
      <c r="BC72" s="54">
        <f>IF(K72="snížená",#REF!,0)</f>
        <v>0</v>
      </c>
      <c r="BD72" s="54">
        <f>IF(K72="zákl. přenesená",#REF!,0)</f>
        <v>0</v>
      </c>
      <c r="BE72" s="54">
        <f>IF(K72="sníž. přenesená",#REF!,0)</f>
        <v>0</v>
      </c>
      <c r="BF72" s="54">
        <f>IF(K72="nulová",#REF!,0)</f>
        <v>0</v>
      </c>
      <c r="BG72" s="5" t="s">
        <v>14</v>
      </c>
      <c r="BH72" s="54" t="e">
        <f>ROUND(#REF!*H72,2)</f>
        <v>#REF!</v>
      </c>
      <c r="BI72" s="5" t="s">
        <v>37</v>
      </c>
      <c r="BJ72" s="53" t="s">
        <v>144</v>
      </c>
    </row>
    <row r="73" spans="1:62" s="2" customFormat="1" ht="165.75" x14ac:dyDescent="0.2">
      <c r="A73" s="9"/>
      <c r="B73" s="10"/>
      <c r="C73" s="9"/>
      <c r="D73" s="55" t="s">
        <v>39</v>
      </c>
      <c r="E73" s="9"/>
      <c r="F73" s="56" t="s">
        <v>120</v>
      </c>
      <c r="G73" s="9"/>
      <c r="H73" s="9"/>
      <c r="I73" s="10"/>
      <c r="J73" s="57"/>
      <c r="K73" s="58"/>
      <c r="L73" s="16"/>
      <c r="M73" s="16"/>
      <c r="N73" s="16"/>
      <c r="O73" s="16"/>
      <c r="P73" s="16"/>
      <c r="Q73" s="17"/>
      <c r="R73" s="9"/>
      <c r="S73" s="9"/>
      <c r="T73" s="9"/>
      <c r="U73" s="9"/>
      <c r="V73" s="9"/>
      <c r="W73" s="9"/>
      <c r="X73" s="9"/>
      <c r="Y73" s="9"/>
      <c r="Z73" s="9"/>
      <c r="AA73" s="9"/>
      <c r="AB73" s="9"/>
      <c r="AQ73" s="5" t="s">
        <v>39</v>
      </c>
      <c r="AR73" s="5" t="s">
        <v>15</v>
      </c>
    </row>
    <row r="74" spans="1:62" s="2" customFormat="1" ht="37.9" customHeight="1" x14ac:dyDescent="0.2">
      <c r="A74" s="9"/>
      <c r="B74" s="43"/>
      <c r="C74" s="44" t="s">
        <v>145</v>
      </c>
      <c r="D74" s="44" t="s">
        <v>33</v>
      </c>
      <c r="E74" s="45" t="s">
        <v>146</v>
      </c>
      <c r="F74" s="46" t="s">
        <v>147</v>
      </c>
      <c r="G74" s="47" t="s">
        <v>63</v>
      </c>
      <c r="H74" s="48">
        <v>360</v>
      </c>
      <c r="I74" s="10"/>
      <c r="J74" s="49" t="s">
        <v>0</v>
      </c>
      <c r="K74" s="50" t="s">
        <v>8</v>
      </c>
      <c r="L74" s="51">
        <v>0.28000000000000003</v>
      </c>
      <c r="M74" s="51">
        <f>L74*H74</f>
        <v>100.80000000000001</v>
      </c>
      <c r="N74" s="51">
        <v>0</v>
      </c>
      <c r="O74" s="51">
        <f>N74*H74</f>
        <v>0</v>
      </c>
      <c r="P74" s="51">
        <v>0</v>
      </c>
      <c r="Q74" s="52">
        <f>P74*H74</f>
        <v>0</v>
      </c>
      <c r="R74" s="9"/>
      <c r="S74" s="9"/>
      <c r="T74" s="9"/>
      <c r="U74" s="9"/>
      <c r="V74" s="9"/>
      <c r="W74" s="9"/>
      <c r="X74" s="9"/>
      <c r="Y74" s="9"/>
      <c r="Z74" s="9"/>
      <c r="AA74" s="9"/>
      <c r="AB74" s="9"/>
      <c r="AO74" s="53" t="s">
        <v>37</v>
      </c>
      <c r="AQ74" s="53" t="s">
        <v>33</v>
      </c>
      <c r="AR74" s="53" t="s">
        <v>15</v>
      </c>
      <c r="AV74" s="5" t="s">
        <v>31</v>
      </c>
      <c r="BB74" s="54" t="e">
        <f>IF(K74="základní",#REF!,0)</f>
        <v>#REF!</v>
      </c>
      <c r="BC74" s="54">
        <f>IF(K74="snížená",#REF!,0)</f>
        <v>0</v>
      </c>
      <c r="BD74" s="54">
        <f>IF(K74="zákl. přenesená",#REF!,0)</f>
        <v>0</v>
      </c>
      <c r="BE74" s="54">
        <f>IF(K74="sníž. přenesená",#REF!,0)</f>
        <v>0</v>
      </c>
      <c r="BF74" s="54">
        <f>IF(K74="nulová",#REF!,0)</f>
        <v>0</v>
      </c>
      <c r="BG74" s="5" t="s">
        <v>14</v>
      </c>
      <c r="BH74" s="54" t="e">
        <f>ROUND(#REF!*H74,2)</f>
        <v>#REF!</v>
      </c>
      <c r="BI74" s="5" t="s">
        <v>37</v>
      </c>
      <c r="BJ74" s="53" t="s">
        <v>148</v>
      </c>
    </row>
    <row r="75" spans="1:62" s="2" customFormat="1" ht="165.75" x14ac:dyDescent="0.2">
      <c r="A75" s="9"/>
      <c r="B75" s="10"/>
      <c r="C75" s="9"/>
      <c r="D75" s="55" t="s">
        <v>39</v>
      </c>
      <c r="E75" s="9"/>
      <c r="F75" s="56" t="s">
        <v>120</v>
      </c>
      <c r="G75" s="9"/>
      <c r="H75" s="9"/>
      <c r="I75" s="10"/>
      <c r="J75" s="57"/>
      <c r="K75" s="58"/>
      <c r="L75" s="16"/>
      <c r="M75" s="16"/>
      <c r="N75" s="16"/>
      <c r="O75" s="16"/>
      <c r="P75" s="16"/>
      <c r="Q75" s="17"/>
      <c r="R75" s="9"/>
      <c r="S75" s="9"/>
      <c r="T75" s="9"/>
      <c r="U75" s="9"/>
      <c r="V75" s="9"/>
      <c r="W75" s="9"/>
      <c r="X75" s="9"/>
      <c r="Y75" s="9"/>
      <c r="Z75" s="9"/>
      <c r="AA75" s="9"/>
      <c r="AB75" s="9"/>
      <c r="AQ75" s="5" t="s">
        <v>39</v>
      </c>
      <c r="AR75" s="5" t="s">
        <v>15</v>
      </c>
    </row>
    <row r="76" spans="1:62" s="2" customFormat="1" ht="37.9" customHeight="1" x14ac:dyDescent="0.2">
      <c r="A76" s="9"/>
      <c r="B76" s="43"/>
      <c r="C76" s="44" t="s">
        <v>149</v>
      </c>
      <c r="D76" s="44" t="s">
        <v>33</v>
      </c>
      <c r="E76" s="45" t="s">
        <v>150</v>
      </c>
      <c r="F76" s="46" t="s">
        <v>151</v>
      </c>
      <c r="G76" s="47" t="s">
        <v>63</v>
      </c>
      <c r="H76" s="48">
        <v>330</v>
      </c>
      <c r="I76" s="10"/>
      <c r="J76" s="49" t="s">
        <v>0</v>
      </c>
      <c r="K76" s="50" t="s">
        <v>8</v>
      </c>
      <c r="L76" s="51">
        <v>0.55000000000000004</v>
      </c>
      <c r="M76" s="51">
        <f>L76*H76</f>
        <v>181.50000000000003</v>
      </c>
      <c r="N76" s="51">
        <v>0</v>
      </c>
      <c r="O76" s="51">
        <f>N76*H76</f>
        <v>0</v>
      </c>
      <c r="P76" s="51">
        <v>0</v>
      </c>
      <c r="Q76" s="52">
        <f>P76*H76</f>
        <v>0</v>
      </c>
      <c r="R76" s="9"/>
      <c r="S76" s="9"/>
      <c r="T76" s="9"/>
      <c r="U76" s="9"/>
      <c r="V76" s="9"/>
      <c r="W76" s="9"/>
      <c r="X76" s="9"/>
      <c r="Y76" s="9"/>
      <c r="Z76" s="9"/>
      <c r="AA76" s="9"/>
      <c r="AB76" s="9"/>
      <c r="AO76" s="53" t="s">
        <v>37</v>
      </c>
      <c r="AQ76" s="53" t="s">
        <v>33</v>
      </c>
      <c r="AR76" s="53" t="s">
        <v>15</v>
      </c>
      <c r="AV76" s="5" t="s">
        <v>31</v>
      </c>
      <c r="BB76" s="54" t="e">
        <f>IF(K76="základní",#REF!,0)</f>
        <v>#REF!</v>
      </c>
      <c r="BC76" s="54">
        <f>IF(K76="snížená",#REF!,0)</f>
        <v>0</v>
      </c>
      <c r="BD76" s="54">
        <f>IF(K76="zákl. přenesená",#REF!,0)</f>
        <v>0</v>
      </c>
      <c r="BE76" s="54">
        <f>IF(K76="sníž. přenesená",#REF!,0)</f>
        <v>0</v>
      </c>
      <c r="BF76" s="54">
        <f>IF(K76="nulová",#REF!,0)</f>
        <v>0</v>
      </c>
      <c r="BG76" s="5" t="s">
        <v>14</v>
      </c>
      <c r="BH76" s="54" t="e">
        <f>ROUND(#REF!*H76,2)</f>
        <v>#REF!</v>
      </c>
      <c r="BI76" s="5" t="s">
        <v>37</v>
      </c>
      <c r="BJ76" s="53" t="s">
        <v>152</v>
      </c>
    </row>
    <row r="77" spans="1:62" s="2" customFormat="1" ht="165.75" x14ac:dyDescent="0.2">
      <c r="A77" s="9"/>
      <c r="B77" s="10"/>
      <c r="C77" s="9"/>
      <c r="D77" s="55" t="s">
        <v>39</v>
      </c>
      <c r="E77" s="9"/>
      <c r="F77" s="56" t="s">
        <v>120</v>
      </c>
      <c r="G77" s="9"/>
      <c r="H77" s="9"/>
      <c r="I77" s="10"/>
      <c r="J77" s="57"/>
      <c r="K77" s="58"/>
      <c r="L77" s="16"/>
      <c r="M77" s="16"/>
      <c r="N77" s="16"/>
      <c r="O77" s="16"/>
      <c r="P77" s="16"/>
      <c r="Q77" s="17"/>
      <c r="R77" s="9"/>
      <c r="S77" s="9"/>
      <c r="T77" s="9"/>
      <c r="U77" s="9"/>
      <c r="V77" s="9"/>
      <c r="W77" s="9"/>
      <c r="X77" s="9"/>
      <c r="Y77" s="9"/>
      <c r="Z77" s="9"/>
      <c r="AA77" s="9"/>
      <c r="AB77" s="9"/>
      <c r="AQ77" s="5" t="s">
        <v>39</v>
      </c>
      <c r="AR77" s="5" t="s">
        <v>15</v>
      </c>
    </row>
    <row r="78" spans="1:62" s="2" customFormat="1" ht="37.9" customHeight="1" x14ac:dyDescent="0.2">
      <c r="A78" s="9"/>
      <c r="B78" s="43"/>
      <c r="C78" s="44" t="s">
        <v>153</v>
      </c>
      <c r="D78" s="44" t="s">
        <v>33</v>
      </c>
      <c r="E78" s="45" t="s">
        <v>154</v>
      </c>
      <c r="F78" s="46" t="s">
        <v>155</v>
      </c>
      <c r="G78" s="47" t="s">
        <v>63</v>
      </c>
      <c r="H78" s="48">
        <v>325</v>
      </c>
      <c r="I78" s="10"/>
      <c r="J78" s="49" t="s">
        <v>0</v>
      </c>
      <c r="K78" s="50" t="s">
        <v>8</v>
      </c>
      <c r="L78" s="51">
        <v>0.88</v>
      </c>
      <c r="M78" s="51">
        <f>L78*H78</f>
        <v>286</v>
      </c>
      <c r="N78" s="51">
        <v>0</v>
      </c>
      <c r="O78" s="51">
        <f>N78*H78</f>
        <v>0</v>
      </c>
      <c r="P78" s="51">
        <v>0</v>
      </c>
      <c r="Q78" s="52">
        <f>P78*H78</f>
        <v>0</v>
      </c>
      <c r="R78" s="9"/>
      <c r="S78" s="9"/>
      <c r="T78" s="9"/>
      <c r="U78" s="9"/>
      <c r="V78" s="9"/>
      <c r="W78" s="9"/>
      <c r="X78" s="9"/>
      <c r="Y78" s="9"/>
      <c r="Z78" s="9"/>
      <c r="AA78" s="9"/>
      <c r="AB78" s="9"/>
      <c r="AO78" s="53" t="s">
        <v>37</v>
      </c>
      <c r="AQ78" s="53" t="s">
        <v>33</v>
      </c>
      <c r="AR78" s="53" t="s">
        <v>15</v>
      </c>
      <c r="AV78" s="5" t="s">
        <v>31</v>
      </c>
      <c r="BB78" s="54" t="e">
        <f>IF(K78="základní",#REF!,0)</f>
        <v>#REF!</v>
      </c>
      <c r="BC78" s="54">
        <f>IF(K78="snížená",#REF!,0)</f>
        <v>0</v>
      </c>
      <c r="BD78" s="54">
        <f>IF(K78="zákl. přenesená",#REF!,0)</f>
        <v>0</v>
      </c>
      <c r="BE78" s="54">
        <f>IF(K78="sníž. přenesená",#REF!,0)</f>
        <v>0</v>
      </c>
      <c r="BF78" s="54">
        <f>IF(K78="nulová",#REF!,0)</f>
        <v>0</v>
      </c>
      <c r="BG78" s="5" t="s">
        <v>14</v>
      </c>
      <c r="BH78" s="54" t="e">
        <f>ROUND(#REF!*H78,2)</f>
        <v>#REF!</v>
      </c>
      <c r="BI78" s="5" t="s">
        <v>37</v>
      </c>
      <c r="BJ78" s="53" t="s">
        <v>156</v>
      </c>
    </row>
    <row r="79" spans="1:62" s="2" customFormat="1" ht="165.75" x14ac:dyDescent="0.2">
      <c r="A79" s="9"/>
      <c r="B79" s="10"/>
      <c r="C79" s="9"/>
      <c r="D79" s="55" t="s">
        <v>39</v>
      </c>
      <c r="E79" s="9"/>
      <c r="F79" s="56" t="s">
        <v>120</v>
      </c>
      <c r="G79" s="9"/>
      <c r="H79" s="9"/>
      <c r="I79" s="10"/>
      <c r="J79" s="57"/>
      <c r="K79" s="58"/>
      <c r="L79" s="16"/>
      <c r="M79" s="16"/>
      <c r="N79" s="16"/>
      <c r="O79" s="16"/>
      <c r="P79" s="16"/>
      <c r="Q79" s="17"/>
      <c r="R79" s="9"/>
      <c r="S79" s="9"/>
      <c r="T79" s="9"/>
      <c r="U79" s="9"/>
      <c r="V79" s="9"/>
      <c r="W79" s="9"/>
      <c r="X79" s="9"/>
      <c r="Y79" s="9"/>
      <c r="Z79" s="9"/>
      <c r="AA79" s="9"/>
      <c r="AB79" s="9"/>
      <c r="AQ79" s="5" t="s">
        <v>39</v>
      </c>
      <c r="AR79" s="5" t="s">
        <v>15</v>
      </c>
    </row>
    <row r="80" spans="1:62" s="2" customFormat="1" ht="37.9" customHeight="1" x14ac:dyDescent="0.2">
      <c r="A80" s="9"/>
      <c r="B80" s="43"/>
      <c r="C80" s="44" t="s">
        <v>157</v>
      </c>
      <c r="D80" s="44" t="s">
        <v>33</v>
      </c>
      <c r="E80" s="45" t="s">
        <v>158</v>
      </c>
      <c r="F80" s="46" t="s">
        <v>159</v>
      </c>
      <c r="G80" s="47" t="s">
        <v>63</v>
      </c>
      <c r="H80" s="48">
        <v>290</v>
      </c>
      <c r="I80" s="10"/>
      <c r="J80" s="49" t="s">
        <v>0</v>
      </c>
      <c r="K80" s="50" t="s">
        <v>8</v>
      </c>
      <c r="L80" s="51">
        <v>1.26</v>
      </c>
      <c r="M80" s="51">
        <f>L80*H80</f>
        <v>365.4</v>
      </c>
      <c r="N80" s="51">
        <v>0</v>
      </c>
      <c r="O80" s="51">
        <f>N80*H80</f>
        <v>0</v>
      </c>
      <c r="P80" s="51">
        <v>0</v>
      </c>
      <c r="Q80" s="52">
        <f>P80*H80</f>
        <v>0</v>
      </c>
      <c r="R80" s="9"/>
      <c r="S80" s="9"/>
      <c r="T80" s="9"/>
      <c r="U80" s="9"/>
      <c r="V80" s="9"/>
      <c r="W80" s="9"/>
      <c r="X80" s="9"/>
      <c r="Y80" s="9"/>
      <c r="Z80" s="9"/>
      <c r="AA80" s="9"/>
      <c r="AB80" s="9"/>
      <c r="AO80" s="53" t="s">
        <v>37</v>
      </c>
      <c r="AQ80" s="53" t="s">
        <v>33</v>
      </c>
      <c r="AR80" s="53" t="s">
        <v>15</v>
      </c>
      <c r="AV80" s="5" t="s">
        <v>31</v>
      </c>
      <c r="BB80" s="54" t="e">
        <f>IF(K80="základní",#REF!,0)</f>
        <v>#REF!</v>
      </c>
      <c r="BC80" s="54">
        <f>IF(K80="snížená",#REF!,0)</f>
        <v>0</v>
      </c>
      <c r="BD80" s="54">
        <f>IF(K80="zákl. přenesená",#REF!,0)</f>
        <v>0</v>
      </c>
      <c r="BE80" s="54">
        <f>IF(K80="sníž. přenesená",#REF!,0)</f>
        <v>0</v>
      </c>
      <c r="BF80" s="54">
        <f>IF(K80="nulová",#REF!,0)</f>
        <v>0</v>
      </c>
      <c r="BG80" s="5" t="s">
        <v>14</v>
      </c>
      <c r="BH80" s="54" t="e">
        <f>ROUND(#REF!*H80,2)</f>
        <v>#REF!</v>
      </c>
      <c r="BI80" s="5" t="s">
        <v>37</v>
      </c>
      <c r="BJ80" s="53" t="s">
        <v>160</v>
      </c>
    </row>
    <row r="81" spans="1:62" s="2" customFormat="1" ht="165.75" x14ac:dyDescent="0.2">
      <c r="A81" s="9"/>
      <c r="B81" s="10"/>
      <c r="C81" s="9"/>
      <c r="D81" s="55" t="s">
        <v>39</v>
      </c>
      <c r="E81" s="9"/>
      <c r="F81" s="56" t="s">
        <v>120</v>
      </c>
      <c r="G81" s="9"/>
      <c r="H81" s="9"/>
      <c r="I81" s="10"/>
      <c r="J81" s="57"/>
      <c r="K81" s="58"/>
      <c r="L81" s="16"/>
      <c r="M81" s="16"/>
      <c r="N81" s="16"/>
      <c r="O81" s="16"/>
      <c r="P81" s="16"/>
      <c r="Q81" s="17"/>
      <c r="R81" s="9"/>
      <c r="S81" s="9"/>
      <c r="T81" s="9"/>
      <c r="U81" s="9"/>
      <c r="V81" s="9"/>
      <c r="W81" s="9"/>
      <c r="X81" s="9"/>
      <c r="Y81" s="9"/>
      <c r="Z81" s="9"/>
      <c r="AA81" s="9"/>
      <c r="AB81" s="9"/>
      <c r="AQ81" s="5" t="s">
        <v>39</v>
      </c>
      <c r="AR81" s="5" t="s">
        <v>15</v>
      </c>
    </row>
    <row r="82" spans="1:62" s="2" customFormat="1" ht="37.9" customHeight="1" x14ac:dyDescent="0.2">
      <c r="A82" s="9"/>
      <c r="B82" s="43"/>
      <c r="C82" s="44" t="s">
        <v>161</v>
      </c>
      <c r="D82" s="44" t="s">
        <v>33</v>
      </c>
      <c r="E82" s="45" t="s">
        <v>162</v>
      </c>
      <c r="F82" s="46" t="s">
        <v>163</v>
      </c>
      <c r="G82" s="47" t="s">
        <v>63</v>
      </c>
      <c r="H82" s="48">
        <v>270</v>
      </c>
      <c r="I82" s="10"/>
      <c r="J82" s="49" t="s">
        <v>0</v>
      </c>
      <c r="K82" s="50" t="s">
        <v>8</v>
      </c>
      <c r="L82" s="51">
        <v>1.776</v>
      </c>
      <c r="M82" s="51">
        <f>L82*H82</f>
        <v>479.52</v>
      </c>
      <c r="N82" s="51">
        <v>0</v>
      </c>
      <c r="O82" s="51">
        <f>N82*H82</f>
        <v>0</v>
      </c>
      <c r="P82" s="51">
        <v>0</v>
      </c>
      <c r="Q82" s="52">
        <f>P82*H82</f>
        <v>0</v>
      </c>
      <c r="R82" s="9"/>
      <c r="S82" s="9"/>
      <c r="T82" s="9"/>
      <c r="U82" s="9"/>
      <c r="V82" s="9"/>
      <c r="W82" s="9"/>
      <c r="X82" s="9"/>
      <c r="Y82" s="9"/>
      <c r="Z82" s="9"/>
      <c r="AA82" s="9"/>
      <c r="AB82" s="9"/>
      <c r="AO82" s="53" t="s">
        <v>37</v>
      </c>
      <c r="AQ82" s="53" t="s">
        <v>33</v>
      </c>
      <c r="AR82" s="53" t="s">
        <v>15</v>
      </c>
      <c r="AV82" s="5" t="s">
        <v>31</v>
      </c>
      <c r="BB82" s="54" t="e">
        <f>IF(K82="základní",#REF!,0)</f>
        <v>#REF!</v>
      </c>
      <c r="BC82" s="54">
        <f>IF(K82="snížená",#REF!,0)</f>
        <v>0</v>
      </c>
      <c r="BD82" s="54">
        <f>IF(K82="zákl. přenesená",#REF!,0)</f>
        <v>0</v>
      </c>
      <c r="BE82" s="54">
        <f>IF(K82="sníž. přenesená",#REF!,0)</f>
        <v>0</v>
      </c>
      <c r="BF82" s="54">
        <f>IF(K82="nulová",#REF!,0)</f>
        <v>0</v>
      </c>
      <c r="BG82" s="5" t="s">
        <v>14</v>
      </c>
      <c r="BH82" s="54" t="e">
        <f>ROUND(#REF!*H82,2)</f>
        <v>#REF!</v>
      </c>
      <c r="BI82" s="5" t="s">
        <v>37</v>
      </c>
      <c r="BJ82" s="53" t="s">
        <v>164</v>
      </c>
    </row>
    <row r="83" spans="1:62" s="2" customFormat="1" ht="165.75" x14ac:dyDescent="0.2">
      <c r="A83" s="9"/>
      <c r="B83" s="10"/>
      <c r="C83" s="9"/>
      <c r="D83" s="55" t="s">
        <v>39</v>
      </c>
      <c r="E83" s="9"/>
      <c r="F83" s="56" t="s">
        <v>120</v>
      </c>
      <c r="G83" s="9"/>
      <c r="H83" s="9"/>
      <c r="I83" s="10"/>
      <c r="J83" s="57"/>
      <c r="K83" s="58"/>
      <c r="L83" s="16"/>
      <c r="M83" s="16"/>
      <c r="N83" s="16"/>
      <c r="O83" s="16"/>
      <c r="P83" s="16"/>
      <c r="Q83" s="17"/>
      <c r="R83" s="9"/>
      <c r="S83" s="9"/>
      <c r="T83" s="9"/>
      <c r="U83" s="9"/>
      <c r="V83" s="9"/>
      <c r="W83" s="9"/>
      <c r="X83" s="9"/>
      <c r="Y83" s="9"/>
      <c r="Z83" s="9"/>
      <c r="AA83" s="9"/>
      <c r="AB83" s="9"/>
      <c r="AQ83" s="5" t="s">
        <v>39</v>
      </c>
      <c r="AR83" s="5" t="s">
        <v>15</v>
      </c>
    </row>
    <row r="84" spans="1:62" s="2" customFormat="1" ht="37.9" customHeight="1" x14ac:dyDescent="0.2">
      <c r="A84" s="9"/>
      <c r="B84" s="43"/>
      <c r="C84" s="44" t="s">
        <v>165</v>
      </c>
      <c r="D84" s="44" t="s">
        <v>33</v>
      </c>
      <c r="E84" s="45" t="s">
        <v>166</v>
      </c>
      <c r="F84" s="46" t="s">
        <v>167</v>
      </c>
      <c r="G84" s="47" t="s">
        <v>63</v>
      </c>
      <c r="H84" s="48">
        <v>265</v>
      </c>
      <c r="I84" s="10"/>
      <c r="J84" s="49" t="s">
        <v>0</v>
      </c>
      <c r="K84" s="50" t="s">
        <v>8</v>
      </c>
      <c r="L84" s="51">
        <v>2.536</v>
      </c>
      <c r="M84" s="51">
        <f>L84*H84</f>
        <v>672.04</v>
      </c>
      <c r="N84" s="51">
        <v>0</v>
      </c>
      <c r="O84" s="51">
        <f>N84*H84</f>
        <v>0</v>
      </c>
      <c r="P84" s="51">
        <v>0</v>
      </c>
      <c r="Q84" s="52">
        <f>P84*H84</f>
        <v>0</v>
      </c>
      <c r="R84" s="9"/>
      <c r="S84" s="9"/>
      <c r="T84" s="9"/>
      <c r="U84" s="9"/>
      <c r="V84" s="9"/>
      <c r="W84" s="9"/>
      <c r="X84" s="9"/>
      <c r="Y84" s="9"/>
      <c r="Z84" s="9"/>
      <c r="AA84" s="9"/>
      <c r="AB84" s="9"/>
      <c r="AO84" s="53" t="s">
        <v>37</v>
      </c>
      <c r="AQ84" s="53" t="s">
        <v>33</v>
      </c>
      <c r="AR84" s="53" t="s">
        <v>15</v>
      </c>
      <c r="AV84" s="5" t="s">
        <v>31</v>
      </c>
      <c r="BB84" s="54" t="e">
        <f>IF(K84="základní",#REF!,0)</f>
        <v>#REF!</v>
      </c>
      <c r="BC84" s="54">
        <f>IF(K84="snížená",#REF!,0)</f>
        <v>0</v>
      </c>
      <c r="BD84" s="54">
        <f>IF(K84="zákl. přenesená",#REF!,0)</f>
        <v>0</v>
      </c>
      <c r="BE84" s="54">
        <f>IF(K84="sníž. přenesená",#REF!,0)</f>
        <v>0</v>
      </c>
      <c r="BF84" s="54">
        <f>IF(K84="nulová",#REF!,0)</f>
        <v>0</v>
      </c>
      <c r="BG84" s="5" t="s">
        <v>14</v>
      </c>
      <c r="BH84" s="54" t="e">
        <f>ROUND(#REF!*H84,2)</f>
        <v>#REF!</v>
      </c>
      <c r="BI84" s="5" t="s">
        <v>37</v>
      </c>
      <c r="BJ84" s="53" t="s">
        <v>168</v>
      </c>
    </row>
    <row r="85" spans="1:62" s="2" customFormat="1" ht="165.75" x14ac:dyDescent="0.2">
      <c r="A85" s="9"/>
      <c r="B85" s="10"/>
      <c r="C85" s="9"/>
      <c r="D85" s="55" t="s">
        <v>39</v>
      </c>
      <c r="E85" s="9"/>
      <c r="F85" s="56" t="s">
        <v>120</v>
      </c>
      <c r="G85" s="9"/>
      <c r="H85" s="9"/>
      <c r="I85" s="10"/>
      <c r="J85" s="57"/>
      <c r="K85" s="58"/>
      <c r="L85" s="16"/>
      <c r="M85" s="16"/>
      <c r="N85" s="16"/>
      <c r="O85" s="16"/>
      <c r="P85" s="16"/>
      <c r="Q85" s="17"/>
      <c r="R85" s="9"/>
      <c r="S85" s="9"/>
      <c r="T85" s="9"/>
      <c r="U85" s="9"/>
      <c r="V85" s="9"/>
      <c r="W85" s="9"/>
      <c r="X85" s="9"/>
      <c r="Y85" s="9"/>
      <c r="Z85" s="9"/>
      <c r="AA85" s="9"/>
      <c r="AB85" s="9"/>
      <c r="AQ85" s="5" t="s">
        <v>39</v>
      </c>
      <c r="AR85" s="5" t="s">
        <v>15</v>
      </c>
    </row>
    <row r="86" spans="1:62" s="2" customFormat="1" ht="37.9" customHeight="1" x14ac:dyDescent="0.2">
      <c r="A86" s="9"/>
      <c r="B86" s="43"/>
      <c r="C86" s="44" t="s">
        <v>169</v>
      </c>
      <c r="D86" s="44" t="s">
        <v>33</v>
      </c>
      <c r="E86" s="45" t="s">
        <v>170</v>
      </c>
      <c r="F86" s="46" t="s">
        <v>171</v>
      </c>
      <c r="G86" s="47" t="s">
        <v>63</v>
      </c>
      <c r="H86" s="48">
        <v>180</v>
      </c>
      <c r="I86" s="10"/>
      <c r="J86" s="49" t="s">
        <v>0</v>
      </c>
      <c r="K86" s="50" t="s">
        <v>8</v>
      </c>
      <c r="L86" s="51">
        <v>3.0169999999999999</v>
      </c>
      <c r="M86" s="51">
        <f>L86*H86</f>
        <v>543.05999999999995</v>
      </c>
      <c r="N86" s="51">
        <v>0</v>
      </c>
      <c r="O86" s="51">
        <f>N86*H86</f>
        <v>0</v>
      </c>
      <c r="P86" s="51">
        <v>0</v>
      </c>
      <c r="Q86" s="52">
        <f>P86*H86</f>
        <v>0</v>
      </c>
      <c r="R86" s="9"/>
      <c r="S86" s="9"/>
      <c r="T86" s="9"/>
      <c r="U86" s="9"/>
      <c r="V86" s="9"/>
      <c r="W86" s="9"/>
      <c r="X86" s="9"/>
      <c r="Y86" s="9"/>
      <c r="Z86" s="9"/>
      <c r="AA86" s="9"/>
      <c r="AB86" s="9"/>
      <c r="AO86" s="53" t="s">
        <v>37</v>
      </c>
      <c r="AQ86" s="53" t="s">
        <v>33</v>
      </c>
      <c r="AR86" s="53" t="s">
        <v>15</v>
      </c>
      <c r="AV86" s="5" t="s">
        <v>31</v>
      </c>
      <c r="BB86" s="54" t="e">
        <f>IF(K86="základní",#REF!,0)</f>
        <v>#REF!</v>
      </c>
      <c r="BC86" s="54">
        <f>IF(K86="snížená",#REF!,0)</f>
        <v>0</v>
      </c>
      <c r="BD86" s="54">
        <f>IF(K86="zákl. přenesená",#REF!,0)</f>
        <v>0</v>
      </c>
      <c r="BE86" s="54">
        <f>IF(K86="sníž. přenesená",#REF!,0)</f>
        <v>0</v>
      </c>
      <c r="BF86" s="54">
        <f>IF(K86="nulová",#REF!,0)</f>
        <v>0</v>
      </c>
      <c r="BG86" s="5" t="s">
        <v>14</v>
      </c>
      <c r="BH86" s="54" t="e">
        <f>ROUND(#REF!*H86,2)</f>
        <v>#REF!</v>
      </c>
      <c r="BI86" s="5" t="s">
        <v>37</v>
      </c>
      <c r="BJ86" s="53" t="s">
        <v>172</v>
      </c>
    </row>
    <row r="87" spans="1:62" s="2" customFormat="1" ht="165.75" x14ac:dyDescent="0.2">
      <c r="A87" s="9"/>
      <c r="B87" s="10"/>
      <c r="C87" s="9"/>
      <c r="D87" s="55" t="s">
        <v>39</v>
      </c>
      <c r="E87" s="9"/>
      <c r="F87" s="56" t="s">
        <v>120</v>
      </c>
      <c r="G87" s="9"/>
      <c r="H87" s="9"/>
      <c r="I87" s="10"/>
      <c r="J87" s="57"/>
      <c r="K87" s="58"/>
      <c r="L87" s="16"/>
      <c r="M87" s="16"/>
      <c r="N87" s="16"/>
      <c r="O87" s="16"/>
      <c r="P87" s="16"/>
      <c r="Q87" s="17"/>
      <c r="R87" s="9"/>
      <c r="S87" s="9"/>
      <c r="T87" s="9"/>
      <c r="U87" s="9"/>
      <c r="V87" s="9"/>
      <c r="W87" s="9"/>
      <c r="X87" s="9"/>
      <c r="Y87" s="9"/>
      <c r="Z87" s="9"/>
      <c r="AA87" s="9"/>
      <c r="AB87" s="9"/>
      <c r="AQ87" s="5" t="s">
        <v>39</v>
      </c>
      <c r="AR87" s="5" t="s">
        <v>15</v>
      </c>
    </row>
    <row r="88" spans="1:62" s="2" customFormat="1" ht="24.2" customHeight="1" x14ac:dyDescent="0.2">
      <c r="A88" s="9"/>
      <c r="B88" s="43"/>
      <c r="C88" s="44" t="s">
        <v>173</v>
      </c>
      <c r="D88" s="44" t="s">
        <v>33</v>
      </c>
      <c r="E88" s="45" t="s">
        <v>174</v>
      </c>
      <c r="F88" s="46" t="s">
        <v>175</v>
      </c>
      <c r="G88" s="47" t="s">
        <v>63</v>
      </c>
      <c r="H88" s="48">
        <v>320</v>
      </c>
      <c r="I88" s="10"/>
      <c r="J88" s="49" t="s">
        <v>0</v>
      </c>
      <c r="K88" s="50" t="s">
        <v>8</v>
      </c>
      <c r="L88" s="51">
        <v>0.498</v>
      </c>
      <c r="M88" s="51">
        <f>L88*H88</f>
        <v>159.36000000000001</v>
      </c>
      <c r="N88" s="51">
        <v>0</v>
      </c>
      <c r="O88" s="51">
        <f>N88*H88</f>
        <v>0</v>
      </c>
      <c r="P88" s="51">
        <v>0</v>
      </c>
      <c r="Q88" s="52">
        <f>P88*H88</f>
        <v>0</v>
      </c>
      <c r="R88" s="9"/>
      <c r="S88" s="9"/>
      <c r="T88" s="9"/>
      <c r="U88" s="9"/>
      <c r="V88" s="9"/>
      <c r="W88" s="9"/>
      <c r="X88" s="9"/>
      <c r="Y88" s="9"/>
      <c r="Z88" s="9"/>
      <c r="AA88" s="9"/>
      <c r="AB88" s="9"/>
      <c r="AO88" s="53" t="s">
        <v>37</v>
      </c>
      <c r="AQ88" s="53" t="s">
        <v>33</v>
      </c>
      <c r="AR88" s="53" t="s">
        <v>15</v>
      </c>
      <c r="AV88" s="5" t="s">
        <v>31</v>
      </c>
      <c r="BB88" s="54" t="e">
        <f>IF(K88="základní",#REF!,0)</f>
        <v>#REF!</v>
      </c>
      <c r="BC88" s="54">
        <f>IF(K88="snížená",#REF!,0)</f>
        <v>0</v>
      </c>
      <c r="BD88" s="54">
        <f>IF(K88="zákl. přenesená",#REF!,0)</f>
        <v>0</v>
      </c>
      <c r="BE88" s="54">
        <f>IF(K88="sníž. přenesená",#REF!,0)</f>
        <v>0</v>
      </c>
      <c r="BF88" s="54">
        <f>IF(K88="nulová",#REF!,0)</f>
        <v>0</v>
      </c>
      <c r="BG88" s="5" t="s">
        <v>14</v>
      </c>
      <c r="BH88" s="54" t="e">
        <f>ROUND(#REF!*H88,2)</f>
        <v>#REF!</v>
      </c>
      <c r="BI88" s="5" t="s">
        <v>37</v>
      </c>
      <c r="BJ88" s="53" t="s">
        <v>176</v>
      </c>
    </row>
    <row r="89" spans="1:62" s="2" customFormat="1" ht="185.25" x14ac:dyDescent="0.2">
      <c r="A89" s="9"/>
      <c r="B89" s="10"/>
      <c r="C89" s="9"/>
      <c r="D89" s="55" t="s">
        <v>39</v>
      </c>
      <c r="E89" s="9"/>
      <c r="F89" s="56" t="s">
        <v>177</v>
      </c>
      <c r="G89" s="9"/>
      <c r="H89" s="9"/>
      <c r="I89" s="10"/>
      <c r="J89" s="57"/>
      <c r="K89" s="58"/>
      <c r="L89" s="16"/>
      <c r="M89" s="16"/>
      <c r="N89" s="16"/>
      <c r="O89" s="16"/>
      <c r="P89" s="16"/>
      <c r="Q89" s="17"/>
      <c r="R89" s="9"/>
      <c r="S89" s="9"/>
      <c r="T89" s="9"/>
      <c r="U89" s="9"/>
      <c r="V89" s="9"/>
      <c r="W89" s="9"/>
      <c r="X89" s="9"/>
      <c r="Y89" s="9"/>
      <c r="Z89" s="9"/>
      <c r="AA89" s="9"/>
      <c r="AB89" s="9"/>
      <c r="AQ89" s="5" t="s">
        <v>39</v>
      </c>
      <c r="AR89" s="5" t="s">
        <v>15</v>
      </c>
    </row>
    <row r="90" spans="1:62" s="2" customFormat="1" ht="24.2" customHeight="1" x14ac:dyDescent="0.2">
      <c r="A90" s="9"/>
      <c r="B90" s="43"/>
      <c r="C90" s="44" t="s">
        <v>178</v>
      </c>
      <c r="D90" s="44" t="s">
        <v>33</v>
      </c>
      <c r="E90" s="45" t="s">
        <v>179</v>
      </c>
      <c r="F90" s="46" t="s">
        <v>180</v>
      </c>
      <c r="G90" s="47" t="s">
        <v>63</v>
      </c>
      <c r="H90" s="48">
        <v>305</v>
      </c>
      <c r="I90" s="10"/>
      <c r="J90" s="49" t="s">
        <v>0</v>
      </c>
      <c r="K90" s="50" t="s">
        <v>8</v>
      </c>
      <c r="L90" s="51">
        <v>0.70099999999999996</v>
      </c>
      <c r="M90" s="51">
        <f>L90*H90</f>
        <v>213.80499999999998</v>
      </c>
      <c r="N90" s="51">
        <v>0</v>
      </c>
      <c r="O90" s="51">
        <f>N90*H90</f>
        <v>0</v>
      </c>
      <c r="P90" s="51">
        <v>0</v>
      </c>
      <c r="Q90" s="52">
        <f>P90*H90</f>
        <v>0</v>
      </c>
      <c r="R90" s="9"/>
      <c r="S90" s="9"/>
      <c r="T90" s="9"/>
      <c r="U90" s="9"/>
      <c r="V90" s="9"/>
      <c r="W90" s="9"/>
      <c r="X90" s="9"/>
      <c r="Y90" s="9"/>
      <c r="Z90" s="9"/>
      <c r="AA90" s="9"/>
      <c r="AB90" s="9"/>
      <c r="AO90" s="53" t="s">
        <v>37</v>
      </c>
      <c r="AQ90" s="53" t="s">
        <v>33</v>
      </c>
      <c r="AR90" s="53" t="s">
        <v>15</v>
      </c>
      <c r="AV90" s="5" t="s">
        <v>31</v>
      </c>
      <c r="BB90" s="54" t="e">
        <f>IF(K90="základní",#REF!,0)</f>
        <v>#REF!</v>
      </c>
      <c r="BC90" s="54">
        <f>IF(K90="snížená",#REF!,0)</f>
        <v>0</v>
      </c>
      <c r="BD90" s="54">
        <f>IF(K90="zákl. přenesená",#REF!,0)</f>
        <v>0</v>
      </c>
      <c r="BE90" s="54">
        <f>IF(K90="sníž. přenesená",#REF!,0)</f>
        <v>0</v>
      </c>
      <c r="BF90" s="54">
        <f>IF(K90="nulová",#REF!,0)</f>
        <v>0</v>
      </c>
      <c r="BG90" s="5" t="s">
        <v>14</v>
      </c>
      <c r="BH90" s="54" t="e">
        <f>ROUND(#REF!*H90,2)</f>
        <v>#REF!</v>
      </c>
      <c r="BI90" s="5" t="s">
        <v>37</v>
      </c>
      <c r="BJ90" s="53" t="s">
        <v>181</v>
      </c>
    </row>
    <row r="91" spans="1:62" s="2" customFormat="1" ht="185.25" x14ac:dyDescent="0.2">
      <c r="A91" s="9"/>
      <c r="B91" s="10"/>
      <c r="C91" s="9"/>
      <c r="D91" s="55" t="s">
        <v>39</v>
      </c>
      <c r="E91" s="9"/>
      <c r="F91" s="56" t="s">
        <v>177</v>
      </c>
      <c r="G91" s="9"/>
      <c r="H91" s="9"/>
      <c r="I91" s="10"/>
      <c r="J91" s="57"/>
      <c r="K91" s="58"/>
      <c r="L91" s="16"/>
      <c r="M91" s="16"/>
      <c r="N91" s="16"/>
      <c r="O91" s="16"/>
      <c r="P91" s="16"/>
      <c r="Q91" s="17"/>
      <c r="R91" s="9"/>
      <c r="S91" s="9"/>
      <c r="T91" s="9"/>
      <c r="U91" s="9"/>
      <c r="V91" s="9"/>
      <c r="W91" s="9"/>
      <c r="X91" s="9"/>
      <c r="Y91" s="9"/>
      <c r="Z91" s="9"/>
      <c r="AA91" s="9"/>
      <c r="AB91" s="9"/>
      <c r="AQ91" s="5" t="s">
        <v>39</v>
      </c>
      <c r="AR91" s="5" t="s">
        <v>15</v>
      </c>
    </row>
    <row r="92" spans="1:62" s="2" customFormat="1" ht="24.2" customHeight="1" x14ac:dyDescent="0.2">
      <c r="A92" s="9"/>
      <c r="B92" s="43"/>
      <c r="C92" s="44" t="s">
        <v>182</v>
      </c>
      <c r="D92" s="44" t="s">
        <v>33</v>
      </c>
      <c r="E92" s="45" t="s">
        <v>183</v>
      </c>
      <c r="F92" s="46" t="s">
        <v>184</v>
      </c>
      <c r="G92" s="47" t="s">
        <v>63</v>
      </c>
      <c r="H92" s="48">
        <v>290</v>
      </c>
      <c r="I92" s="10"/>
      <c r="J92" s="49" t="s">
        <v>0</v>
      </c>
      <c r="K92" s="50" t="s">
        <v>8</v>
      </c>
      <c r="L92" s="51">
        <v>2.202</v>
      </c>
      <c r="M92" s="51">
        <f>L92*H92</f>
        <v>638.58000000000004</v>
      </c>
      <c r="N92" s="51">
        <v>0</v>
      </c>
      <c r="O92" s="51">
        <f>N92*H92</f>
        <v>0</v>
      </c>
      <c r="P92" s="51">
        <v>0</v>
      </c>
      <c r="Q92" s="52">
        <f>P92*H92</f>
        <v>0</v>
      </c>
      <c r="R92" s="9"/>
      <c r="S92" s="9"/>
      <c r="T92" s="9"/>
      <c r="U92" s="9"/>
      <c r="V92" s="9"/>
      <c r="W92" s="9"/>
      <c r="X92" s="9"/>
      <c r="Y92" s="9"/>
      <c r="Z92" s="9"/>
      <c r="AA92" s="9"/>
      <c r="AB92" s="9"/>
      <c r="AO92" s="53" t="s">
        <v>37</v>
      </c>
      <c r="AQ92" s="53" t="s">
        <v>33</v>
      </c>
      <c r="AR92" s="53" t="s">
        <v>15</v>
      </c>
      <c r="AV92" s="5" t="s">
        <v>31</v>
      </c>
      <c r="BB92" s="54" t="e">
        <f>IF(K92="základní",#REF!,0)</f>
        <v>#REF!</v>
      </c>
      <c r="BC92" s="54">
        <f>IF(K92="snížená",#REF!,0)</f>
        <v>0</v>
      </c>
      <c r="BD92" s="54">
        <f>IF(K92="zákl. přenesená",#REF!,0)</f>
        <v>0</v>
      </c>
      <c r="BE92" s="54">
        <f>IF(K92="sníž. přenesená",#REF!,0)</f>
        <v>0</v>
      </c>
      <c r="BF92" s="54">
        <f>IF(K92="nulová",#REF!,0)</f>
        <v>0</v>
      </c>
      <c r="BG92" s="5" t="s">
        <v>14</v>
      </c>
      <c r="BH92" s="54" t="e">
        <f>ROUND(#REF!*H92,2)</f>
        <v>#REF!</v>
      </c>
      <c r="BI92" s="5" t="s">
        <v>37</v>
      </c>
      <c r="BJ92" s="53" t="s">
        <v>185</v>
      </c>
    </row>
    <row r="93" spans="1:62" s="2" customFormat="1" ht="185.25" x14ac:dyDescent="0.2">
      <c r="A93" s="9"/>
      <c r="B93" s="10"/>
      <c r="C93" s="9"/>
      <c r="D93" s="55" t="s">
        <v>39</v>
      </c>
      <c r="E93" s="9"/>
      <c r="F93" s="56" t="s">
        <v>177</v>
      </c>
      <c r="G93" s="9"/>
      <c r="H93" s="9"/>
      <c r="I93" s="10"/>
      <c r="J93" s="57"/>
      <c r="K93" s="58"/>
      <c r="L93" s="16"/>
      <c r="M93" s="16"/>
      <c r="N93" s="16"/>
      <c r="O93" s="16"/>
      <c r="P93" s="16"/>
      <c r="Q93" s="17"/>
      <c r="R93" s="9"/>
      <c r="S93" s="9"/>
      <c r="T93" s="9"/>
      <c r="U93" s="9"/>
      <c r="V93" s="9"/>
      <c r="W93" s="9"/>
      <c r="X93" s="9"/>
      <c r="Y93" s="9"/>
      <c r="Z93" s="9"/>
      <c r="AA93" s="9"/>
      <c r="AB93" s="9"/>
      <c r="AQ93" s="5" t="s">
        <v>39</v>
      </c>
      <c r="AR93" s="5" t="s">
        <v>15</v>
      </c>
    </row>
    <row r="94" spans="1:62" s="2" customFormat="1" ht="24.2" customHeight="1" x14ac:dyDescent="0.2">
      <c r="A94" s="9"/>
      <c r="B94" s="43"/>
      <c r="C94" s="44" t="s">
        <v>186</v>
      </c>
      <c r="D94" s="44" t="s">
        <v>33</v>
      </c>
      <c r="E94" s="45" t="s">
        <v>187</v>
      </c>
      <c r="F94" s="46" t="s">
        <v>188</v>
      </c>
      <c r="G94" s="47" t="s">
        <v>63</v>
      </c>
      <c r="H94" s="48">
        <v>250</v>
      </c>
      <c r="I94" s="10"/>
      <c r="J94" s="49" t="s">
        <v>0</v>
      </c>
      <c r="K94" s="50" t="s">
        <v>8</v>
      </c>
      <c r="L94" s="51">
        <v>4.2220000000000004</v>
      </c>
      <c r="M94" s="51">
        <f>L94*H94</f>
        <v>1055.5</v>
      </c>
      <c r="N94" s="51">
        <v>0</v>
      </c>
      <c r="O94" s="51">
        <f>N94*H94</f>
        <v>0</v>
      </c>
      <c r="P94" s="51">
        <v>0</v>
      </c>
      <c r="Q94" s="52">
        <f>P94*H94</f>
        <v>0</v>
      </c>
      <c r="R94" s="9"/>
      <c r="S94" s="9"/>
      <c r="T94" s="9"/>
      <c r="U94" s="9"/>
      <c r="V94" s="9"/>
      <c r="W94" s="9"/>
      <c r="X94" s="9"/>
      <c r="Y94" s="9"/>
      <c r="Z94" s="9"/>
      <c r="AA94" s="9"/>
      <c r="AB94" s="9"/>
      <c r="AO94" s="53" t="s">
        <v>37</v>
      </c>
      <c r="AQ94" s="53" t="s">
        <v>33</v>
      </c>
      <c r="AR94" s="53" t="s">
        <v>15</v>
      </c>
      <c r="AV94" s="5" t="s">
        <v>31</v>
      </c>
      <c r="BB94" s="54" t="e">
        <f>IF(K94="základní",#REF!,0)</f>
        <v>#REF!</v>
      </c>
      <c r="BC94" s="54">
        <f>IF(K94="snížená",#REF!,0)</f>
        <v>0</v>
      </c>
      <c r="BD94" s="54">
        <f>IF(K94="zákl. přenesená",#REF!,0)</f>
        <v>0</v>
      </c>
      <c r="BE94" s="54">
        <f>IF(K94="sníž. přenesená",#REF!,0)</f>
        <v>0</v>
      </c>
      <c r="BF94" s="54">
        <f>IF(K94="nulová",#REF!,0)</f>
        <v>0</v>
      </c>
      <c r="BG94" s="5" t="s">
        <v>14</v>
      </c>
      <c r="BH94" s="54" t="e">
        <f>ROUND(#REF!*H94,2)</f>
        <v>#REF!</v>
      </c>
      <c r="BI94" s="5" t="s">
        <v>37</v>
      </c>
      <c r="BJ94" s="53" t="s">
        <v>189</v>
      </c>
    </row>
    <row r="95" spans="1:62" s="2" customFormat="1" ht="185.25" x14ac:dyDescent="0.2">
      <c r="A95" s="9"/>
      <c r="B95" s="10"/>
      <c r="C95" s="9"/>
      <c r="D95" s="55" t="s">
        <v>39</v>
      </c>
      <c r="E95" s="9"/>
      <c r="F95" s="56" t="s">
        <v>177</v>
      </c>
      <c r="G95" s="9"/>
      <c r="H95" s="9"/>
      <c r="I95" s="10"/>
      <c r="J95" s="57"/>
      <c r="K95" s="58"/>
      <c r="L95" s="16"/>
      <c r="M95" s="16"/>
      <c r="N95" s="16"/>
      <c r="O95" s="16"/>
      <c r="P95" s="16"/>
      <c r="Q95" s="17"/>
      <c r="R95" s="9"/>
      <c r="S95" s="9"/>
      <c r="T95" s="9"/>
      <c r="U95" s="9"/>
      <c r="V95" s="9"/>
      <c r="W95" s="9"/>
      <c r="X95" s="9"/>
      <c r="Y95" s="9"/>
      <c r="Z95" s="9"/>
      <c r="AA95" s="9"/>
      <c r="AB95" s="9"/>
      <c r="AQ95" s="5" t="s">
        <v>39</v>
      </c>
      <c r="AR95" s="5" t="s">
        <v>15</v>
      </c>
    </row>
    <row r="96" spans="1:62" s="2" customFormat="1" ht="24.2" customHeight="1" x14ac:dyDescent="0.2">
      <c r="A96" s="9"/>
      <c r="B96" s="43"/>
      <c r="C96" s="44" t="s">
        <v>190</v>
      </c>
      <c r="D96" s="44" t="s">
        <v>33</v>
      </c>
      <c r="E96" s="45" t="s">
        <v>191</v>
      </c>
      <c r="F96" s="46" t="s">
        <v>192</v>
      </c>
      <c r="G96" s="47" t="s">
        <v>63</v>
      </c>
      <c r="H96" s="48">
        <v>180</v>
      </c>
      <c r="I96" s="10"/>
      <c r="J96" s="49" t="s">
        <v>0</v>
      </c>
      <c r="K96" s="50" t="s">
        <v>8</v>
      </c>
      <c r="L96" s="51">
        <v>7.2910000000000004</v>
      </c>
      <c r="M96" s="51">
        <f>L96*H96</f>
        <v>1312.38</v>
      </c>
      <c r="N96" s="51">
        <v>0</v>
      </c>
      <c r="O96" s="51">
        <f>N96*H96</f>
        <v>0</v>
      </c>
      <c r="P96" s="51">
        <v>0</v>
      </c>
      <c r="Q96" s="52">
        <f>P96*H96</f>
        <v>0</v>
      </c>
      <c r="R96" s="9"/>
      <c r="S96" s="9"/>
      <c r="T96" s="9"/>
      <c r="U96" s="9"/>
      <c r="V96" s="9"/>
      <c r="W96" s="9"/>
      <c r="X96" s="9"/>
      <c r="Y96" s="9"/>
      <c r="Z96" s="9"/>
      <c r="AA96" s="9"/>
      <c r="AB96" s="9"/>
      <c r="AO96" s="53" t="s">
        <v>37</v>
      </c>
      <c r="AQ96" s="53" t="s">
        <v>33</v>
      </c>
      <c r="AR96" s="53" t="s">
        <v>15</v>
      </c>
      <c r="AV96" s="5" t="s">
        <v>31</v>
      </c>
      <c r="BB96" s="54" t="e">
        <f>IF(K96="základní",#REF!,0)</f>
        <v>#REF!</v>
      </c>
      <c r="BC96" s="54">
        <f>IF(K96="snížená",#REF!,0)</f>
        <v>0</v>
      </c>
      <c r="BD96" s="54">
        <f>IF(K96="zákl. přenesená",#REF!,0)</f>
        <v>0</v>
      </c>
      <c r="BE96" s="54">
        <f>IF(K96="sníž. přenesená",#REF!,0)</f>
        <v>0</v>
      </c>
      <c r="BF96" s="54">
        <f>IF(K96="nulová",#REF!,0)</f>
        <v>0</v>
      </c>
      <c r="BG96" s="5" t="s">
        <v>14</v>
      </c>
      <c r="BH96" s="54" t="e">
        <f>ROUND(#REF!*H96,2)</f>
        <v>#REF!</v>
      </c>
      <c r="BI96" s="5" t="s">
        <v>37</v>
      </c>
      <c r="BJ96" s="53" t="s">
        <v>193</v>
      </c>
    </row>
    <row r="97" spans="1:62" s="2" customFormat="1" ht="185.25" x14ac:dyDescent="0.2">
      <c r="A97" s="9"/>
      <c r="B97" s="10"/>
      <c r="C97" s="9"/>
      <c r="D97" s="55" t="s">
        <v>39</v>
      </c>
      <c r="E97" s="9"/>
      <c r="F97" s="56" t="s">
        <v>177</v>
      </c>
      <c r="G97" s="9"/>
      <c r="H97" s="9"/>
      <c r="I97" s="10"/>
      <c r="J97" s="57"/>
      <c r="K97" s="58"/>
      <c r="L97" s="16"/>
      <c r="M97" s="16"/>
      <c r="N97" s="16"/>
      <c r="O97" s="16"/>
      <c r="P97" s="16"/>
      <c r="Q97" s="17"/>
      <c r="R97" s="9"/>
      <c r="S97" s="9"/>
      <c r="T97" s="9"/>
      <c r="U97" s="9"/>
      <c r="V97" s="9"/>
      <c r="W97" s="9"/>
      <c r="X97" s="9"/>
      <c r="Y97" s="9"/>
      <c r="Z97" s="9"/>
      <c r="AA97" s="9"/>
      <c r="AB97" s="9"/>
      <c r="AQ97" s="5" t="s">
        <v>39</v>
      </c>
      <c r="AR97" s="5" t="s">
        <v>15</v>
      </c>
    </row>
    <row r="98" spans="1:62" s="2" customFormat="1" ht="24.2" customHeight="1" x14ac:dyDescent="0.2">
      <c r="A98" s="9"/>
      <c r="B98" s="43"/>
      <c r="C98" s="44" t="s">
        <v>194</v>
      </c>
      <c r="D98" s="44" t="s">
        <v>33</v>
      </c>
      <c r="E98" s="45" t="s">
        <v>195</v>
      </c>
      <c r="F98" s="46" t="s">
        <v>196</v>
      </c>
      <c r="G98" s="47" t="s">
        <v>63</v>
      </c>
      <c r="H98" s="48">
        <v>235</v>
      </c>
      <c r="I98" s="10"/>
      <c r="J98" s="49" t="s">
        <v>0</v>
      </c>
      <c r="K98" s="50" t="s">
        <v>8</v>
      </c>
      <c r="L98" s="51">
        <v>10.603999999999999</v>
      </c>
      <c r="M98" s="51">
        <f>L98*H98</f>
        <v>2491.9399999999996</v>
      </c>
      <c r="N98" s="51">
        <v>0</v>
      </c>
      <c r="O98" s="51">
        <f>N98*H98</f>
        <v>0</v>
      </c>
      <c r="P98" s="51">
        <v>0</v>
      </c>
      <c r="Q98" s="52">
        <f>P98*H98</f>
        <v>0</v>
      </c>
      <c r="R98" s="9"/>
      <c r="S98" s="9"/>
      <c r="T98" s="9"/>
      <c r="U98" s="9"/>
      <c r="V98" s="9"/>
      <c r="W98" s="9"/>
      <c r="X98" s="9"/>
      <c r="Y98" s="9"/>
      <c r="Z98" s="9"/>
      <c r="AA98" s="9"/>
      <c r="AB98" s="9"/>
      <c r="AO98" s="53" t="s">
        <v>37</v>
      </c>
      <c r="AQ98" s="53" t="s">
        <v>33</v>
      </c>
      <c r="AR98" s="53" t="s">
        <v>15</v>
      </c>
      <c r="AV98" s="5" t="s">
        <v>31</v>
      </c>
      <c r="BB98" s="54" t="e">
        <f>IF(K98="základní",#REF!,0)</f>
        <v>#REF!</v>
      </c>
      <c r="BC98" s="54">
        <f>IF(K98="snížená",#REF!,0)</f>
        <v>0</v>
      </c>
      <c r="BD98" s="54">
        <f>IF(K98="zákl. přenesená",#REF!,0)</f>
        <v>0</v>
      </c>
      <c r="BE98" s="54">
        <f>IF(K98="sníž. přenesená",#REF!,0)</f>
        <v>0</v>
      </c>
      <c r="BF98" s="54">
        <f>IF(K98="nulová",#REF!,0)</f>
        <v>0</v>
      </c>
      <c r="BG98" s="5" t="s">
        <v>14</v>
      </c>
      <c r="BH98" s="54" t="e">
        <f>ROUND(#REF!*H98,2)</f>
        <v>#REF!</v>
      </c>
      <c r="BI98" s="5" t="s">
        <v>37</v>
      </c>
      <c r="BJ98" s="53" t="s">
        <v>197</v>
      </c>
    </row>
    <row r="99" spans="1:62" s="2" customFormat="1" ht="185.25" x14ac:dyDescent="0.2">
      <c r="A99" s="9"/>
      <c r="B99" s="10"/>
      <c r="C99" s="9"/>
      <c r="D99" s="55" t="s">
        <v>39</v>
      </c>
      <c r="E99" s="9"/>
      <c r="F99" s="56" t="s">
        <v>177</v>
      </c>
      <c r="G99" s="9"/>
      <c r="H99" s="9"/>
      <c r="I99" s="10"/>
      <c r="J99" s="57"/>
      <c r="K99" s="58"/>
      <c r="L99" s="16"/>
      <c r="M99" s="16"/>
      <c r="N99" s="16"/>
      <c r="O99" s="16"/>
      <c r="P99" s="16"/>
      <c r="Q99" s="17"/>
      <c r="R99" s="9"/>
      <c r="S99" s="9"/>
      <c r="T99" s="9"/>
      <c r="U99" s="9"/>
      <c r="V99" s="9"/>
      <c r="W99" s="9"/>
      <c r="X99" s="9"/>
      <c r="Y99" s="9"/>
      <c r="Z99" s="9"/>
      <c r="AA99" s="9"/>
      <c r="AB99" s="9"/>
      <c r="AQ99" s="5" t="s">
        <v>39</v>
      </c>
      <c r="AR99" s="5" t="s">
        <v>15</v>
      </c>
    </row>
    <row r="100" spans="1:62" s="2" customFormat="1" ht="24.2" customHeight="1" x14ac:dyDescent="0.2">
      <c r="A100" s="9"/>
      <c r="B100" s="43"/>
      <c r="C100" s="44" t="s">
        <v>198</v>
      </c>
      <c r="D100" s="44" t="s">
        <v>33</v>
      </c>
      <c r="E100" s="45" t="s">
        <v>199</v>
      </c>
      <c r="F100" s="46" t="s">
        <v>200</v>
      </c>
      <c r="G100" s="47" t="s">
        <v>63</v>
      </c>
      <c r="H100" s="48">
        <v>210</v>
      </c>
      <c r="I100" s="10"/>
      <c r="J100" s="49" t="s">
        <v>0</v>
      </c>
      <c r="K100" s="50" t="s">
        <v>8</v>
      </c>
      <c r="L100" s="51">
        <v>15.612</v>
      </c>
      <c r="M100" s="51">
        <f>L100*H100</f>
        <v>3278.52</v>
      </c>
      <c r="N100" s="51">
        <v>0</v>
      </c>
      <c r="O100" s="51">
        <f>N100*H100</f>
        <v>0</v>
      </c>
      <c r="P100" s="51">
        <v>0</v>
      </c>
      <c r="Q100" s="52">
        <f>P100*H100</f>
        <v>0</v>
      </c>
      <c r="R100" s="9"/>
      <c r="S100" s="9"/>
      <c r="T100" s="9"/>
      <c r="U100" s="9"/>
      <c r="V100" s="9"/>
      <c r="W100" s="9"/>
      <c r="X100" s="9"/>
      <c r="Y100" s="9"/>
      <c r="Z100" s="9"/>
      <c r="AA100" s="9"/>
      <c r="AB100" s="9"/>
      <c r="AO100" s="53" t="s">
        <v>37</v>
      </c>
      <c r="AQ100" s="53" t="s">
        <v>33</v>
      </c>
      <c r="AR100" s="53" t="s">
        <v>15</v>
      </c>
      <c r="AV100" s="5" t="s">
        <v>31</v>
      </c>
      <c r="BB100" s="54" t="e">
        <f>IF(K100="základní",#REF!,0)</f>
        <v>#REF!</v>
      </c>
      <c r="BC100" s="54">
        <f>IF(K100="snížená",#REF!,0)</f>
        <v>0</v>
      </c>
      <c r="BD100" s="54">
        <f>IF(K100="zákl. přenesená",#REF!,0)</f>
        <v>0</v>
      </c>
      <c r="BE100" s="54">
        <f>IF(K100="sníž. přenesená",#REF!,0)</f>
        <v>0</v>
      </c>
      <c r="BF100" s="54">
        <f>IF(K100="nulová",#REF!,0)</f>
        <v>0</v>
      </c>
      <c r="BG100" s="5" t="s">
        <v>14</v>
      </c>
      <c r="BH100" s="54" t="e">
        <f>ROUND(#REF!*H100,2)</f>
        <v>#REF!</v>
      </c>
      <c r="BI100" s="5" t="s">
        <v>37</v>
      </c>
      <c r="BJ100" s="53" t="s">
        <v>201</v>
      </c>
    </row>
    <row r="101" spans="1:62" s="2" customFormat="1" ht="185.25" x14ac:dyDescent="0.2">
      <c r="A101" s="9"/>
      <c r="B101" s="10"/>
      <c r="C101" s="9"/>
      <c r="D101" s="55" t="s">
        <v>39</v>
      </c>
      <c r="E101" s="9"/>
      <c r="F101" s="56" t="s">
        <v>177</v>
      </c>
      <c r="G101" s="9"/>
      <c r="H101" s="9"/>
      <c r="I101" s="10"/>
      <c r="J101" s="57"/>
      <c r="K101" s="58"/>
      <c r="L101" s="16"/>
      <c r="M101" s="16"/>
      <c r="N101" s="16"/>
      <c r="O101" s="16"/>
      <c r="P101" s="16"/>
      <c r="Q101" s="17"/>
      <c r="R101" s="9"/>
      <c r="S101" s="9"/>
      <c r="T101" s="9"/>
      <c r="U101" s="9"/>
      <c r="V101" s="9"/>
      <c r="W101" s="9"/>
      <c r="X101" s="9"/>
      <c r="Y101" s="9"/>
      <c r="Z101" s="9"/>
      <c r="AA101" s="9"/>
      <c r="AB101" s="9"/>
      <c r="AQ101" s="5" t="s">
        <v>39</v>
      </c>
      <c r="AR101" s="5" t="s">
        <v>15</v>
      </c>
    </row>
    <row r="102" spans="1:62" s="2" customFormat="1" ht="24.2" customHeight="1" x14ac:dyDescent="0.2">
      <c r="A102" s="9"/>
      <c r="B102" s="43"/>
      <c r="C102" s="44" t="s">
        <v>202</v>
      </c>
      <c r="D102" s="44" t="s">
        <v>33</v>
      </c>
      <c r="E102" s="45" t="s">
        <v>203</v>
      </c>
      <c r="F102" s="46" t="s">
        <v>204</v>
      </c>
      <c r="G102" s="47" t="s">
        <v>63</v>
      </c>
      <c r="H102" s="48">
        <v>120</v>
      </c>
      <c r="I102" s="10"/>
      <c r="J102" s="49" t="s">
        <v>0</v>
      </c>
      <c r="K102" s="50" t="s">
        <v>8</v>
      </c>
      <c r="L102" s="51">
        <v>16.863</v>
      </c>
      <c r="M102" s="51">
        <f>L102*H102</f>
        <v>2023.56</v>
      </c>
      <c r="N102" s="51">
        <v>0</v>
      </c>
      <c r="O102" s="51">
        <f>N102*H102</f>
        <v>0</v>
      </c>
      <c r="P102" s="51">
        <v>0</v>
      </c>
      <c r="Q102" s="52">
        <f>P102*H102</f>
        <v>0</v>
      </c>
      <c r="R102" s="9"/>
      <c r="S102" s="9"/>
      <c r="T102" s="9"/>
      <c r="U102" s="9"/>
      <c r="V102" s="9"/>
      <c r="W102" s="9"/>
      <c r="X102" s="9"/>
      <c r="Y102" s="9"/>
      <c r="Z102" s="9"/>
      <c r="AA102" s="9"/>
      <c r="AB102" s="9"/>
      <c r="AO102" s="53" t="s">
        <v>37</v>
      </c>
      <c r="AQ102" s="53" t="s">
        <v>33</v>
      </c>
      <c r="AR102" s="53" t="s">
        <v>15</v>
      </c>
      <c r="AV102" s="5" t="s">
        <v>31</v>
      </c>
      <c r="BB102" s="54" t="e">
        <f>IF(K102="základní",#REF!,0)</f>
        <v>#REF!</v>
      </c>
      <c r="BC102" s="54">
        <f>IF(K102="snížená",#REF!,0)</f>
        <v>0</v>
      </c>
      <c r="BD102" s="54">
        <f>IF(K102="zákl. přenesená",#REF!,0)</f>
        <v>0</v>
      </c>
      <c r="BE102" s="54">
        <f>IF(K102="sníž. přenesená",#REF!,0)</f>
        <v>0</v>
      </c>
      <c r="BF102" s="54">
        <f>IF(K102="nulová",#REF!,0)</f>
        <v>0</v>
      </c>
      <c r="BG102" s="5" t="s">
        <v>14</v>
      </c>
      <c r="BH102" s="54" t="e">
        <f>ROUND(#REF!*H102,2)</f>
        <v>#REF!</v>
      </c>
      <c r="BI102" s="5" t="s">
        <v>37</v>
      </c>
      <c r="BJ102" s="53" t="s">
        <v>205</v>
      </c>
    </row>
    <row r="103" spans="1:62" s="2" customFormat="1" ht="185.25" x14ac:dyDescent="0.2">
      <c r="A103" s="9"/>
      <c r="B103" s="10"/>
      <c r="C103" s="9"/>
      <c r="D103" s="55" t="s">
        <v>39</v>
      </c>
      <c r="E103" s="9"/>
      <c r="F103" s="56" t="s">
        <v>177</v>
      </c>
      <c r="G103" s="9"/>
      <c r="H103" s="9"/>
      <c r="I103" s="10"/>
      <c r="J103" s="57"/>
      <c r="K103" s="58"/>
      <c r="L103" s="16"/>
      <c r="M103" s="16"/>
      <c r="N103" s="16"/>
      <c r="O103" s="16"/>
      <c r="P103" s="16"/>
      <c r="Q103" s="17"/>
      <c r="R103" s="9"/>
      <c r="S103" s="9"/>
      <c r="T103" s="9"/>
      <c r="U103" s="9"/>
      <c r="V103" s="9"/>
      <c r="W103" s="9"/>
      <c r="X103" s="9"/>
      <c r="Y103" s="9"/>
      <c r="Z103" s="9"/>
      <c r="AA103" s="9"/>
      <c r="AB103" s="9"/>
      <c r="AQ103" s="5" t="s">
        <v>39</v>
      </c>
      <c r="AR103" s="5" t="s">
        <v>15</v>
      </c>
    </row>
    <row r="104" spans="1:62" s="2" customFormat="1" ht="24.2" customHeight="1" x14ac:dyDescent="0.2">
      <c r="A104" s="9"/>
      <c r="B104" s="43"/>
      <c r="C104" s="44" t="s">
        <v>206</v>
      </c>
      <c r="D104" s="44" t="s">
        <v>33</v>
      </c>
      <c r="E104" s="45" t="s">
        <v>207</v>
      </c>
      <c r="F104" s="46" t="s">
        <v>208</v>
      </c>
      <c r="G104" s="47" t="s">
        <v>63</v>
      </c>
      <c r="H104" s="48">
        <v>101</v>
      </c>
      <c r="I104" s="10"/>
      <c r="J104" s="49" t="s">
        <v>0</v>
      </c>
      <c r="K104" s="50" t="s">
        <v>8</v>
      </c>
      <c r="L104" s="51">
        <v>25.065999999999999</v>
      </c>
      <c r="M104" s="51">
        <f>L104*H104</f>
        <v>2531.6659999999997</v>
      </c>
      <c r="N104" s="51">
        <v>0</v>
      </c>
      <c r="O104" s="51">
        <f>N104*H104</f>
        <v>0</v>
      </c>
      <c r="P104" s="51">
        <v>0</v>
      </c>
      <c r="Q104" s="52">
        <f>P104*H104</f>
        <v>0</v>
      </c>
      <c r="R104" s="9"/>
      <c r="S104" s="9"/>
      <c r="T104" s="9"/>
      <c r="U104" s="9"/>
      <c r="V104" s="9"/>
      <c r="W104" s="9"/>
      <c r="X104" s="9"/>
      <c r="Y104" s="9"/>
      <c r="Z104" s="9"/>
      <c r="AA104" s="9"/>
      <c r="AB104" s="9"/>
      <c r="AO104" s="53" t="s">
        <v>37</v>
      </c>
      <c r="AQ104" s="53" t="s">
        <v>33</v>
      </c>
      <c r="AR104" s="53" t="s">
        <v>15</v>
      </c>
      <c r="AV104" s="5" t="s">
        <v>31</v>
      </c>
      <c r="BB104" s="54" t="e">
        <f>IF(K104="základní",#REF!,0)</f>
        <v>#REF!</v>
      </c>
      <c r="BC104" s="54">
        <f>IF(K104="snížená",#REF!,0)</f>
        <v>0</v>
      </c>
      <c r="BD104" s="54">
        <f>IF(K104="zákl. přenesená",#REF!,0)</f>
        <v>0</v>
      </c>
      <c r="BE104" s="54">
        <f>IF(K104="sníž. přenesená",#REF!,0)</f>
        <v>0</v>
      </c>
      <c r="BF104" s="54">
        <f>IF(K104="nulová",#REF!,0)</f>
        <v>0</v>
      </c>
      <c r="BG104" s="5" t="s">
        <v>14</v>
      </c>
      <c r="BH104" s="54" t="e">
        <f>ROUND(#REF!*H104,2)</f>
        <v>#REF!</v>
      </c>
      <c r="BI104" s="5" t="s">
        <v>37</v>
      </c>
      <c r="BJ104" s="53" t="s">
        <v>209</v>
      </c>
    </row>
    <row r="105" spans="1:62" s="2" customFormat="1" ht="185.25" x14ac:dyDescent="0.2">
      <c r="A105" s="9"/>
      <c r="B105" s="10"/>
      <c r="C105" s="9"/>
      <c r="D105" s="55" t="s">
        <v>39</v>
      </c>
      <c r="E105" s="9"/>
      <c r="F105" s="56" t="s">
        <v>177</v>
      </c>
      <c r="G105" s="9"/>
      <c r="H105" s="9"/>
      <c r="I105" s="10"/>
      <c r="J105" s="57"/>
      <c r="K105" s="58"/>
      <c r="L105" s="16"/>
      <c r="M105" s="16"/>
      <c r="N105" s="16"/>
      <c r="O105" s="16"/>
      <c r="P105" s="16"/>
      <c r="Q105" s="17"/>
      <c r="R105" s="9"/>
      <c r="S105" s="9"/>
      <c r="T105" s="9"/>
      <c r="U105" s="9"/>
      <c r="V105" s="9"/>
      <c r="W105" s="9"/>
      <c r="X105" s="9"/>
      <c r="Y105" s="9"/>
      <c r="Z105" s="9"/>
      <c r="AA105" s="9"/>
      <c r="AB105" s="9"/>
      <c r="AQ105" s="5" t="s">
        <v>39</v>
      </c>
      <c r="AR105" s="5" t="s">
        <v>15</v>
      </c>
    </row>
    <row r="106" spans="1:62" s="2" customFormat="1" ht="24.2" customHeight="1" x14ac:dyDescent="0.2">
      <c r="A106" s="9"/>
      <c r="B106" s="43"/>
      <c r="C106" s="44" t="s">
        <v>210</v>
      </c>
      <c r="D106" s="44" t="s">
        <v>33</v>
      </c>
      <c r="E106" s="45" t="s">
        <v>211</v>
      </c>
      <c r="F106" s="46" t="s">
        <v>212</v>
      </c>
      <c r="G106" s="47" t="s">
        <v>63</v>
      </c>
      <c r="H106" s="48">
        <v>81</v>
      </c>
      <c r="I106" s="10"/>
      <c r="J106" s="49" t="s">
        <v>0</v>
      </c>
      <c r="K106" s="50" t="s">
        <v>8</v>
      </c>
      <c r="L106" s="51">
        <v>27.265000000000001</v>
      </c>
      <c r="M106" s="51">
        <f>L106*H106</f>
        <v>2208.4650000000001</v>
      </c>
      <c r="N106" s="51">
        <v>0</v>
      </c>
      <c r="O106" s="51">
        <f>N106*H106</f>
        <v>0</v>
      </c>
      <c r="P106" s="51">
        <v>0</v>
      </c>
      <c r="Q106" s="52">
        <f>P106*H106</f>
        <v>0</v>
      </c>
      <c r="R106" s="9"/>
      <c r="S106" s="9"/>
      <c r="T106" s="9"/>
      <c r="U106" s="9"/>
      <c r="V106" s="9"/>
      <c r="W106" s="9"/>
      <c r="X106" s="9"/>
      <c r="Y106" s="9"/>
      <c r="Z106" s="9"/>
      <c r="AA106" s="9"/>
      <c r="AB106" s="9"/>
      <c r="AO106" s="53" t="s">
        <v>37</v>
      </c>
      <c r="AQ106" s="53" t="s">
        <v>33</v>
      </c>
      <c r="AR106" s="53" t="s">
        <v>15</v>
      </c>
      <c r="AV106" s="5" t="s">
        <v>31</v>
      </c>
      <c r="BB106" s="54" t="e">
        <f>IF(K106="základní",#REF!,0)</f>
        <v>#REF!</v>
      </c>
      <c r="BC106" s="54">
        <f>IF(K106="snížená",#REF!,0)</f>
        <v>0</v>
      </c>
      <c r="BD106" s="54">
        <f>IF(K106="zákl. přenesená",#REF!,0)</f>
        <v>0</v>
      </c>
      <c r="BE106" s="54">
        <f>IF(K106="sníž. přenesená",#REF!,0)</f>
        <v>0</v>
      </c>
      <c r="BF106" s="54">
        <f>IF(K106="nulová",#REF!,0)</f>
        <v>0</v>
      </c>
      <c r="BG106" s="5" t="s">
        <v>14</v>
      </c>
      <c r="BH106" s="54" t="e">
        <f>ROUND(#REF!*H106,2)</f>
        <v>#REF!</v>
      </c>
      <c r="BI106" s="5" t="s">
        <v>37</v>
      </c>
      <c r="BJ106" s="53" t="s">
        <v>213</v>
      </c>
    </row>
    <row r="107" spans="1:62" s="2" customFormat="1" ht="185.25" x14ac:dyDescent="0.2">
      <c r="A107" s="9"/>
      <c r="B107" s="10"/>
      <c r="C107" s="9"/>
      <c r="D107" s="55" t="s">
        <v>39</v>
      </c>
      <c r="E107" s="9"/>
      <c r="F107" s="56" t="s">
        <v>177</v>
      </c>
      <c r="G107" s="9"/>
      <c r="H107" s="9"/>
      <c r="I107" s="10"/>
      <c r="J107" s="57"/>
      <c r="K107" s="58"/>
      <c r="L107" s="16"/>
      <c r="M107" s="16"/>
      <c r="N107" s="16"/>
      <c r="O107" s="16"/>
      <c r="P107" s="16"/>
      <c r="Q107" s="17"/>
      <c r="R107" s="9"/>
      <c r="S107" s="9"/>
      <c r="T107" s="9"/>
      <c r="U107" s="9"/>
      <c r="V107" s="9"/>
      <c r="W107" s="9"/>
      <c r="X107" s="9"/>
      <c r="Y107" s="9"/>
      <c r="Z107" s="9"/>
      <c r="AA107" s="9"/>
      <c r="AB107" s="9"/>
      <c r="AQ107" s="5" t="s">
        <v>39</v>
      </c>
      <c r="AR107" s="5" t="s">
        <v>15</v>
      </c>
    </row>
    <row r="108" spans="1:62" s="2" customFormat="1" ht="24.2" customHeight="1" x14ac:dyDescent="0.2">
      <c r="A108" s="9"/>
      <c r="B108" s="43"/>
      <c r="C108" s="44" t="s">
        <v>214</v>
      </c>
      <c r="D108" s="44" t="s">
        <v>33</v>
      </c>
      <c r="E108" s="45" t="s">
        <v>215</v>
      </c>
      <c r="F108" s="46" t="s">
        <v>216</v>
      </c>
      <c r="G108" s="47" t="s">
        <v>63</v>
      </c>
      <c r="H108" s="48">
        <v>60</v>
      </c>
      <c r="I108" s="10"/>
      <c r="J108" s="49" t="s">
        <v>0</v>
      </c>
      <c r="K108" s="50" t="s">
        <v>8</v>
      </c>
      <c r="L108" s="51">
        <v>29.486000000000001</v>
      </c>
      <c r="M108" s="51">
        <f>L108*H108</f>
        <v>1769.16</v>
      </c>
      <c r="N108" s="51">
        <v>0</v>
      </c>
      <c r="O108" s="51">
        <f>N108*H108</f>
        <v>0</v>
      </c>
      <c r="P108" s="51">
        <v>0</v>
      </c>
      <c r="Q108" s="52">
        <f>P108*H108</f>
        <v>0</v>
      </c>
      <c r="R108" s="9"/>
      <c r="S108" s="9"/>
      <c r="T108" s="9"/>
      <c r="U108" s="9"/>
      <c r="V108" s="9"/>
      <c r="W108" s="9"/>
      <c r="X108" s="9"/>
      <c r="Y108" s="9"/>
      <c r="Z108" s="9"/>
      <c r="AA108" s="9"/>
      <c r="AB108" s="9"/>
      <c r="AO108" s="53" t="s">
        <v>37</v>
      </c>
      <c r="AQ108" s="53" t="s">
        <v>33</v>
      </c>
      <c r="AR108" s="53" t="s">
        <v>15</v>
      </c>
      <c r="AV108" s="5" t="s">
        <v>31</v>
      </c>
      <c r="BB108" s="54" t="e">
        <f>IF(K108="základní",#REF!,0)</f>
        <v>#REF!</v>
      </c>
      <c r="BC108" s="54">
        <f>IF(K108="snížená",#REF!,0)</f>
        <v>0</v>
      </c>
      <c r="BD108" s="54">
        <f>IF(K108="zákl. přenesená",#REF!,0)</f>
        <v>0</v>
      </c>
      <c r="BE108" s="54">
        <f>IF(K108="sníž. přenesená",#REF!,0)</f>
        <v>0</v>
      </c>
      <c r="BF108" s="54">
        <f>IF(K108="nulová",#REF!,0)</f>
        <v>0</v>
      </c>
      <c r="BG108" s="5" t="s">
        <v>14</v>
      </c>
      <c r="BH108" s="54" t="e">
        <f>ROUND(#REF!*H108,2)</f>
        <v>#REF!</v>
      </c>
      <c r="BI108" s="5" t="s">
        <v>37</v>
      </c>
      <c r="BJ108" s="53" t="s">
        <v>217</v>
      </c>
    </row>
    <row r="109" spans="1:62" s="2" customFormat="1" ht="185.25" x14ac:dyDescent="0.2">
      <c r="A109" s="9"/>
      <c r="B109" s="10"/>
      <c r="C109" s="9"/>
      <c r="D109" s="55" t="s">
        <v>39</v>
      </c>
      <c r="E109" s="9"/>
      <c r="F109" s="56" t="s">
        <v>177</v>
      </c>
      <c r="G109" s="9"/>
      <c r="H109" s="9"/>
      <c r="I109" s="10"/>
      <c r="J109" s="57"/>
      <c r="K109" s="58"/>
      <c r="L109" s="16"/>
      <c r="M109" s="16"/>
      <c r="N109" s="16"/>
      <c r="O109" s="16"/>
      <c r="P109" s="16"/>
      <c r="Q109" s="17"/>
      <c r="R109" s="9"/>
      <c r="S109" s="9"/>
      <c r="T109" s="9"/>
      <c r="U109" s="9"/>
      <c r="V109" s="9"/>
      <c r="W109" s="9"/>
      <c r="X109" s="9"/>
      <c r="Y109" s="9"/>
      <c r="Z109" s="9"/>
      <c r="AA109" s="9"/>
      <c r="AB109" s="9"/>
      <c r="AQ109" s="5" t="s">
        <v>39</v>
      </c>
      <c r="AR109" s="5" t="s">
        <v>15</v>
      </c>
    </row>
    <row r="110" spans="1:62" s="2" customFormat="1" ht="24.2" customHeight="1" x14ac:dyDescent="0.2">
      <c r="A110" s="9"/>
      <c r="B110" s="43"/>
      <c r="C110" s="44" t="s">
        <v>218</v>
      </c>
      <c r="D110" s="44" t="s">
        <v>33</v>
      </c>
      <c r="E110" s="45" t="s">
        <v>219</v>
      </c>
      <c r="F110" s="46" t="s">
        <v>220</v>
      </c>
      <c r="G110" s="47" t="s">
        <v>63</v>
      </c>
      <c r="H110" s="48">
        <v>40</v>
      </c>
      <c r="I110" s="10"/>
      <c r="J110" s="49" t="s">
        <v>0</v>
      </c>
      <c r="K110" s="50" t="s">
        <v>8</v>
      </c>
      <c r="L110" s="51">
        <v>34.173999999999999</v>
      </c>
      <c r="M110" s="51">
        <f>L110*H110</f>
        <v>1366.96</v>
      </c>
      <c r="N110" s="51">
        <v>0</v>
      </c>
      <c r="O110" s="51">
        <f>N110*H110</f>
        <v>0</v>
      </c>
      <c r="P110" s="51">
        <v>0</v>
      </c>
      <c r="Q110" s="52">
        <f>P110*H110</f>
        <v>0</v>
      </c>
      <c r="R110" s="9"/>
      <c r="S110" s="9"/>
      <c r="T110" s="9"/>
      <c r="U110" s="9"/>
      <c r="V110" s="9"/>
      <c r="W110" s="9"/>
      <c r="X110" s="9"/>
      <c r="Y110" s="9"/>
      <c r="Z110" s="9"/>
      <c r="AA110" s="9"/>
      <c r="AB110" s="9"/>
      <c r="AO110" s="53" t="s">
        <v>37</v>
      </c>
      <c r="AQ110" s="53" t="s">
        <v>33</v>
      </c>
      <c r="AR110" s="53" t="s">
        <v>15</v>
      </c>
      <c r="AV110" s="5" t="s">
        <v>31</v>
      </c>
      <c r="BB110" s="54" t="e">
        <f>IF(K110="základní",#REF!,0)</f>
        <v>#REF!</v>
      </c>
      <c r="BC110" s="54">
        <f>IF(K110="snížená",#REF!,0)</f>
        <v>0</v>
      </c>
      <c r="BD110" s="54">
        <f>IF(K110="zákl. přenesená",#REF!,0)</f>
        <v>0</v>
      </c>
      <c r="BE110" s="54">
        <f>IF(K110="sníž. přenesená",#REF!,0)</f>
        <v>0</v>
      </c>
      <c r="BF110" s="54">
        <f>IF(K110="nulová",#REF!,0)</f>
        <v>0</v>
      </c>
      <c r="BG110" s="5" t="s">
        <v>14</v>
      </c>
      <c r="BH110" s="54" t="e">
        <f>ROUND(#REF!*H110,2)</f>
        <v>#REF!</v>
      </c>
      <c r="BI110" s="5" t="s">
        <v>37</v>
      </c>
      <c r="BJ110" s="53" t="s">
        <v>221</v>
      </c>
    </row>
    <row r="111" spans="1:62" s="2" customFormat="1" ht="185.25" x14ac:dyDescent="0.2">
      <c r="A111" s="9"/>
      <c r="B111" s="10"/>
      <c r="C111" s="9"/>
      <c r="D111" s="55" t="s">
        <v>39</v>
      </c>
      <c r="E111" s="9"/>
      <c r="F111" s="56" t="s">
        <v>177</v>
      </c>
      <c r="G111" s="9"/>
      <c r="H111" s="9"/>
      <c r="I111" s="10"/>
      <c r="J111" s="57"/>
      <c r="K111" s="58"/>
      <c r="L111" s="16"/>
      <c r="M111" s="16"/>
      <c r="N111" s="16"/>
      <c r="O111" s="16"/>
      <c r="P111" s="16"/>
      <c r="Q111" s="17"/>
      <c r="R111" s="9"/>
      <c r="S111" s="9"/>
      <c r="T111" s="9"/>
      <c r="U111" s="9"/>
      <c r="V111" s="9"/>
      <c r="W111" s="9"/>
      <c r="X111" s="9"/>
      <c r="Y111" s="9"/>
      <c r="Z111" s="9"/>
      <c r="AA111" s="9"/>
      <c r="AB111" s="9"/>
      <c r="AQ111" s="5" t="s">
        <v>39</v>
      </c>
      <c r="AR111" s="5" t="s">
        <v>15</v>
      </c>
    </row>
    <row r="112" spans="1:62" s="2" customFormat="1" ht="24.2" customHeight="1" x14ac:dyDescent="0.2">
      <c r="A112" s="9"/>
      <c r="B112" s="43"/>
      <c r="C112" s="44" t="s">
        <v>222</v>
      </c>
      <c r="D112" s="44" t="s">
        <v>33</v>
      </c>
      <c r="E112" s="45" t="s">
        <v>223</v>
      </c>
      <c r="F112" s="46" t="s">
        <v>224</v>
      </c>
      <c r="G112" s="47" t="s">
        <v>63</v>
      </c>
      <c r="H112" s="48">
        <v>25</v>
      </c>
      <c r="I112" s="10"/>
      <c r="J112" s="49" t="s">
        <v>0</v>
      </c>
      <c r="K112" s="50" t="s">
        <v>8</v>
      </c>
      <c r="L112" s="51">
        <v>37.003</v>
      </c>
      <c r="M112" s="51">
        <f>L112*H112</f>
        <v>925.07500000000005</v>
      </c>
      <c r="N112" s="51">
        <v>0</v>
      </c>
      <c r="O112" s="51">
        <f>N112*H112</f>
        <v>0</v>
      </c>
      <c r="P112" s="51">
        <v>0</v>
      </c>
      <c r="Q112" s="52">
        <f>P112*H112</f>
        <v>0</v>
      </c>
      <c r="R112" s="9"/>
      <c r="S112" s="9"/>
      <c r="T112" s="9"/>
      <c r="U112" s="9"/>
      <c r="V112" s="9"/>
      <c r="W112" s="9"/>
      <c r="X112" s="9"/>
      <c r="Y112" s="9"/>
      <c r="Z112" s="9"/>
      <c r="AA112" s="9"/>
      <c r="AB112" s="9"/>
      <c r="AO112" s="53" t="s">
        <v>37</v>
      </c>
      <c r="AQ112" s="53" t="s">
        <v>33</v>
      </c>
      <c r="AR112" s="53" t="s">
        <v>15</v>
      </c>
      <c r="AV112" s="5" t="s">
        <v>31</v>
      </c>
      <c r="BB112" s="54" t="e">
        <f>IF(K112="základní",#REF!,0)</f>
        <v>#REF!</v>
      </c>
      <c r="BC112" s="54">
        <f>IF(K112="snížená",#REF!,0)</f>
        <v>0</v>
      </c>
      <c r="BD112" s="54">
        <f>IF(K112="zákl. přenesená",#REF!,0)</f>
        <v>0</v>
      </c>
      <c r="BE112" s="54">
        <f>IF(K112="sníž. přenesená",#REF!,0)</f>
        <v>0</v>
      </c>
      <c r="BF112" s="54">
        <f>IF(K112="nulová",#REF!,0)</f>
        <v>0</v>
      </c>
      <c r="BG112" s="5" t="s">
        <v>14</v>
      </c>
      <c r="BH112" s="54" t="e">
        <f>ROUND(#REF!*H112,2)</f>
        <v>#REF!</v>
      </c>
      <c r="BI112" s="5" t="s">
        <v>37</v>
      </c>
      <c r="BJ112" s="53" t="s">
        <v>225</v>
      </c>
    </row>
    <row r="113" spans="1:62" s="2" customFormat="1" ht="185.25" x14ac:dyDescent="0.2">
      <c r="A113" s="9"/>
      <c r="B113" s="10"/>
      <c r="C113" s="9"/>
      <c r="D113" s="55" t="s">
        <v>39</v>
      </c>
      <c r="E113" s="9"/>
      <c r="F113" s="56" t="s">
        <v>177</v>
      </c>
      <c r="G113" s="9"/>
      <c r="H113" s="9"/>
      <c r="I113" s="10"/>
      <c r="J113" s="57"/>
      <c r="K113" s="58"/>
      <c r="L113" s="16"/>
      <c r="M113" s="16"/>
      <c r="N113" s="16"/>
      <c r="O113" s="16"/>
      <c r="P113" s="16"/>
      <c r="Q113" s="17"/>
      <c r="R113" s="9"/>
      <c r="S113" s="9"/>
      <c r="T113" s="9"/>
      <c r="U113" s="9"/>
      <c r="V113" s="9"/>
      <c r="W113" s="9"/>
      <c r="X113" s="9"/>
      <c r="Y113" s="9"/>
      <c r="Z113" s="9"/>
      <c r="AA113" s="9"/>
      <c r="AB113" s="9"/>
      <c r="AQ113" s="5" t="s">
        <v>39</v>
      </c>
      <c r="AR113" s="5" t="s">
        <v>15</v>
      </c>
    </row>
    <row r="114" spans="1:62" s="2" customFormat="1" ht="24.2" customHeight="1" x14ac:dyDescent="0.2">
      <c r="A114" s="9"/>
      <c r="B114" s="43"/>
      <c r="C114" s="44" t="s">
        <v>226</v>
      </c>
      <c r="D114" s="44" t="s">
        <v>33</v>
      </c>
      <c r="E114" s="45" t="s">
        <v>227</v>
      </c>
      <c r="F114" s="46" t="s">
        <v>228</v>
      </c>
      <c r="G114" s="47" t="s">
        <v>63</v>
      </c>
      <c r="H114" s="48">
        <v>20</v>
      </c>
      <c r="I114" s="10"/>
      <c r="J114" s="49" t="s">
        <v>0</v>
      </c>
      <c r="K114" s="50" t="s">
        <v>8</v>
      </c>
      <c r="L114" s="51">
        <v>39.615000000000002</v>
      </c>
      <c r="M114" s="51">
        <f>L114*H114</f>
        <v>792.30000000000007</v>
      </c>
      <c r="N114" s="51">
        <v>0</v>
      </c>
      <c r="O114" s="51">
        <f>N114*H114</f>
        <v>0</v>
      </c>
      <c r="P114" s="51">
        <v>0</v>
      </c>
      <c r="Q114" s="52">
        <f>P114*H114</f>
        <v>0</v>
      </c>
      <c r="R114" s="9"/>
      <c r="S114" s="9"/>
      <c r="T114" s="9"/>
      <c r="U114" s="9"/>
      <c r="V114" s="9"/>
      <c r="W114" s="9"/>
      <c r="X114" s="9"/>
      <c r="Y114" s="9"/>
      <c r="Z114" s="9"/>
      <c r="AA114" s="9"/>
      <c r="AB114" s="9"/>
      <c r="AO114" s="53" t="s">
        <v>37</v>
      </c>
      <c r="AQ114" s="53" t="s">
        <v>33</v>
      </c>
      <c r="AR114" s="53" t="s">
        <v>15</v>
      </c>
      <c r="AV114" s="5" t="s">
        <v>31</v>
      </c>
      <c r="BB114" s="54" t="e">
        <f>IF(K114="základní",#REF!,0)</f>
        <v>#REF!</v>
      </c>
      <c r="BC114" s="54">
        <f>IF(K114="snížená",#REF!,0)</f>
        <v>0</v>
      </c>
      <c r="BD114" s="54">
        <f>IF(K114="zákl. přenesená",#REF!,0)</f>
        <v>0</v>
      </c>
      <c r="BE114" s="54">
        <f>IF(K114="sníž. přenesená",#REF!,0)</f>
        <v>0</v>
      </c>
      <c r="BF114" s="54">
        <f>IF(K114="nulová",#REF!,0)</f>
        <v>0</v>
      </c>
      <c r="BG114" s="5" t="s">
        <v>14</v>
      </c>
      <c r="BH114" s="54" t="e">
        <f>ROUND(#REF!*H114,2)</f>
        <v>#REF!</v>
      </c>
      <c r="BI114" s="5" t="s">
        <v>37</v>
      </c>
      <c r="BJ114" s="53" t="s">
        <v>229</v>
      </c>
    </row>
    <row r="115" spans="1:62" s="2" customFormat="1" ht="185.25" x14ac:dyDescent="0.2">
      <c r="A115" s="9"/>
      <c r="B115" s="10"/>
      <c r="C115" s="9"/>
      <c r="D115" s="55" t="s">
        <v>39</v>
      </c>
      <c r="E115" s="9"/>
      <c r="F115" s="56" t="s">
        <v>177</v>
      </c>
      <c r="G115" s="9"/>
      <c r="H115" s="9"/>
      <c r="I115" s="10"/>
      <c r="J115" s="57"/>
      <c r="K115" s="58"/>
      <c r="L115" s="16"/>
      <c r="M115" s="16"/>
      <c r="N115" s="16"/>
      <c r="O115" s="16"/>
      <c r="P115" s="16"/>
      <c r="Q115" s="17"/>
      <c r="R115" s="9"/>
      <c r="S115" s="9"/>
      <c r="T115" s="9"/>
      <c r="U115" s="9"/>
      <c r="V115" s="9"/>
      <c r="W115" s="9"/>
      <c r="X115" s="9"/>
      <c r="Y115" s="9"/>
      <c r="Z115" s="9"/>
      <c r="AA115" s="9"/>
      <c r="AB115" s="9"/>
      <c r="AQ115" s="5" t="s">
        <v>39</v>
      </c>
      <c r="AR115" s="5" t="s">
        <v>15</v>
      </c>
    </row>
    <row r="116" spans="1:62" s="2" customFormat="1" ht="24.2" customHeight="1" x14ac:dyDescent="0.2">
      <c r="A116" s="9"/>
      <c r="B116" s="43"/>
      <c r="C116" s="44" t="s">
        <v>230</v>
      </c>
      <c r="D116" s="44" t="s">
        <v>33</v>
      </c>
      <c r="E116" s="45" t="s">
        <v>231</v>
      </c>
      <c r="F116" s="46" t="s">
        <v>232</v>
      </c>
      <c r="G116" s="47" t="s">
        <v>63</v>
      </c>
      <c r="H116" s="48">
        <v>160</v>
      </c>
      <c r="I116" s="10"/>
      <c r="J116" s="49" t="s">
        <v>0</v>
      </c>
      <c r="K116" s="50" t="s">
        <v>8</v>
      </c>
      <c r="L116" s="51">
        <v>0.65500000000000003</v>
      </c>
      <c r="M116" s="51">
        <f>L116*H116</f>
        <v>104.80000000000001</v>
      </c>
      <c r="N116" s="51">
        <v>0</v>
      </c>
      <c r="O116" s="51">
        <f>N116*H116</f>
        <v>0</v>
      </c>
      <c r="P116" s="51">
        <v>0</v>
      </c>
      <c r="Q116" s="52">
        <f>P116*H116</f>
        <v>0</v>
      </c>
      <c r="R116" s="9"/>
      <c r="S116" s="9"/>
      <c r="T116" s="9"/>
      <c r="U116" s="9"/>
      <c r="V116" s="9"/>
      <c r="W116" s="9"/>
      <c r="X116" s="9"/>
      <c r="Y116" s="9"/>
      <c r="Z116" s="9"/>
      <c r="AA116" s="9"/>
      <c r="AB116" s="9"/>
      <c r="AO116" s="53" t="s">
        <v>37</v>
      </c>
      <c r="AQ116" s="53" t="s">
        <v>33</v>
      </c>
      <c r="AR116" s="53" t="s">
        <v>15</v>
      </c>
      <c r="AV116" s="5" t="s">
        <v>31</v>
      </c>
      <c r="BB116" s="54" t="e">
        <f>IF(K116="základní",#REF!,0)</f>
        <v>#REF!</v>
      </c>
      <c r="BC116" s="54">
        <f>IF(K116="snížená",#REF!,0)</f>
        <v>0</v>
      </c>
      <c r="BD116" s="54">
        <f>IF(K116="zákl. přenesená",#REF!,0)</f>
        <v>0</v>
      </c>
      <c r="BE116" s="54">
        <f>IF(K116="sníž. přenesená",#REF!,0)</f>
        <v>0</v>
      </c>
      <c r="BF116" s="54">
        <f>IF(K116="nulová",#REF!,0)</f>
        <v>0</v>
      </c>
      <c r="BG116" s="5" t="s">
        <v>14</v>
      </c>
      <c r="BH116" s="54" t="e">
        <f>ROUND(#REF!*H116,2)</f>
        <v>#REF!</v>
      </c>
      <c r="BI116" s="5" t="s">
        <v>37</v>
      </c>
      <c r="BJ116" s="53" t="s">
        <v>233</v>
      </c>
    </row>
    <row r="117" spans="1:62" s="2" customFormat="1" ht="175.5" x14ac:dyDescent="0.2">
      <c r="A117" s="9"/>
      <c r="B117" s="10"/>
      <c r="C117" s="9"/>
      <c r="D117" s="55" t="s">
        <v>39</v>
      </c>
      <c r="E117" s="9"/>
      <c r="F117" s="56" t="s">
        <v>234</v>
      </c>
      <c r="G117" s="9"/>
      <c r="H117" s="9"/>
      <c r="I117" s="10"/>
      <c r="J117" s="57"/>
      <c r="K117" s="58"/>
      <c r="L117" s="16"/>
      <c r="M117" s="16"/>
      <c r="N117" s="16"/>
      <c r="O117" s="16"/>
      <c r="P117" s="16"/>
      <c r="Q117" s="17"/>
      <c r="R117" s="9"/>
      <c r="S117" s="9"/>
      <c r="T117" s="9"/>
      <c r="U117" s="9"/>
      <c r="V117" s="9"/>
      <c r="W117" s="9"/>
      <c r="X117" s="9"/>
      <c r="Y117" s="9"/>
      <c r="Z117" s="9"/>
      <c r="AA117" s="9"/>
      <c r="AB117" s="9"/>
      <c r="AQ117" s="5" t="s">
        <v>39</v>
      </c>
      <c r="AR117" s="5" t="s">
        <v>15</v>
      </c>
    </row>
    <row r="118" spans="1:62" s="2" customFormat="1" ht="24.2" customHeight="1" x14ac:dyDescent="0.2">
      <c r="A118" s="9"/>
      <c r="B118" s="43"/>
      <c r="C118" s="44" t="s">
        <v>235</v>
      </c>
      <c r="D118" s="44" t="s">
        <v>33</v>
      </c>
      <c r="E118" s="45" t="s">
        <v>236</v>
      </c>
      <c r="F118" s="46" t="s">
        <v>237</v>
      </c>
      <c r="G118" s="47" t="s">
        <v>63</v>
      </c>
      <c r="H118" s="48">
        <v>130</v>
      </c>
      <c r="I118" s="10"/>
      <c r="J118" s="49" t="s">
        <v>0</v>
      </c>
      <c r="K118" s="50" t="s">
        <v>8</v>
      </c>
      <c r="L118" s="51">
        <v>0.95599999999999996</v>
      </c>
      <c r="M118" s="51">
        <f>L118*H118</f>
        <v>124.28</v>
      </c>
      <c r="N118" s="51">
        <v>0</v>
      </c>
      <c r="O118" s="51">
        <f>N118*H118</f>
        <v>0</v>
      </c>
      <c r="P118" s="51">
        <v>0</v>
      </c>
      <c r="Q118" s="52">
        <f>P118*H118</f>
        <v>0</v>
      </c>
      <c r="R118" s="9"/>
      <c r="S118" s="9"/>
      <c r="T118" s="9"/>
      <c r="U118" s="9"/>
      <c r="V118" s="9"/>
      <c r="W118" s="9"/>
      <c r="X118" s="9"/>
      <c r="Y118" s="9"/>
      <c r="Z118" s="9"/>
      <c r="AA118" s="9"/>
      <c r="AB118" s="9"/>
      <c r="AO118" s="53" t="s">
        <v>37</v>
      </c>
      <c r="AQ118" s="53" t="s">
        <v>33</v>
      </c>
      <c r="AR118" s="53" t="s">
        <v>15</v>
      </c>
      <c r="AV118" s="5" t="s">
        <v>31</v>
      </c>
      <c r="BB118" s="54" t="e">
        <f>IF(K118="základní",#REF!,0)</f>
        <v>#REF!</v>
      </c>
      <c r="BC118" s="54">
        <f>IF(K118="snížená",#REF!,0)</f>
        <v>0</v>
      </c>
      <c r="BD118" s="54">
        <f>IF(K118="zákl. přenesená",#REF!,0)</f>
        <v>0</v>
      </c>
      <c r="BE118" s="54">
        <f>IF(K118="sníž. přenesená",#REF!,0)</f>
        <v>0</v>
      </c>
      <c r="BF118" s="54">
        <f>IF(K118="nulová",#REF!,0)</f>
        <v>0</v>
      </c>
      <c r="BG118" s="5" t="s">
        <v>14</v>
      </c>
      <c r="BH118" s="54" t="e">
        <f>ROUND(#REF!*H118,2)</f>
        <v>#REF!</v>
      </c>
      <c r="BI118" s="5" t="s">
        <v>37</v>
      </c>
      <c r="BJ118" s="53" t="s">
        <v>238</v>
      </c>
    </row>
    <row r="119" spans="1:62" s="2" customFormat="1" ht="175.5" x14ac:dyDescent="0.2">
      <c r="A119" s="9"/>
      <c r="B119" s="10"/>
      <c r="C119" s="9"/>
      <c r="D119" s="55" t="s">
        <v>39</v>
      </c>
      <c r="E119" s="9"/>
      <c r="F119" s="56" t="s">
        <v>234</v>
      </c>
      <c r="G119" s="9"/>
      <c r="H119" s="9"/>
      <c r="I119" s="10"/>
      <c r="J119" s="57"/>
      <c r="K119" s="58"/>
      <c r="L119" s="16"/>
      <c r="M119" s="16"/>
      <c r="N119" s="16"/>
      <c r="O119" s="16"/>
      <c r="P119" s="16"/>
      <c r="Q119" s="17"/>
      <c r="R119" s="9"/>
      <c r="S119" s="9"/>
      <c r="T119" s="9"/>
      <c r="U119" s="9"/>
      <c r="V119" s="9"/>
      <c r="W119" s="9"/>
      <c r="X119" s="9"/>
      <c r="Y119" s="9"/>
      <c r="Z119" s="9"/>
      <c r="AA119" s="9"/>
      <c r="AB119" s="9"/>
      <c r="AQ119" s="5" t="s">
        <v>39</v>
      </c>
      <c r="AR119" s="5" t="s">
        <v>15</v>
      </c>
    </row>
    <row r="120" spans="1:62" s="2" customFormat="1" ht="24.2" customHeight="1" x14ac:dyDescent="0.2">
      <c r="A120" s="9"/>
      <c r="B120" s="43"/>
      <c r="C120" s="44" t="s">
        <v>239</v>
      </c>
      <c r="D120" s="44" t="s">
        <v>33</v>
      </c>
      <c r="E120" s="45" t="s">
        <v>240</v>
      </c>
      <c r="F120" s="46" t="s">
        <v>241</v>
      </c>
      <c r="G120" s="47" t="s">
        <v>63</v>
      </c>
      <c r="H120" s="48">
        <v>120</v>
      </c>
      <c r="I120" s="10"/>
      <c r="J120" s="49" t="s">
        <v>0</v>
      </c>
      <c r="K120" s="50" t="s">
        <v>8</v>
      </c>
      <c r="L120" s="51">
        <v>3.177</v>
      </c>
      <c r="M120" s="51">
        <f>L120*H120</f>
        <v>381.24</v>
      </c>
      <c r="N120" s="51">
        <v>0</v>
      </c>
      <c r="O120" s="51">
        <f>N120*H120</f>
        <v>0</v>
      </c>
      <c r="P120" s="51">
        <v>0</v>
      </c>
      <c r="Q120" s="52">
        <f>P120*H120</f>
        <v>0</v>
      </c>
      <c r="R120" s="9"/>
      <c r="S120" s="9"/>
      <c r="T120" s="9"/>
      <c r="U120" s="9"/>
      <c r="V120" s="9"/>
      <c r="W120" s="9"/>
      <c r="X120" s="9"/>
      <c r="Y120" s="9"/>
      <c r="Z120" s="9"/>
      <c r="AA120" s="9"/>
      <c r="AB120" s="9"/>
      <c r="AO120" s="53" t="s">
        <v>37</v>
      </c>
      <c r="AQ120" s="53" t="s">
        <v>33</v>
      </c>
      <c r="AR120" s="53" t="s">
        <v>15</v>
      </c>
      <c r="AV120" s="5" t="s">
        <v>31</v>
      </c>
      <c r="BB120" s="54" t="e">
        <f>IF(K120="základní",#REF!,0)</f>
        <v>#REF!</v>
      </c>
      <c r="BC120" s="54">
        <f>IF(K120="snížená",#REF!,0)</f>
        <v>0</v>
      </c>
      <c r="BD120" s="54">
        <f>IF(K120="zákl. přenesená",#REF!,0)</f>
        <v>0</v>
      </c>
      <c r="BE120" s="54">
        <f>IF(K120="sníž. přenesená",#REF!,0)</f>
        <v>0</v>
      </c>
      <c r="BF120" s="54">
        <f>IF(K120="nulová",#REF!,0)</f>
        <v>0</v>
      </c>
      <c r="BG120" s="5" t="s">
        <v>14</v>
      </c>
      <c r="BH120" s="54" t="e">
        <f>ROUND(#REF!*H120,2)</f>
        <v>#REF!</v>
      </c>
      <c r="BI120" s="5" t="s">
        <v>37</v>
      </c>
      <c r="BJ120" s="53" t="s">
        <v>242</v>
      </c>
    </row>
    <row r="121" spans="1:62" s="2" customFormat="1" ht="175.5" x14ac:dyDescent="0.2">
      <c r="A121" s="9"/>
      <c r="B121" s="10"/>
      <c r="C121" s="9"/>
      <c r="D121" s="55" t="s">
        <v>39</v>
      </c>
      <c r="E121" s="9"/>
      <c r="F121" s="56" t="s">
        <v>234</v>
      </c>
      <c r="G121" s="9"/>
      <c r="H121" s="9"/>
      <c r="I121" s="10"/>
      <c r="J121" s="57"/>
      <c r="K121" s="58"/>
      <c r="L121" s="16"/>
      <c r="M121" s="16"/>
      <c r="N121" s="16"/>
      <c r="O121" s="16"/>
      <c r="P121" s="16"/>
      <c r="Q121" s="17"/>
      <c r="R121" s="9"/>
      <c r="S121" s="9"/>
      <c r="T121" s="9"/>
      <c r="U121" s="9"/>
      <c r="V121" s="9"/>
      <c r="W121" s="9"/>
      <c r="X121" s="9"/>
      <c r="Y121" s="9"/>
      <c r="Z121" s="9"/>
      <c r="AA121" s="9"/>
      <c r="AB121" s="9"/>
      <c r="AQ121" s="5" t="s">
        <v>39</v>
      </c>
      <c r="AR121" s="5" t="s">
        <v>15</v>
      </c>
    </row>
    <row r="122" spans="1:62" s="2" customFormat="1" ht="24.2" customHeight="1" x14ac:dyDescent="0.2">
      <c r="A122" s="9"/>
      <c r="B122" s="43"/>
      <c r="C122" s="44" t="s">
        <v>243</v>
      </c>
      <c r="D122" s="44" t="s">
        <v>33</v>
      </c>
      <c r="E122" s="45" t="s">
        <v>244</v>
      </c>
      <c r="F122" s="46" t="s">
        <v>245</v>
      </c>
      <c r="G122" s="47" t="s">
        <v>63</v>
      </c>
      <c r="H122" s="48">
        <v>120</v>
      </c>
      <c r="I122" s="10"/>
      <c r="J122" s="49" t="s">
        <v>0</v>
      </c>
      <c r="K122" s="50" t="s">
        <v>8</v>
      </c>
      <c r="L122" s="51">
        <v>6.1449999999999996</v>
      </c>
      <c r="M122" s="51">
        <f>L122*H122</f>
        <v>737.4</v>
      </c>
      <c r="N122" s="51">
        <v>0</v>
      </c>
      <c r="O122" s="51">
        <f>N122*H122</f>
        <v>0</v>
      </c>
      <c r="P122" s="51">
        <v>0</v>
      </c>
      <c r="Q122" s="52">
        <f>P122*H122</f>
        <v>0</v>
      </c>
      <c r="R122" s="9"/>
      <c r="S122" s="9"/>
      <c r="T122" s="9"/>
      <c r="U122" s="9"/>
      <c r="V122" s="9"/>
      <c r="W122" s="9"/>
      <c r="X122" s="9"/>
      <c r="Y122" s="9"/>
      <c r="Z122" s="9"/>
      <c r="AA122" s="9"/>
      <c r="AB122" s="9"/>
      <c r="AO122" s="53" t="s">
        <v>37</v>
      </c>
      <c r="AQ122" s="53" t="s">
        <v>33</v>
      </c>
      <c r="AR122" s="53" t="s">
        <v>15</v>
      </c>
      <c r="AV122" s="5" t="s">
        <v>31</v>
      </c>
      <c r="BB122" s="54" t="e">
        <f>IF(K122="základní",#REF!,0)</f>
        <v>#REF!</v>
      </c>
      <c r="BC122" s="54">
        <f>IF(K122="snížená",#REF!,0)</f>
        <v>0</v>
      </c>
      <c r="BD122" s="54">
        <f>IF(K122="zákl. přenesená",#REF!,0)</f>
        <v>0</v>
      </c>
      <c r="BE122" s="54">
        <f>IF(K122="sníž. přenesená",#REF!,0)</f>
        <v>0</v>
      </c>
      <c r="BF122" s="54">
        <f>IF(K122="nulová",#REF!,0)</f>
        <v>0</v>
      </c>
      <c r="BG122" s="5" t="s">
        <v>14</v>
      </c>
      <c r="BH122" s="54" t="e">
        <f>ROUND(#REF!*H122,2)</f>
        <v>#REF!</v>
      </c>
      <c r="BI122" s="5" t="s">
        <v>37</v>
      </c>
      <c r="BJ122" s="53" t="s">
        <v>246</v>
      </c>
    </row>
    <row r="123" spans="1:62" s="2" customFormat="1" ht="175.5" x14ac:dyDescent="0.2">
      <c r="A123" s="9"/>
      <c r="B123" s="10"/>
      <c r="C123" s="9"/>
      <c r="D123" s="55" t="s">
        <v>39</v>
      </c>
      <c r="E123" s="9"/>
      <c r="F123" s="56" t="s">
        <v>234</v>
      </c>
      <c r="G123" s="9"/>
      <c r="H123" s="9"/>
      <c r="I123" s="10"/>
      <c r="J123" s="57"/>
      <c r="K123" s="58"/>
      <c r="L123" s="16"/>
      <c r="M123" s="16"/>
      <c r="N123" s="16"/>
      <c r="O123" s="16"/>
      <c r="P123" s="16"/>
      <c r="Q123" s="17"/>
      <c r="R123" s="9"/>
      <c r="S123" s="9"/>
      <c r="T123" s="9"/>
      <c r="U123" s="9"/>
      <c r="V123" s="9"/>
      <c r="W123" s="9"/>
      <c r="X123" s="9"/>
      <c r="Y123" s="9"/>
      <c r="Z123" s="9"/>
      <c r="AA123" s="9"/>
      <c r="AB123" s="9"/>
      <c r="AQ123" s="5" t="s">
        <v>39</v>
      </c>
      <c r="AR123" s="5" t="s">
        <v>15</v>
      </c>
    </row>
    <row r="124" spans="1:62" s="2" customFormat="1" ht="24.2" customHeight="1" x14ac:dyDescent="0.2">
      <c r="A124" s="9"/>
      <c r="B124" s="43"/>
      <c r="C124" s="44" t="s">
        <v>247</v>
      </c>
      <c r="D124" s="44" t="s">
        <v>33</v>
      </c>
      <c r="E124" s="45" t="s">
        <v>248</v>
      </c>
      <c r="F124" s="46" t="s">
        <v>249</v>
      </c>
      <c r="G124" s="47" t="s">
        <v>63</v>
      </c>
      <c r="H124" s="48">
        <v>110</v>
      </c>
      <c r="I124" s="10"/>
      <c r="J124" s="49" t="s">
        <v>0</v>
      </c>
      <c r="K124" s="50" t="s">
        <v>8</v>
      </c>
      <c r="L124" s="51">
        <v>10.678000000000001</v>
      </c>
      <c r="M124" s="51">
        <f>L124*H124</f>
        <v>1174.5800000000002</v>
      </c>
      <c r="N124" s="51">
        <v>0</v>
      </c>
      <c r="O124" s="51">
        <f>N124*H124</f>
        <v>0</v>
      </c>
      <c r="P124" s="51">
        <v>0</v>
      </c>
      <c r="Q124" s="52">
        <f>P124*H124</f>
        <v>0</v>
      </c>
      <c r="R124" s="9"/>
      <c r="S124" s="9"/>
      <c r="T124" s="9"/>
      <c r="U124" s="9"/>
      <c r="V124" s="9"/>
      <c r="W124" s="9"/>
      <c r="X124" s="9"/>
      <c r="Y124" s="9"/>
      <c r="Z124" s="9"/>
      <c r="AA124" s="9"/>
      <c r="AB124" s="9"/>
      <c r="AO124" s="53" t="s">
        <v>37</v>
      </c>
      <c r="AQ124" s="53" t="s">
        <v>33</v>
      </c>
      <c r="AR124" s="53" t="s">
        <v>15</v>
      </c>
      <c r="AV124" s="5" t="s">
        <v>31</v>
      </c>
      <c r="BB124" s="54" t="e">
        <f>IF(K124="základní",#REF!,0)</f>
        <v>#REF!</v>
      </c>
      <c r="BC124" s="54">
        <f>IF(K124="snížená",#REF!,0)</f>
        <v>0</v>
      </c>
      <c r="BD124" s="54">
        <f>IF(K124="zákl. přenesená",#REF!,0)</f>
        <v>0</v>
      </c>
      <c r="BE124" s="54">
        <f>IF(K124="sníž. přenesená",#REF!,0)</f>
        <v>0</v>
      </c>
      <c r="BF124" s="54">
        <f>IF(K124="nulová",#REF!,0)</f>
        <v>0</v>
      </c>
      <c r="BG124" s="5" t="s">
        <v>14</v>
      </c>
      <c r="BH124" s="54" t="e">
        <f>ROUND(#REF!*H124,2)</f>
        <v>#REF!</v>
      </c>
      <c r="BI124" s="5" t="s">
        <v>37</v>
      </c>
      <c r="BJ124" s="53" t="s">
        <v>250</v>
      </c>
    </row>
    <row r="125" spans="1:62" s="2" customFormat="1" ht="175.5" x14ac:dyDescent="0.2">
      <c r="A125" s="9"/>
      <c r="B125" s="10"/>
      <c r="C125" s="9"/>
      <c r="D125" s="55" t="s">
        <v>39</v>
      </c>
      <c r="E125" s="9"/>
      <c r="F125" s="56" t="s">
        <v>234</v>
      </c>
      <c r="G125" s="9"/>
      <c r="H125" s="9"/>
      <c r="I125" s="10"/>
      <c r="J125" s="57"/>
      <c r="K125" s="58"/>
      <c r="L125" s="16"/>
      <c r="M125" s="16"/>
      <c r="N125" s="16"/>
      <c r="O125" s="16"/>
      <c r="P125" s="16"/>
      <c r="Q125" s="17"/>
      <c r="R125" s="9"/>
      <c r="S125" s="9"/>
      <c r="T125" s="9"/>
      <c r="U125" s="9"/>
      <c r="V125" s="9"/>
      <c r="W125" s="9"/>
      <c r="X125" s="9"/>
      <c r="Y125" s="9"/>
      <c r="Z125" s="9"/>
      <c r="AA125" s="9"/>
      <c r="AB125" s="9"/>
      <c r="AQ125" s="5" t="s">
        <v>39</v>
      </c>
      <c r="AR125" s="5" t="s">
        <v>15</v>
      </c>
    </row>
    <row r="126" spans="1:62" s="2" customFormat="1" ht="24.2" customHeight="1" x14ac:dyDescent="0.2">
      <c r="A126" s="9"/>
      <c r="B126" s="43"/>
      <c r="C126" s="44" t="s">
        <v>251</v>
      </c>
      <c r="D126" s="44" t="s">
        <v>33</v>
      </c>
      <c r="E126" s="45" t="s">
        <v>252</v>
      </c>
      <c r="F126" s="46" t="s">
        <v>253</v>
      </c>
      <c r="G126" s="47" t="s">
        <v>63</v>
      </c>
      <c r="H126" s="48">
        <v>110</v>
      </c>
      <c r="I126" s="10"/>
      <c r="J126" s="49" t="s">
        <v>0</v>
      </c>
      <c r="K126" s="50" t="s">
        <v>8</v>
      </c>
      <c r="L126" s="51">
        <v>15.576000000000001</v>
      </c>
      <c r="M126" s="51">
        <f>L126*H126</f>
        <v>1713.3600000000001</v>
      </c>
      <c r="N126" s="51">
        <v>0</v>
      </c>
      <c r="O126" s="51">
        <f>N126*H126</f>
        <v>0</v>
      </c>
      <c r="P126" s="51">
        <v>0</v>
      </c>
      <c r="Q126" s="52">
        <f>P126*H126</f>
        <v>0</v>
      </c>
      <c r="R126" s="9"/>
      <c r="S126" s="9"/>
      <c r="T126" s="9"/>
      <c r="U126" s="9"/>
      <c r="V126" s="9"/>
      <c r="W126" s="9"/>
      <c r="X126" s="9"/>
      <c r="Y126" s="9"/>
      <c r="Z126" s="9"/>
      <c r="AA126" s="9"/>
      <c r="AB126" s="9"/>
      <c r="AO126" s="53" t="s">
        <v>37</v>
      </c>
      <c r="AQ126" s="53" t="s">
        <v>33</v>
      </c>
      <c r="AR126" s="53" t="s">
        <v>15</v>
      </c>
      <c r="AV126" s="5" t="s">
        <v>31</v>
      </c>
      <c r="BB126" s="54" t="e">
        <f>IF(K126="základní",#REF!,0)</f>
        <v>#REF!</v>
      </c>
      <c r="BC126" s="54">
        <f>IF(K126="snížená",#REF!,0)</f>
        <v>0</v>
      </c>
      <c r="BD126" s="54">
        <f>IF(K126="zákl. přenesená",#REF!,0)</f>
        <v>0</v>
      </c>
      <c r="BE126" s="54">
        <f>IF(K126="sníž. přenesená",#REF!,0)</f>
        <v>0</v>
      </c>
      <c r="BF126" s="54">
        <f>IF(K126="nulová",#REF!,0)</f>
        <v>0</v>
      </c>
      <c r="BG126" s="5" t="s">
        <v>14</v>
      </c>
      <c r="BH126" s="54" t="e">
        <f>ROUND(#REF!*H126,2)</f>
        <v>#REF!</v>
      </c>
      <c r="BI126" s="5" t="s">
        <v>37</v>
      </c>
      <c r="BJ126" s="53" t="s">
        <v>254</v>
      </c>
    </row>
    <row r="127" spans="1:62" s="2" customFormat="1" ht="175.5" x14ac:dyDescent="0.2">
      <c r="A127" s="9"/>
      <c r="B127" s="10"/>
      <c r="C127" s="9"/>
      <c r="D127" s="55" t="s">
        <v>39</v>
      </c>
      <c r="E127" s="9"/>
      <c r="F127" s="56" t="s">
        <v>234</v>
      </c>
      <c r="G127" s="9"/>
      <c r="H127" s="9"/>
      <c r="I127" s="10"/>
      <c r="J127" s="57"/>
      <c r="K127" s="58"/>
      <c r="L127" s="16"/>
      <c r="M127" s="16"/>
      <c r="N127" s="16"/>
      <c r="O127" s="16"/>
      <c r="P127" s="16"/>
      <c r="Q127" s="17"/>
      <c r="R127" s="9"/>
      <c r="S127" s="9"/>
      <c r="T127" s="9"/>
      <c r="U127" s="9"/>
      <c r="V127" s="9"/>
      <c r="W127" s="9"/>
      <c r="X127" s="9"/>
      <c r="Y127" s="9"/>
      <c r="Z127" s="9"/>
      <c r="AA127" s="9"/>
      <c r="AB127" s="9"/>
      <c r="AQ127" s="5" t="s">
        <v>39</v>
      </c>
      <c r="AR127" s="5" t="s">
        <v>15</v>
      </c>
    </row>
    <row r="128" spans="1:62" s="2" customFormat="1" ht="24.2" customHeight="1" x14ac:dyDescent="0.2">
      <c r="A128" s="9"/>
      <c r="B128" s="43"/>
      <c r="C128" s="44" t="s">
        <v>255</v>
      </c>
      <c r="D128" s="44" t="s">
        <v>33</v>
      </c>
      <c r="E128" s="45" t="s">
        <v>256</v>
      </c>
      <c r="F128" s="46" t="s">
        <v>257</v>
      </c>
      <c r="G128" s="47" t="s">
        <v>63</v>
      </c>
      <c r="H128" s="48">
        <v>80</v>
      </c>
      <c r="I128" s="10"/>
      <c r="J128" s="49" t="s">
        <v>0</v>
      </c>
      <c r="K128" s="50" t="s">
        <v>8</v>
      </c>
      <c r="L128" s="51">
        <v>22.963999999999999</v>
      </c>
      <c r="M128" s="51">
        <f>L128*H128</f>
        <v>1837.12</v>
      </c>
      <c r="N128" s="51">
        <v>0</v>
      </c>
      <c r="O128" s="51">
        <f>N128*H128</f>
        <v>0</v>
      </c>
      <c r="P128" s="51">
        <v>0</v>
      </c>
      <c r="Q128" s="52">
        <f>P128*H128</f>
        <v>0</v>
      </c>
      <c r="R128" s="9"/>
      <c r="S128" s="9"/>
      <c r="T128" s="9"/>
      <c r="U128" s="9"/>
      <c r="V128" s="9"/>
      <c r="W128" s="9"/>
      <c r="X128" s="9"/>
      <c r="Y128" s="9"/>
      <c r="Z128" s="9"/>
      <c r="AA128" s="9"/>
      <c r="AB128" s="9"/>
      <c r="AO128" s="53" t="s">
        <v>37</v>
      </c>
      <c r="AQ128" s="53" t="s">
        <v>33</v>
      </c>
      <c r="AR128" s="53" t="s">
        <v>15</v>
      </c>
      <c r="AV128" s="5" t="s">
        <v>31</v>
      </c>
      <c r="BB128" s="54" t="e">
        <f>IF(K128="základní",#REF!,0)</f>
        <v>#REF!</v>
      </c>
      <c r="BC128" s="54">
        <f>IF(K128="snížená",#REF!,0)</f>
        <v>0</v>
      </c>
      <c r="BD128" s="54">
        <f>IF(K128="zákl. přenesená",#REF!,0)</f>
        <v>0</v>
      </c>
      <c r="BE128" s="54">
        <f>IF(K128="sníž. přenesená",#REF!,0)</f>
        <v>0</v>
      </c>
      <c r="BF128" s="54">
        <f>IF(K128="nulová",#REF!,0)</f>
        <v>0</v>
      </c>
      <c r="BG128" s="5" t="s">
        <v>14</v>
      </c>
      <c r="BH128" s="54" t="e">
        <f>ROUND(#REF!*H128,2)</f>
        <v>#REF!</v>
      </c>
      <c r="BI128" s="5" t="s">
        <v>37</v>
      </c>
      <c r="BJ128" s="53" t="s">
        <v>258</v>
      </c>
    </row>
    <row r="129" spans="1:62" s="2" customFormat="1" ht="175.5" x14ac:dyDescent="0.2">
      <c r="A129" s="9"/>
      <c r="B129" s="10"/>
      <c r="C129" s="9"/>
      <c r="D129" s="55" t="s">
        <v>39</v>
      </c>
      <c r="E129" s="9"/>
      <c r="F129" s="56" t="s">
        <v>234</v>
      </c>
      <c r="G129" s="9"/>
      <c r="H129" s="9"/>
      <c r="I129" s="10"/>
      <c r="J129" s="57"/>
      <c r="K129" s="58"/>
      <c r="L129" s="16"/>
      <c r="M129" s="16"/>
      <c r="N129" s="16"/>
      <c r="O129" s="16"/>
      <c r="P129" s="16"/>
      <c r="Q129" s="17"/>
      <c r="R129" s="9"/>
      <c r="S129" s="9"/>
      <c r="T129" s="9"/>
      <c r="U129" s="9"/>
      <c r="V129" s="9"/>
      <c r="W129" s="9"/>
      <c r="X129" s="9"/>
      <c r="Y129" s="9"/>
      <c r="Z129" s="9"/>
      <c r="AA129" s="9"/>
      <c r="AB129" s="9"/>
      <c r="AQ129" s="5" t="s">
        <v>39</v>
      </c>
      <c r="AR129" s="5" t="s">
        <v>15</v>
      </c>
    </row>
    <row r="130" spans="1:62" s="2" customFormat="1" ht="24.2" customHeight="1" x14ac:dyDescent="0.2">
      <c r="A130" s="9"/>
      <c r="B130" s="43"/>
      <c r="C130" s="44" t="s">
        <v>259</v>
      </c>
      <c r="D130" s="44" t="s">
        <v>33</v>
      </c>
      <c r="E130" s="45" t="s">
        <v>260</v>
      </c>
      <c r="F130" s="46" t="s">
        <v>261</v>
      </c>
      <c r="G130" s="47" t="s">
        <v>63</v>
      </c>
      <c r="H130" s="48">
        <v>70</v>
      </c>
      <c r="I130" s="10"/>
      <c r="J130" s="49" t="s">
        <v>0</v>
      </c>
      <c r="K130" s="50" t="s">
        <v>8</v>
      </c>
      <c r="L130" s="51">
        <v>24.8</v>
      </c>
      <c r="M130" s="51">
        <f>L130*H130</f>
        <v>1736</v>
      </c>
      <c r="N130" s="51">
        <v>0</v>
      </c>
      <c r="O130" s="51">
        <f>N130*H130</f>
        <v>0</v>
      </c>
      <c r="P130" s="51">
        <v>0</v>
      </c>
      <c r="Q130" s="52">
        <f>P130*H130</f>
        <v>0</v>
      </c>
      <c r="R130" s="9"/>
      <c r="S130" s="9"/>
      <c r="T130" s="9"/>
      <c r="U130" s="9"/>
      <c r="V130" s="9"/>
      <c r="W130" s="9"/>
      <c r="X130" s="9"/>
      <c r="Y130" s="9"/>
      <c r="Z130" s="9"/>
      <c r="AA130" s="9"/>
      <c r="AB130" s="9"/>
      <c r="AO130" s="53" t="s">
        <v>37</v>
      </c>
      <c r="AQ130" s="53" t="s">
        <v>33</v>
      </c>
      <c r="AR130" s="53" t="s">
        <v>15</v>
      </c>
      <c r="AV130" s="5" t="s">
        <v>31</v>
      </c>
      <c r="BB130" s="54" t="e">
        <f>IF(K130="základní",#REF!,0)</f>
        <v>#REF!</v>
      </c>
      <c r="BC130" s="54">
        <f>IF(K130="snížená",#REF!,0)</f>
        <v>0</v>
      </c>
      <c r="BD130" s="54">
        <f>IF(K130="zákl. přenesená",#REF!,0)</f>
        <v>0</v>
      </c>
      <c r="BE130" s="54">
        <f>IF(K130="sníž. přenesená",#REF!,0)</f>
        <v>0</v>
      </c>
      <c r="BF130" s="54">
        <f>IF(K130="nulová",#REF!,0)</f>
        <v>0</v>
      </c>
      <c r="BG130" s="5" t="s">
        <v>14</v>
      </c>
      <c r="BH130" s="54" t="e">
        <f>ROUND(#REF!*H130,2)</f>
        <v>#REF!</v>
      </c>
      <c r="BI130" s="5" t="s">
        <v>37</v>
      </c>
      <c r="BJ130" s="53" t="s">
        <v>262</v>
      </c>
    </row>
    <row r="131" spans="1:62" s="2" customFormat="1" ht="175.5" x14ac:dyDescent="0.2">
      <c r="A131" s="9"/>
      <c r="B131" s="10"/>
      <c r="C131" s="9"/>
      <c r="D131" s="55" t="s">
        <v>39</v>
      </c>
      <c r="E131" s="9"/>
      <c r="F131" s="56" t="s">
        <v>234</v>
      </c>
      <c r="G131" s="9"/>
      <c r="H131" s="9"/>
      <c r="I131" s="10"/>
      <c r="J131" s="57"/>
      <c r="K131" s="58"/>
      <c r="L131" s="16"/>
      <c r="M131" s="16"/>
      <c r="N131" s="16"/>
      <c r="O131" s="16"/>
      <c r="P131" s="16"/>
      <c r="Q131" s="17"/>
      <c r="R131" s="9"/>
      <c r="S131" s="9"/>
      <c r="T131" s="9"/>
      <c r="U131" s="9"/>
      <c r="V131" s="9"/>
      <c r="W131" s="9"/>
      <c r="X131" s="9"/>
      <c r="Y131" s="9"/>
      <c r="Z131" s="9"/>
      <c r="AA131" s="9"/>
      <c r="AB131" s="9"/>
      <c r="AQ131" s="5" t="s">
        <v>39</v>
      </c>
      <c r="AR131" s="5" t="s">
        <v>15</v>
      </c>
    </row>
    <row r="132" spans="1:62" s="2" customFormat="1" ht="24.2" customHeight="1" x14ac:dyDescent="0.2">
      <c r="A132" s="9"/>
      <c r="B132" s="43"/>
      <c r="C132" s="44" t="s">
        <v>263</v>
      </c>
      <c r="D132" s="44" t="s">
        <v>33</v>
      </c>
      <c r="E132" s="45" t="s">
        <v>264</v>
      </c>
      <c r="F132" s="46" t="s">
        <v>265</v>
      </c>
      <c r="G132" s="47" t="s">
        <v>63</v>
      </c>
      <c r="H132" s="48">
        <v>55</v>
      </c>
      <c r="I132" s="10"/>
      <c r="J132" s="49" t="s">
        <v>0</v>
      </c>
      <c r="K132" s="50" t="s">
        <v>8</v>
      </c>
      <c r="L132" s="51">
        <v>36.878999999999998</v>
      </c>
      <c r="M132" s="51">
        <f>L132*H132</f>
        <v>2028.3449999999998</v>
      </c>
      <c r="N132" s="51">
        <v>0</v>
      </c>
      <c r="O132" s="51">
        <f>N132*H132</f>
        <v>0</v>
      </c>
      <c r="P132" s="51">
        <v>0</v>
      </c>
      <c r="Q132" s="52">
        <f>P132*H132</f>
        <v>0</v>
      </c>
      <c r="R132" s="9"/>
      <c r="S132" s="9"/>
      <c r="T132" s="9"/>
      <c r="U132" s="9"/>
      <c r="V132" s="9"/>
      <c r="W132" s="9"/>
      <c r="X132" s="9"/>
      <c r="Y132" s="9"/>
      <c r="Z132" s="9"/>
      <c r="AA132" s="9"/>
      <c r="AB132" s="9"/>
      <c r="AO132" s="53" t="s">
        <v>37</v>
      </c>
      <c r="AQ132" s="53" t="s">
        <v>33</v>
      </c>
      <c r="AR132" s="53" t="s">
        <v>15</v>
      </c>
      <c r="AV132" s="5" t="s">
        <v>31</v>
      </c>
      <c r="BB132" s="54" t="e">
        <f>IF(K132="základní",#REF!,0)</f>
        <v>#REF!</v>
      </c>
      <c r="BC132" s="54">
        <f>IF(K132="snížená",#REF!,0)</f>
        <v>0</v>
      </c>
      <c r="BD132" s="54">
        <f>IF(K132="zákl. přenesená",#REF!,0)</f>
        <v>0</v>
      </c>
      <c r="BE132" s="54">
        <f>IF(K132="sníž. přenesená",#REF!,0)</f>
        <v>0</v>
      </c>
      <c r="BF132" s="54">
        <f>IF(K132="nulová",#REF!,0)</f>
        <v>0</v>
      </c>
      <c r="BG132" s="5" t="s">
        <v>14</v>
      </c>
      <c r="BH132" s="54" t="e">
        <f>ROUND(#REF!*H132,2)</f>
        <v>#REF!</v>
      </c>
      <c r="BI132" s="5" t="s">
        <v>37</v>
      </c>
      <c r="BJ132" s="53" t="s">
        <v>266</v>
      </c>
    </row>
    <row r="133" spans="1:62" s="2" customFormat="1" ht="175.5" x14ac:dyDescent="0.2">
      <c r="A133" s="9"/>
      <c r="B133" s="10"/>
      <c r="C133" s="9"/>
      <c r="D133" s="55" t="s">
        <v>39</v>
      </c>
      <c r="E133" s="9"/>
      <c r="F133" s="56" t="s">
        <v>234</v>
      </c>
      <c r="G133" s="9"/>
      <c r="H133" s="9"/>
      <c r="I133" s="10"/>
      <c r="J133" s="57"/>
      <c r="K133" s="58"/>
      <c r="L133" s="16"/>
      <c r="M133" s="16"/>
      <c r="N133" s="16"/>
      <c r="O133" s="16"/>
      <c r="P133" s="16"/>
      <c r="Q133" s="17"/>
      <c r="R133" s="9"/>
      <c r="S133" s="9"/>
      <c r="T133" s="9"/>
      <c r="U133" s="9"/>
      <c r="V133" s="9"/>
      <c r="W133" s="9"/>
      <c r="X133" s="9"/>
      <c r="Y133" s="9"/>
      <c r="Z133" s="9"/>
      <c r="AA133" s="9"/>
      <c r="AB133" s="9"/>
      <c r="AQ133" s="5" t="s">
        <v>39</v>
      </c>
      <c r="AR133" s="5" t="s">
        <v>15</v>
      </c>
    </row>
    <row r="134" spans="1:62" s="2" customFormat="1" ht="37.9" customHeight="1" x14ac:dyDescent="0.2">
      <c r="A134" s="9"/>
      <c r="B134" s="43"/>
      <c r="C134" s="44" t="s">
        <v>267</v>
      </c>
      <c r="D134" s="44" t="s">
        <v>33</v>
      </c>
      <c r="E134" s="45" t="s">
        <v>268</v>
      </c>
      <c r="F134" s="46" t="s">
        <v>269</v>
      </c>
      <c r="G134" s="47" t="s">
        <v>63</v>
      </c>
      <c r="H134" s="48">
        <v>40</v>
      </c>
      <c r="I134" s="10"/>
      <c r="J134" s="49" t="s">
        <v>0</v>
      </c>
      <c r="K134" s="50" t="s">
        <v>8</v>
      </c>
      <c r="L134" s="51">
        <v>40.164999999999999</v>
      </c>
      <c r="M134" s="51">
        <f>L134*H134</f>
        <v>1606.6</v>
      </c>
      <c r="N134" s="51">
        <v>0</v>
      </c>
      <c r="O134" s="51">
        <f>N134*H134</f>
        <v>0</v>
      </c>
      <c r="P134" s="51">
        <v>0</v>
      </c>
      <c r="Q134" s="52">
        <f>P134*H134</f>
        <v>0</v>
      </c>
      <c r="R134" s="9"/>
      <c r="S134" s="9"/>
      <c r="T134" s="9"/>
      <c r="U134" s="9"/>
      <c r="V134" s="9"/>
      <c r="W134" s="9"/>
      <c r="X134" s="9"/>
      <c r="Y134" s="9"/>
      <c r="Z134" s="9"/>
      <c r="AA134" s="9"/>
      <c r="AB134" s="9"/>
      <c r="AO134" s="53" t="s">
        <v>37</v>
      </c>
      <c r="AQ134" s="53" t="s">
        <v>33</v>
      </c>
      <c r="AR134" s="53" t="s">
        <v>15</v>
      </c>
      <c r="AV134" s="5" t="s">
        <v>31</v>
      </c>
      <c r="BB134" s="54" t="e">
        <f>IF(K134="základní",#REF!,0)</f>
        <v>#REF!</v>
      </c>
      <c r="BC134" s="54">
        <f>IF(K134="snížená",#REF!,0)</f>
        <v>0</v>
      </c>
      <c r="BD134" s="54">
        <f>IF(K134="zákl. přenesená",#REF!,0)</f>
        <v>0</v>
      </c>
      <c r="BE134" s="54">
        <f>IF(K134="sníž. přenesená",#REF!,0)</f>
        <v>0</v>
      </c>
      <c r="BF134" s="54">
        <f>IF(K134="nulová",#REF!,0)</f>
        <v>0</v>
      </c>
      <c r="BG134" s="5" t="s">
        <v>14</v>
      </c>
      <c r="BH134" s="54" t="e">
        <f>ROUND(#REF!*H134,2)</f>
        <v>#REF!</v>
      </c>
      <c r="BI134" s="5" t="s">
        <v>37</v>
      </c>
      <c r="BJ134" s="53" t="s">
        <v>270</v>
      </c>
    </row>
    <row r="135" spans="1:62" s="2" customFormat="1" ht="175.5" x14ac:dyDescent="0.2">
      <c r="A135" s="9"/>
      <c r="B135" s="10"/>
      <c r="C135" s="9"/>
      <c r="D135" s="55" t="s">
        <v>39</v>
      </c>
      <c r="E135" s="9"/>
      <c r="F135" s="56" t="s">
        <v>234</v>
      </c>
      <c r="G135" s="9"/>
      <c r="H135" s="9"/>
      <c r="I135" s="10"/>
      <c r="J135" s="57"/>
      <c r="K135" s="58"/>
      <c r="L135" s="16"/>
      <c r="M135" s="16"/>
      <c r="N135" s="16"/>
      <c r="O135" s="16"/>
      <c r="P135" s="16"/>
      <c r="Q135" s="17"/>
      <c r="R135" s="9"/>
      <c r="S135" s="9"/>
      <c r="T135" s="9"/>
      <c r="U135" s="9"/>
      <c r="V135" s="9"/>
      <c r="W135" s="9"/>
      <c r="X135" s="9"/>
      <c r="Y135" s="9"/>
      <c r="Z135" s="9"/>
      <c r="AA135" s="9"/>
      <c r="AB135" s="9"/>
      <c r="AQ135" s="5" t="s">
        <v>39</v>
      </c>
      <c r="AR135" s="5" t="s">
        <v>15</v>
      </c>
    </row>
    <row r="136" spans="1:62" s="2" customFormat="1" ht="37.9" customHeight="1" x14ac:dyDescent="0.2">
      <c r="A136" s="9"/>
      <c r="B136" s="43"/>
      <c r="C136" s="44" t="s">
        <v>271</v>
      </c>
      <c r="D136" s="44" t="s">
        <v>33</v>
      </c>
      <c r="E136" s="45" t="s">
        <v>272</v>
      </c>
      <c r="F136" s="46" t="s">
        <v>273</v>
      </c>
      <c r="G136" s="47" t="s">
        <v>63</v>
      </c>
      <c r="H136" s="48">
        <v>50</v>
      </c>
      <c r="I136" s="10"/>
      <c r="J136" s="49" t="s">
        <v>0</v>
      </c>
      <c r="K136" s="50" t="s">
        <v>8</v>
      </c>
      <c r="L136" s="51">
        <v>43.517000000000003</v>
      </c>
      <c r="M136" s="51">
        <f>L136*H136</f>
        <v>2175.8500000000004</v>
      </c>
      <c r="N136" s="51">
        <v>0</v>
      </c>
      <c r="O136" s="51">
        <f>N136*H136</f>
        <v>0</v>
      </c>
      <c r="P136" s="51">
        <v>0</v>
      </c>
      <c r="Q136" s="52">
        <f>P136*H136</f>
        <v>0</v>
      </c>
      <c r="R136" s="9"/>
      <c r="S136" s="9"/>
      <c r="T136" s="9"/>
      <c r="U136" s="9"/>
      <c r="V136" s="9"/>
      <c r="W136" s="9"/>
      <c r="X136" s="9"/>
      <c r="Y136" s="9"/>
      <c r="Z136" s="9"/>
      <c r="AA136" s="9"/>
      <c r="AB136" s="9"/>
      <c r="AO136" s="53" t="s">
        <v>37</v>
      </c>
      <c r="AQ136" s="53" t="s">
        <v>33</v>
      </c>
      <c r="AR136" s="53" t="s">
        <v>15</v>
      </c>
      <c r="AV136" s="5" t="s">
        <v>31</v>
      </c>
      <c r="BB136" s="54" t="e">
        <f>IF(K136="základní",#REF!,0)</f>
        <v>#REF!</v>
      </c>
      <c r="BC136" s="54">
        <f>IF(K136="snížená",#REF!,0)</f>
        <v>0</v>
      </c>
      <c r="BD136" s="54">
        <f>IF(K136="zákl. přenesená",#REF!,0)</f>
        <v>0</v>
      </c>
      <c r="BE136" s="54">
        <f>IF(K136="sníž. přenesená",#REF!,0)</f>
        <v>0</v>
      </c>
      <c r="BF136" s="54">
        <f>IF(K136="nulová",#REF!,0)</f>
        <v>0</v>
      </c>
      <c r="BG136" s="5" t="s">
        <v>14</v>
      </c>
      <c r="BH136" s="54" t="e">
        <f>ROUND(#REF!*H136,2)</f>
        <v>#REF!</v>
      </c>
      <c r="BI136" s="5" t="s">
        <v>37</v>
      </c>
      <c r="BJ136" s="53" t="s">
        <v>274</v>
      </c>
    </row>
    <row r="137" spans="1:62" s="2" customFormat="1" ht="175.5" x14ac:dyDescent="0.2">
      <c r="A137" s="9"/>
      <c r="B137" s="10"/>
      <c r="C137" s="9"/>
      <c r="D137" s="55" t="s">
        <v>39</v>
      </c>
      <c r="E137" s="9"/>
      <c r="F137" s="56" t="s">
        <v>234</v>
      </c>
      <c r="G137" s="9"/>
      <c r="H137" s="9"/>
      <c r="I137" s="10"/>
      <c r="J137" s="57"/>
      <c r="K137" s="58"/>
      <c r="L137" s="16"/>
      <c r="M137" s="16"/>
      <c r="N137" s="16"/>
      <c r="O137" s="16"/>
      <c r="P137" s="16"/>
      <c r="Q137" s="17"/>
      <c r="R137" s="9"/>
      <c r="S137" s="9"/>
      <c r="T137" s="9"/>
      <c r="U137" s="9"/>
      <c r="V137" s="9"/>
      <c r="W137" s="9"/>
      <c r="X137" s="9"/>
      <c r="Y137" s="9"/>
      <c r="Z137" s="9"/>
      <c r="AA137" s="9"/>
      <c r="AB137" s="9"/>
      <c r="AQ137" s="5" t="s">
        <v>39</v>
      </c>
      <c r="AR137" s="5" t="s">
        <v>15</v>
      </c>
    </row>
    <row r="138" spans="1:62" s="2" customFormat="1" ht="37.9" customHeight="1" x14ac:dyDescent="0.2">
      <c r="A138" s="9"/>
      <c r="B138" s="43"/>
      <c r="C138" s="44" t="s">
        <v>275</v>
      </c>
      <c r="D138" s="44" t="s">
        <v>33</v>
      </c>
      <c r="E138" s="45" t="s">
        <v>276</v>
      </c>
      <c r="F138" s="46" t="s">
        <v>277</v>
      </c>
      <c r="G138" s="47" t="s">
        <v>63</v>
      </c>
      <c r="H138" s="48">
        <v>40</v>
      </c>
      <c r="I138" s="10"/>
      <c r="J138" s="49" t="s">
        <v>0</v>
      </c>
      <c r="K138" s="50" t="s">
        <v>8</v>
      </c>
      <c r="L138" s="51">
        <v>51.198</v>
      </c>
      <c r="M138" s="51">
        <f>L138*H138</f>
        <v>2047.92</v>
      </c>
      <c r="N138" s="51">
        <v>0</v>
      </c>
      <c r="O138" s="51">
        <f>N138*H138</f>
        <v>0</v>
      </c>
      <c r="P138" s="51">
        <v>0</v>
      </c>
      <c r="Q138" s="52">
        <f>P138*H138</f>
        <v>0</v>
      </c>
      <c r="R138" s="9"/>
      <c r="S138" s="9"/>
      <c r="T138" s="9"/>
      <c r="U138" s="9"/>
      <c r="V138" s="9"/>
      <c r="W138" s="9"/>
      <c r="X138" s="9"/>
      <c r="Y138" s="9"/>
      <c r="Z138" s="9"/>
      <c r="AA138" s="9"/>
      <c r="AB138" s="9"/>
      <c r="AO138" s="53" t="s">
        <v>37</v>
      </c>
      <c r="AQ138" s="53" t="s">
        <v>33</v>
      </c>
      <c r="AR138" s="53" t="s">
        <v>15</v>
      </c>
      <c r="AV138" s="5" t="s">
        <v>31</v>
      </c>
      <c r="BB138" s="54" t="e">
        <f>IF(K138="základní",#REF!,0)</f>
        <v>#REF!</v>
      </c>
      <c r="BC138" s="54">
        <f>IF(K138="snížená",#REF!,0)</f>
        <v>0</v>
      </c>
      <c r="BD138" s="54">
        <f>IF(K138="zákl. přenesená",#REF!,0)</f>
        <v>0</v>
      </c>
      <c r="BE138" s="54">
        <f>IF(K138="sníž. přenesená",#REF!,0)</f>
        <v>0</v>
      </c>
      <c r="BF138" s="54">
        <f>IF(K138="nulová",#REF!,0)</f>
        <v>0</v>
      </c>
      <c r="BG138" s="5" t="s">
        <v>14</v>
      </c>
      <c r="BH138" s="54" t="e">
        <f>ROUND(#REF!*H138,2)</f>
        <v>#REF!</v>
      </c>
      <c r="BI138" s="5" t="s">
        <v>37</v>
      </c>
      <c r="BJ138" s="53" t="s">
        <v>278</v>
      </c>
    </row>
    <row r="139" spans="1:62" s="2" customFormat="1" ht="175.5" x14ac:dyDescent="0.2">
      <c r="A139" s="9"/>
      <c r="B139" s="10"/>
      <c r="C139" s="9"/>
      <c r="D139" s="55" t="s">
        <v>39</v>
      </c>
      <c r="E139" s="9"/>
      <c r="F139" s="56" t="s">
        <v>234</v>
      </c>
      <c r="G139" s="9"/>
      <c r="H139" s="9"/>
      <c r="I139" s="10"/>
      <c r="J139" s="57"/>
      <c r="K139" s="58"/>
      <c r="L139" s="16"/>
      <c r="M139" s="16"/>
      <c r="N139" s="16"/>
      <c r="O139" s="16"/>
      <c r="P139" s="16"/>
      <c r="Q139" s="17"/>
      <c r="R139" s="9"/>
      <c r="S139" s="9"/>
      <c r="T139" s="9"/>
      <c r="U139" s="9"/>
      <c r="V139" s="9"/>
      <c r="W139" s="9"/>
      <c r="X139" s="9"/>
      <c r="Y139" s="9"/>
      <c r="Z139" s="9"/>
      <c r="AA139" s="9"/>
      <c r="AB139" s="9"/>
      <c r="AQ139" s="5" t="s">
        <v>39</v>
      </c>
      <c r="AR139" s="5" t="s">
        <v>15</v>
      </c>
    </row>
    <row r="140" spans="1:62" s="2" customFormat="1" ht="37.9" customHeight="1" x14ac:dyDescent="0.2">
      <c r="A140" s="9"/>
      <c r="B140" s="43"/>
      <c r="C140" s="44" t="s">
        <v>279</v>
      </c>
      <c r="D140" s="44" t="s">
        <v>33</v>
      </c>
      <c r="E140" s="45" t="s">
        <v>280</v>
      </c>
      <c r="F140" s="46" t="s">
        <v>281</v>
      </c>
      <c r="G140" s="47" t="s">
        <v>63</v>
      </c>
      <c r="H140" s="48">
        <v>40</v>
      </c>
      <c r="I140" s="10"/>
      <c r="J140" s="49" t="s">
        <v>0</v>
      </c>
      <c r="K140" s="50" t="s">
        <v>8</v>
      </c>
      <c r="L140" s="51">
        <v>55.305</v>
      </c>
      <c r="M140" s="51">
        <f>L140*H140</f>
        <v>2212.1999999999998</v>
      </c>
      <c r="N140" s="51">
        <v>0</v>
      </c>
      <c r="O140" s="51">
        <f>N140*H140</f>
        <v>0</v>
      </c>
      <c r="P140" s="51">
        <v>0</v>
      </c>
      <c r="Q140" s="52">
        <f>P140*H140</f>
        <v>0</v>
      </c>
      <c r="R140" s="9"/>
      <c r="S140" s="9"/>
      <c r="T140" s="9"/>
      <c r="U140" s="9"/>
      <c r="V140" s="9"/>
      <c r="W140" s="9"/>
      <c r="X140" s="9"/>
      <c r="Y140" s="9"/>
      <c r="Z140" s="9"/>
      <c r="AA140" s="9"/>
      <c r="AB140" s="9"/>
      <c r="AO140" s="53" t="s">
        <v>37</v>
      </c>
      <c r="AQ140" s="53" t="s">
        <v>33</v>
      </c>
      <c r="AR140" s="53" t="s">
        <v>15</v>
      </c>
      <c r="AV140" s="5" t="s">
        <v>31</v>
      </c>
      <c r="BB140" s="54" t="e">
        <f>IF(K140="základní",#REF!,0)</f>
        <v>#REF!</v>
      </c>
      <c r="BC140" s="54">
        <f>IF(K140="snížená",#REF!,0)</f>
        <v>0</v>
      </c>
      <c r="BD140" s="54">
        <f>IF(K140="zákl. přenesená",#REF!,0)</f>
        <v>0</v>
      </c>
      <c r="BE140" s="54">
        <f>IF(K140="sníž. přenesená",#REF!,0)</f>
        <v>0</v>
      </c>
      <c r="BF140" s="54">
        <f>IF(K140="nulová",#REF!,0)</f>
        <v>0</v>
      </c>
      <c r="BG140" s="5" t="s">
        <v>14</v>
      </c>
      <c r="BH140" s="54" t="e">
        <f>ROUND(#REF!*H140,2)</f>
        <v>#REF!</v>
      </c>
      <c r="BI140" s="5" t="s">
        <v>37</v>
      </c>
      <c r="BJ140" s="53" t="s">
        <v>282</v>
      </c>
    </row>
    <row r="141" spans="1:62" s="2" customFormat="1" ht="175.5" x14ac:dyDescent="0.2">
      <c r="A141" s="9"/>
      <c r="B141" s="10"/>
      <c r="C141" s="9"/>
      <c r="D141" s="55" t="s">
        <v>39</v>
      </c>
      <c r="E141" s="9"/>
      <c r="F141" s="56" t="s">
        <v>234</v>
      </c>
      <c r="G141" s="9"/>
      <c r="H141" s="9"/>
      <c r="I141" s="10"/>
      <c r="J141" s="57"/>
      <c r="K141" s="58"/>
      <c r="L141" s="16"/>
      <c r="M141" s="16"/>
      <c r="N141" s="16"/>
      <c r="O141" s="16"/>
      <c r="P141" s="16"/>
      <c r="Q141" s="17"/>
      <c r="R141" s="9"/>
      <c r="S141" s="9"/>
      <c r="T141" s="9"/>
      <c r="U141" s="9"/>
      <c r="V141" s="9"/>
      <c r="W141" s="9"/>
      <c r="X141" s="9"/>
      <c r="Y141" s="9"/>
      <c r="Z141" s="9"/>
      <c r="AA141" s="9"/>
      <c r="AB141" s="9"/>
      <c r="AQ141" s="5" t="s">
        <v>39</v>
      </c>
      <c r="AR141" s="5" t="s">
        <v>15</v>
      </c>
    </row>
    <row r="142" spans="1:62" s="2" customFormat="1" ht="37.9" customHeight="1" x14ac:dyDescent="0.2">
      <c r="A142" s="9"/>
      <c r="B142" s="43"/>
      <c r="C142" s="44" t="s">
        <v>283</v>
      </c>
      <c r="D142" s="44" t="s">
        <v>33</v>
      </c>
      <c r="E142" s="45" t="s">
        <v>284</v>
      </c>
      <c r="F142" s="46" t="s">
        <v>285</v>
      </c>
      <c r="G142" s="47" t="s">
        <v>63</v>
      </c>
      <c r="H142" s="48">
        <v>35</v>
      </c>
      <c r="I142" s="10"/>
      <c r="J142" s="49" t="s">
        <v>0</v>
      </c>
      <c r="K142" s="50" t="s">
        <v>8</v>
      </c>
      <c r="L142" s="51">
        <v>59.168999999999997</v>
      </c>
      <c r="M142" s="51">
        <f>L142*H142</f>
        <v>2070.915</v>
      </c>
      <c r="N142" s="51">
        <v>0</v>
      </c>
      <c r="O142" s="51">
        <f>N142*H142</f>
        <v>0</v>
      </c>
      <c r="P142" s="51">
        <v>0</v>
      </c>
      <c r="Q142" s="52">
        <f>P142*H142</f>
        <v>0</v>
      </c>
      <c r="R142" s="9"/>
      <c r="S142" s="9"/>
      <c r="T142" s="9"/>
      <c r="U142" s="9"/>
      <c r="V142" s="9"/>
      <c r="W142" s="9"/>
      <c r="X142" s="9"/>
      <c r="Y142" s="9"/>
      <c r="Z142" s="9"/>
      <c r="AA142" s="9"/>
      <c r="AB142" s="9"/>
      <c r="AO142" s="53" t="s">
        <v>37</v>
      </c>
      <c r="AQ142" s="53" t="s">
        <v>33</v>
      </c>
      <c r="AR142" s="53" t="s">
        <v>15</v>
      </c>
      <c r="AV142" s="5" t="s">
        <v>31</v>
      </c>
      <c r="BB142" s="54" t="e">
        <f>IF(K142="základní",#REF!,0)</f>
        <v>#REF!</v>
      </c>
      <c r="BC142" s="54">
        <f>IF(K142="snížená",#REF!,0)</f>
        <v>0</v>
      </c>
      <c r="BD142" s="54">
        <f>IF(K142="zákl. přenesená",#REF!,0)</f>
        <v>0</v>
      </c>
      <c r="BE142" s="54">
        <f>IF(K142="sníž. přenesená",#REF!,0)</f>
        <v>0</v>
      </c>
      <c r="BF142" s="54">
        <f>IF(K142="nulová",#REF!,0)</f>
        <v>0</v>
      </c>
      <c r="BG142" s="5" t="s">
        <v>14</v>
      </c>
      <c r="BH142" s="54" t="e">
        <f>ROUND(#REF!*H142,2)</f>
        <v>#REF!</v>
      </c>
      <c r="BI142" s="5" t="s">
        <v>37</v>
      </c>
      <c r="BJ142" s="53" t="s">
        <v>286</v>
      </c>
    </row>
    <row r="143" spans="1:62" s="2" customFormat="1" ht="175.5" x14ac:dyDescent="0.2">
      <c r="A143" s="9"/>
      <c r="B143" s="10"/>
      <c r="C143" s="9"/>
      <c r="D143" s="55" t="s">
        <v>39</v>
      </c>
      <c r="E143" s="9"/>
      <c r="F143" s="56" t="s">
        <v>234</v>
      </c>
      <c r="G143" s="9"/>
      <c r="H143" s="9"/>
      <c r="I143" s="10"/>
      <c r="J143" s="57"/>
      <c r="K143" s="58"/>
      <c r="L143" s="16"/>
      <c r="M143" s="16"/>
      <c r="N143" s="16"/>
      <c r="O143" s="16"/>
      <c r="P143" s="16"/>
      <c r="Q143" s="17"/>
      <c r="R143" s="9"/>
      <c r="S143" s="9"/>
      <c r="T143" s="9"/>
      <c r="U143" s="9"/>
      <c r="V143" s="9"/>
      <c r="W143" s="9"/>
      <c r="X143" s="9"/>
      <c r="Y143" s="9"/>
      <c r="Z143" s="9"/>
      <c r="AA143" s="9"/>
      <c r="AB143" s="9"/>
      <c r="AQ143" s="5" t="s">
        <v>39</v>
      </c>
      <c r="AR143" s="5" t="s">
        <v>15</v>
      </c>
    </row>
    <row r="144" spans="1:62" s="2" customFormat="1" ht="37.9" customHeight="1" x14ac:dyDescent="0.2">
      <c r="A144" s="9"/>
      <c r="B144" s="43"/>
      <c r="C144" s="44" t="s">
        <v>287</v>
      </c>
      <c r="D144" s="44" t="s">
        <v>33</v>
      </c>
      <c r="E144" s="45" t="s">
        <v>288</v>
      </c>
      <c r="F144" s="46" t="s">
        <v>289</v>
      </c>
      <c r="G144" s="47" t="s">
        <v>63</v>
      </c>
      <c r="H144" s="48">
        <v>293</v>
      </c>
      <c r="I144" s="10"/>
      <c r="J144" s="49" t="s">
        <v>0</v>
      </c>
      <c r="K144" s="50" t="s">
        <v>8</v>
      </c>
      <c r="L144" s="51">
        <v>1.798</v>
      </c>
      <c r="M144" s="51">
        <f>L144*H144</f>
        <v>526.81399999999996</v>
      </c>
      <c r="N144" s="51">
        <v>0</v>
      </c>
      <c r="O144" s="51">
        <f>N144*H144</f>
        <v>0</v>
      </c>
      <c r="P144" s="51">
        <v>0</v>
      </c>
      <c r="Q144" s="52">
        <f>P144*H144</f>
        <v>0</v>
      </c>
      <c r="R144" s="9"/>
      <c r="S144" s="9"/>
      <c r="T144" s="9"/>
      <c r="U144" s="9"/>
      <c r="V144" s="9"/>
      <c r="W144" s="9"/>
      <c r="X144" s="9"/>
      <c r="Y144" s="9"/>
      <c r="Z144" s="9"/>
      <c r="AA144" s="9"/>
      <c r="AB144" s="9"/>
      <c r="AO144" s="53" t="s">
        <v>37</v>
      </c>
      <c r="AQ144" s="53" t="s">
        <v>33</v>
      </c>
      <c r="AR144" s="53" t="s">
        <v>15</v>
      </c>
      <c r="AV144" s="5" t="s">
        <v>31</v>
      </c>
      <c r="BB144" s="54" t="e">
        <f>IF(K144="základní",#REF!,0)</f>
        <v>#REF!</v>
      </c>
      <c r="BC144" s="54">
        <f>IF(K144="snížená",#REF!,0)</f>
        <v>0</v>
      </c>
      <c r="BD144" s="54">
        <f>IF(K144="zákl. přenesená",#REF!,0)</f>
        <v>0</v>
      </c>
      <c r="BE144" s="54">
        <f>IF(K144="sníž. přenesená",#REF!,0)</f>
        <v>0</v>
      </c>
      <c r="BF144" s="54">
        <f>IF(K144="nulová",#REF!,0)</f>
        <v>0</v>
      </c>
      <c r="BG144" s="5" t="s">
        <v>14</v>
      </c>
      <c r="BH144" s="54" t="e">
        <f>ROUND(#REF!*H144,2)</f>
        <v>#REF!</v>
      </c>
      <c r="BI144" s="5" t="s">
        <v>37</v>
      </c>
      <c r="BJ144" s="53" t="s">
        <v>290</v>
      </c>
    </row>
    <row r="145" spans="1:62" s="2" customFormat="1" ht="175.5" x14ac:dyDescent="0.2">
      <c r="A145" s="9"/>
      <c r="B145" s="10"/>
      <c r="C145" s="9"/>
      <c r="D145" s="55" t="s">
        <v>39</v>
      </c>
      <c r="E145" s="9"/>
      <c r="F145" s="56" t="s">
        <v>234</v>
      </c>
      <c r="G145" s="9"/>
      <c r="H145" s="9"/>
      <c r="I145" s="10"/>
      <c r="J145" s="57"/>
      <c r="K145" s="58"/>
      <c r="L145" s="16"/>
      <c r="M145" s="16"/>
      <c r="N145" s="16"/>
      <c r="O145" s="16"/>
      <c r="P145" s="16"/>
      <c r="Q145" s="17"/>
      <c r="R145" s="9"/>
      <c r="S145" s="9"/>
      <c r="T145" s="9"/>
      <c r="U145" s="9"/>
      <c r="V145" s="9"/>
      <c r="W145" s="9"/>
      <c r="X145" s="9"/>
      <c r="Y145" s="9"/>
      <c r="Z145" s="9"/>
      <c r="AA145" s="9"/>
      <c r="AB145" s="9"/>
      <c r="AQ145" s="5" t="s">
        <v>39</v>
      </c>
      <c r="AR145" s="5" t="s">
        <v>15</v>
      </c>
    </row>
    <row r="146" spans="1:62" s="2" customFormat="1" ht="37.9" customHeight="1" x14ac:dyDescent="0.2">
      <c r="A146" s="9"/>
      <c r="B146" s="43"/>
      <c r="C146" s="44" t="s">
        <v>291</v>
      </c>
      <c r="D146" s="44" t="s">
        <v>33</v>
      </c>
      <c r="E146" s="45" t="s">
        <v>292</v>
      </c>
      <c r="F146" s="46" t="s">
        <v>293</v>
      </c>
      <c r="G146" s="47" t="s">
        <v>63</v>
      </c>
      <c r="H146" s="48">
        <v>230</v>
      </c>
      <c r="I146" s="10"/>
      <c r="J146" s="49" t="s">
        <v>0</v>
      </c>
      <c r="K146" s="50" t="s">
        <v>8</v>
      </c>
      <c r="L146" s="51">
        <v>2.778</v>
      </c>
      <c r="M146" s="51">
        <f>L146*H146</f>
        <v>638.94000000000005</v>
      </c>
      <c r="N146" s="51">
        <v>0</v>
      </c>
      <c r="O146" s="51">
        <f>N146*H146</f>
        <v>0</v>
      </c>
      <c r="P146" s="51">
        <v>0</v>
      </c>
      <c r="Q146" s="52">
        <f>P146*H146</f>
        <v>0</v>
      </c>
      <c r="R146" s="9"/>
      <c r="S146" s="9"/>
      <c r="T146" s="9"/>
      <c r="U146" s="9"/>
      <c r="V146" s="9"/>
      <c r="W146" s="9"/>
      <c r="X146" s="9"/>
      <c r="Y146" s="9"/>
      <c r="Z146" s="9"/>
      <c r="AA146" s="9"/>
      <c r="AB146" s="9"/>
      <c r="AO146" s="53" t="s">
        <v>37</v>
      </c>
      <c r="AQ146" s="53" t="s">
        <v>33</v>
      </c>
      <c r="AR146" s="53" t="s">
        <v>15</v>
      </c>
      <c r="AV146" s="5" t="s">
        <v>31</v>
      </c>
      <c r="BB146" s="54" t="e">
        <f>IF(K146="základní",#REF!,0)</f>
        <v>#REF!</v>
      </c>
      <c r="BC146" s="54">
        <f>IF(K146="snížená",#REF!,0)</f>
        <v>0</v>
      </c>
      <c r="BD146" s="54">
        <f>IF(K146="zákl. přenesená",#REF!,0)</f>
        <v>0</v>
      </c>
      <c r="BE146" s="54">
        <f>IF(K146="sníž. přenesená",#REF!,0)</f>
        <v>0</v>
      </c>
      <c r="BF146" s="54">
        <f>IF(K146="nulová",#REF!,0)</f>
        <v>0</v>
      </c>
      <c r="BG146" s="5" t="s">
        <v>14</v>
      </c>
      <c r="BH146" s="54" t="e">
        <f>ROUND(#REF!*H146,2)</f>
        <v>#REF!</v>
      </c>
      <c r="BI146" s="5" t="s">
        <v>37</v>
      </c>
      <c r="BJ146" s="53" t="s">
        <v>294</v>
      </c>
    </row>
    <row r="147" spans="1:62" s="2" customFormat="1" ht="175.5" x14ac:dyDescent="0.2">
      <c r="A147" s="9"/>
      <c r="B147" s="10"/>
      <c r="C147" s="9"/>
      <c r="D147" s="55" t="s">
        <v>39</v>
      </c>
      <c r="E147" s="9"/>
      <c r="F147" s="56" t="s">
        <v>234</v>
      </c>
      <c r="G147" s="9"/>
      <c r="H147" s="9"/>
      <c r="I147" s="10"/>
      <c r="J147" s="57"/>
      <c r="K147" s="58"/>
      <c r="L147" s="16"/>
      <c r="M147" s="16"/>
      <c r="N147" s="16"/>
      <c r="O147" s="16"/>
      <c r="P147" s="16"/>
      <c r="Q147" s="17"/>
      <c r="R147" s="9"/>
      <c r="S147" s="9"/>
      <c r="T147" s="9"/>
      <c r="U147" s="9"/>
      <c r="V147" s="9"/>
      <c r="W147" s="9"/>
      <c r="X147" s="9"/>
      <c r="Y147" s="9"/>
      <c r="Z147" s="9"/>
      <c r="AA147" s="9"/>
      <c r="AB147" s="9"/>
      <c r="AQ147" s="5" t="s">
        <v>39</v>
      </c>
      <c r="AR147" s="5" t="s">
        <v>15</v>
      </c>
    </row>
    <row r="148" spans="1:62" s="2" customFormat="1" ht="37.9" customHeight="1" x14ac:dyDescent="0.2">
      <c r="A148" s="9"/>
      <c r="B148" s="43"/>
      <c r="C148" s="44" t="s">
        <v>295</v>
      </c>
      <c r="D148" s="44" t="s">
        <v>33</v>
      </c>
      <c r="E148" s="45" t="s">
        <v>296</v>
      </c>
      <c r="F148" s="46" t="s">
        <v>297</v>
      </c>
      <c r="G148" s="47" t="s">
        <v>63</v>
      </c>
      <c r="H148" s="48">
        <v>215</v>
      </c>
      <c r="I148" s="10"/>
      <c r="J148" s="49" t="s">
        <v>0</v>
      </c>
      <c r="K148" s="50" t="s">
        <v>8</v>
      </c>
      <c r="L148" s="51">
        <v>5.9139999999999997</v>
      </c>
      <c r="M148" s="51">
        <f>L148*H148</f>
        <v>1271.51</v>
      </c>
      <c r="N148" s="51">
        <v>0</v>
      </c>
      <c r="O148" s="51">
        <f>N148*H148</f>
        <v>0</v>
      </c>
      <c r="P148" s="51">
        <v>0</v>
      </c>
      <c r="Q148" s="52">
        <f>P148*H148</f>
        <v>0</v>
      </c>
      <c r="R148" s="9"/>
      <c r="S148" s="9"/>
      <c r="T148" s="9"/>
      <c r="U148" s="9"/>
      <c r="V148" s="9"/>
      <c r="W148" s="9"/>
      <c r="X148" s="9"/>
      <c r="Y148" s="9"/>
      <c r="Z148" s="9"/>
      <c r="AA148" s="9"/>
      <c r="AB148" s="9"/>
      <c r="AO148" s="53" t="s">
        <v>37</v>
      </c>
      <c r="AQ148" s="53" t="s">
        <v>33</v>
      </c>
      <c r="AR148" s="53" t="s">
        <v>15</v>
      </c>
      <c r="AV148" s="5" t="s">
        <v>31</v>
      </c>
      <c r="BB148" s="54" t="e">
        <f>IF(K148="základní",#REF!,0)</f>
        <v>#REF!</v>
      </c>
      <c r="BC148" s="54">
        <f>IF(K148="snížená",#REF!,0)</f>
        <v>0</v>
      </c>
      <c r="BD148" s="54">
        <f>IF(K148="zákl. přenesená",#REF!,0)</f>
        <v>0</v>
      </c>
      <c r="BE148" s="54">
        <f>IF(K148="sníž. přenesená",#REF!,0)</f>
        <v>0</v>
      </c>
      <c r="BF148" s="54">
        <f>IF(K148="nulová",#REF!,0)</f>
        <v>0</v>
      </c>
      <c r="BG148" s="5" t="s">
        <v>14</v>
      </c>
      <c r="BH148" s="54" t="e">
        <f>ROUND(#REF!*H148,2)</f>
        <v>#REF!</v>
      </c>
      <c r="BI148" s="5" t="s">
        <v>37</v>
      </c>
      <c r="BJ148" s="53" t="s">
        <v>298</v>
      </c>
    </row>
    <row r="149" spans="1:62" s="2" customFormat="1" ht="175.5" x14ac:dyDescent="0.2">
      <c r="A149" s="9"/>
      <c r="B149" s="10"/>
      <c r="C149" s="9"/>
      <c r="D149" s="55" t="s">
        <v>39</v>
      </c>
      <c r="E149" s="9"/>
      <c r="F149" s="56" t="s">
        <v>234</v>
      </c>
      <c r="G149" s="9"/>
      <c r="H149" s="9"/>
      <c r="I149" s="10"/>
      <c r="J149" s="57"/>
      <c r="K149" s="58"/>
      <c r="L149" s="16"/>
      <c r="M149" s="16"/>
      <c r="N149" s="16"/>
      <c r="O149" s="16"/>
      <c r="P149" s="16"/>
      <c r="Q149" s="17"/>
      <c r="R149" s="9"/>
      <c r="S149" s="9"/>
      <c r="T149" s="9"/>
      <c r="U149" s="9"/>
      <c r="V149" s="9"/>
      <c r="W149" s="9"/>
      <c r="X149" s="9"/>
      <c r="Y149" s="9"/>
      <c r="Z149" s="9"/>
      <c r="AA149" s="9"/>
      <c r="AB149" s="9"/>
      <c r="AQ149" s="5" t="s">
        <v>39</v>
      </c>
      <c r="AR149" s="5" t="s">
        <v>15</v>
      </c>
    </row>
    <row r="150" spans="1:62" s="2" customFormat="1" ht="37.9" customHeight="1" x14ac:dyDescent="0.2">
      <c r="A150" s="9"/>
      <c r="B150" s="43"/>
      <c r="C150" s="44" t="s">
        <v>299</v>
      </c>
      <c r="D150" s="44" t="s">
        <v>33</v>
      </c>
      <c r="E150" s="45" t="s">
        <v>300</v>
      </c>
      <c r="F150" s="46" t="s">
        <v>301</v>
      </c>
      <c r="G150" s="47" t="s">
        <v>63</v>
      </c>
      <c r="H150" s="48">
        <v>205</v>
      </c>
      <c r="I150" s="10"/>
      <c r="J150" s="49" t="s">
        <v>0</v>
      </c>
      <c r="K150" s="50" t="s">
        <v>8</v>
      </c>
      <c r="L150" s="51">
        <v>9.1329999999999991</v>
      </c>
      <c r="M150" s="51">
        <f>L150*H150</f>
        <v>1872.2649999999999</v>
      </c>
      <c r="N150" s="51">
        <v>0</v>
      </c>
      <c r="O150" s="51">
        <f>N150*H150</f>
        <v>0</v>
      </c>
      <c r="P150" s="51">
        <v>0</v>
      </c>
      <c r="Q150" s="52">
        <f>P150*H150</f>
        <v>0</v>
      </c>
      <c r="R150" s="9"/>
      <c r="S150" s="9"/>
      <c r="T150" s="9"/>
      <c r="U150" s="9"/>
      <c r="V150" s="9"/>
      <c r="W150" s="9"/>
      <c r="X150" s="9"/>
      <c r="Y150" s="9"/>
      <c r="Z150" s="9"/>
      <c r="AA150" s="9"/>
      <c r="AB150" s="9"/>
      <c r="AO150" s="53" t="s">
        <v>37</v>
      </c>
      <c r="AQ150" s="53" t="s">
        <v>33</v>
      </c>
      <c r="AR150" s="53" t="s">
        <v>15</v>
      </c>
      <c r="AV150" s="5" t="s">
        <v>31</v>
      </c>
      <c r="BB150" s="54" t="e">
        <f>IF(K150="základní",#REF!,0)</f>
        <v>#REF!</v>
      </c>
      <c r="BC150" s="54">
        <f>IF(K150="snížená",#REF!,0)</f>
        <v>0</v>
      </c>
      <c r="BD150" s="54">
        <f>IF(K150="zákl. přenesená",#REF!,0)</f>
        <v>0</v>
      </c>
      <c r="BE150" s="54">
        <f>IF(K150="sníž. přenesená",#REF!,0)</f>
        <v>0</v>
      </c>
      <c r="BF150" s="54">
        <f>IF(K150="nulová",#REF!,0)</f>
        <v>0</v>
      </c>
      <c r="BG150" s="5" t="s">
        <v>14</v>
      </c>
      <c r="BH150" s="54" t="e">
        <f>ROUND(#REF!*H150,2)</f>
        <v>#REF!</v>
      </c>
      <c r="BI150" s="5" t="s">
        <v>37</v>
      </c>
      <c r="BJ150" s="53" t="s">
        <v>302</v>
      </c>
    </row>
    <row r="151" spans="1:62" s="2" customFormat="1" ht="175.5" x14ac:dyDescent="0.2">
      <c r="A151" s="9"/>
      <c r="B151" s="10"/>
      <c r="C151" s="9"/>
      <c r="D151" s="55" t="s">
        <v>39</v>
      </c>
      <c r="E151" s="9"/>
      <c r="F151" s="56" t="s">
        <v>234</v>
      </c>
      <c r="G151" s="9"/>
      <c r="H151" s="9"/>
      <c r="I151" s="10"/>
      <c r="J151" s="57"/>
      <c r="K151" s="58"/>
      <c r="L151" s="16"/>
      <c r="M151" s="16"/>
      <c r="N151" s="16"/>
      <c r="O151" s="16"/>
      <c r="P151" s="16"/>
      <c r="Q151" s="17"/>
      <c r="R151" s="9"/>
      <c r="S151" s="9"/>
      <c r="T151" s="9"/>
      <c r="U151" s="9"/>
      <c r="V151" s="9"/>
      <c r="W151" s="9"/>
      <c r="X151" s="9"/>
      <c r="Y151" s="9"/>
      <c r="Z151" s="9"/>
      <c r="AA151" s="9"/>
      <c r="AB151" s="9"/>
      <c r="AQ151" s="5" t="s">
        <v>39</v>
      </c>
      <c r="AR151" s="5" t="s">
        <v>15</v>
      </c>
    </row>
    <row r="152" spans="1:62" s="2" customFormat="1" ht="37.9" customHeight="1" x14ac:dyDescent="0.2">
      <c r="A152" s="9"/>
      <c r="B152" s="43"/>
      <c r="C152" s="44" t="s">
        <v>303</v>
      </c>
      <c r="D152" s="44" t="s">
        <v>33</v>
      </c>
      <c r="E152" s="45" t="s">
        <v>304</v>
      </c>
      <c r="F152" s="46" t="s">
        <v>305</v>
      </c>
      <c r="G152" s="47" t="s">
        <v>63</v>
      </c>
      <c r="H152" s="48">
        <v>176</v>
      </c>
      <c r="I152" s="10"/>
      <c r="J152" s="49" t="s">
        <v>0</v>
      </c>
      <c r="K152" s="50" t="s">
        <v>8</v>
      </c>
      <c r="L152" s="51">
        <v>13.385999999999999</v>
      </c>
      <c r="M152" s="51">
        <f>L152*H152</f>
        <v>2355.9359999999997</v>
      </c>
      <c r="N152" s="51">
        <v>0</v>
      </c>
      <c r="O152" s="51">
        <f>N152*H152</f>
        <v>0</v>
      </c>
      <c r="P152" s="51">
        <v>0</v>
      </c>
      <c r="Q152" s="52">
        <f>P152*H152</f>
        <v>0</v>
      </c>
      <c r="R152" s="9"/>
      <c r="S152" s="9"/>
      <c r="T152" s="9"/>
      <c r="U152" s="9"/>
      <c r="V152" s="9"/>
      <c r="W152" s="9"/>
      <c r="X152" s="9"/>
      <c r="Y152" s="9"/>
      <c r="Z152" s="9"/>
      <c r="AA152" s="9"/>
      <c r="AB152" s="9"/>
      <c r="AO152" s="53" t="s">
        <v>37</v>
      </c>
      <c r="AQ152" s="53" t="s">
        <v>33</v>
      </c>
      <c r="AR152" s="53" t="s">
        <v>15</v>
      </c>
      <c r="AV152" s="5" t="s">
        <v>31</v>
      </c>
      <c r="BB152" s="54" t="e">
        <f>IF(K152="základní",#REF!,0)</f>
        <v>#REF!</v>
      </c>
      <c r="BC152" s="54">
        <f>IF(K152="snížená",#REF!,0)</f>
        <v>0</v>
      </c>
      <c r="BD152" s="54">
        <f>IF(K152="zákl. přenesená",#REF!,0)</f>
        <v>0</v>
      </c>
      <c r="BE152" s="54">
        <f>IF(K152="sníž. přenesená",#REF!,0)</f>
        <v>0</v>
      </c>
      <c r="BF152" s="54">
        <f>IF(K152="nulová",#REF!,0)</f>
        <v>0</v>
      </c>
      <c r="BG152" s="5" t="s">
        <v>14</v>
      </c>
      <c r="BH152" s="54" t="e">
        <f>ROUND(#REF!*H152,2)</f>
        <v>#REF!</v>
      </c>
      <c r="BI152" s="5" t="s">
        <v>37</v>
      </c>
      <c r="BJ152" s="53" t="s">
        <v>306</v>
      </c>
    </row>
    <row r="153" spans="1:62" s="2" customFormat="1" ht="175.5" x14ac:dyDescent="0.2">
      <c r="A153" s="9"/>
      <c r="B153" s="10"/>
      <c r="C153" s="9"/>
      <c r="D153" s="55" t="s">
        <v>39</v>
      </c>
      <c r="E153" s="9"/>
      <c r="F153" s="56" t="s">
        <v>234</v>
      </c>
      <c r="G153" s="9"/>
      <c r="H153" s="9"/>
      <c r="I153" s="10"/>
      <c r="J153" s="57"/>
      <c r="K153" s="58"/>
      <c r="L153" s="16"/>
      <c r="M153" s="16"/>
      <c r="N153" s="16"/>
      <c r="O153" s="16"/>
      <c r="P153" s="16"/>
      <c r="Q153" s="17"/>
      <c r="R153" s="9"/>
      <c r="S153" s="9"/>
      <c r="T153" s="9"/>
      <c r="U153" s="9"/>
      <c r="V153" s="9"/>
      <c r="W153" s="9"/>
      <c r="X153" s="9"/>
      <c r="Y153" s="9"/>
      <c r="Z153" s="9"/>
      <c r="AA153" s="9"/>
      <c r="AB153" s="9"/>
      <c r="AQ153" s="5" t="s">
        <v>39</v>
      </c>
      <c r="AR153" s="5" t="s">
        <v>15</v>
      </c>
    </row>
    <row r="154" spans="1:62" s="2" customFormat="1" ht="37.9" customHeight="1" x14ac:dyDescent="0.2">
      <c r="A154" s="9"/>
      <c r="B154" s="43"/>
      <c r="C154" s="44" t="s">
        <v>307</v>
      </c>
      <c r="D154" s="44" t="s">
        <v>33</v>
      </c>
      <c r="E154" s="45" t="s">
        <v>308</v>
      </c>
      <c r="F154" s="46" t="s">
        <v>309</v>
      </c>
      <c r="G154" s="47" t="s">
        <v>63</v>
      </c>
      <c r="H154" s="48">
        <v>90</v>
      </c>
      <c r="I154" s="10"/>
      <c r="J154" s="49" t="s">
        <v>0</v>
      </c>
      <c r="K154" s="50" t="s">
        <v>8</v>
      </c>
      <c r="L154" s="51">
        <v>18.329000000000001</v>
      </c>
      <c r="M154" s="51">
        <f>L154*H154</f>
        <v>1649.6100000000001</v>
      </c>
      <c r="N154" s="51">
        <v>0</v>
      </c>
      <c r="O154" s="51">
        <f>N154*H154</f>
        <v>0</v>
      </c>
      <c r="P154" s="51">
        <v>0</v>
      </c>
      <c r="Q154" s="52">
        <f>P154*H154</f>
        <v>0</v>
      </c>
      <c r="R154" s="9"/>
      <c r="S154" s="9"/>
      <c r="T154" s="9"/>
      <c r="U154" s="9"/>
      <c r="V154" s="9"/>
      <c r="W154" s="9"/>
      <c r="X154" s="9"/>
      <c r="Y154" s="9"/>
      <c r="Z154" s="9"/>
      <c r="AA154" s="9"/>
      <c r="AB154" s="9"/>
      <c r="AO154" s="53" t="s">
        <v>37</v>
      </c>
      <c r="AQ154" s="53" t="s">
        <v>33</v>
      </c>
      <c r="AR154" s="53" t="s">
        <v>15</v>
      </c>
      <c r="AV154" s="5" t="s">
        <v>31</v>
      </c>
      <c r="BB154" s="54" t="e">
        <f>IF(K154="základní",#REF!,0)</f>
        <v>#REF!</v>
      </c>
      <c r="BC154" s="54">
        <f>IF(K154="snížená",#REF!,0)</f>
        <v>0</v>
      </c>
      <c r="BD154" s="54">
        <f>IF(K154="zákl. přenesená",#REF!,0)</f>
        <v>0</v>
      </c>
      <c r="BE154" s="54">
        <f>IF(K154="sníž. přenesená",#REF!,0)</f>
        <v>0</v>
      </c>
      <c r="BF154" s="54">
        <f>IF(K154="nulová",#REF!,0)</f>
        <v>0</v>
      </c>
      <c r="BG154" s="5" t="s">
        <v>14</v>
      </c>
      <c r="BH154" s="54" t="e">
        <f>ROUND(#REF!*H154,2)</f>
        <v>#REF!</v>
      </c>
      <c r="BI154" s="5" t="s">
        <v>37</v>
      </c>
      <c r="BJ154" s="53" t="s">
        <v>310</v>
      </c>
    </row>
    <row r="155" spans="1:62" s="2" customFormat="1" ht="175.5" x14ac:dyDescent="0.2">
      <c r="A155" s="9"/>
      <c r="B155" s="10"/>
      <c r="C155" s="9"/>
      <c r="D155" s="55" t="s">
        <v>39</v>
      </c>
      <c r="E155" s="9"/>
      <c r="F155" s="56" t="s">
        <v>234</v>
      </c>
      <c r="G155" s="9"/>
      <c r="H155" s="9"/>
      <c r="I155" s="10"/>
      <c r="J155" s="57"/>
      <c r="K155" s="58"/>
      <c r="L155" s="16"/>
      <c r="M155" s="16"/>
      <c r="N155" s="16"/>
      <c r="O155" s="16"/>
      <c r="P155" s="16"/>
      <c r="Q155" s="17"/>
      <c r="R155" s="9"/>
      <c r="S155" s="9"/>
      <c r="T155" s="9"/>
      <c r="U155" s="9"/>
      <c r="V155" s="9"/>
      <c r="W155" s="9"/>
      <c r="X155" s="9"/>
      <c r="Y155" s="9"/>
      <c r="Z155" s="9"/>
      <c r="AA155" s="9"/>
      <c r="AB155" s="9"/>
      <c r="AQ155" s="5" t="s">
        <v>39</v>
      </c>
      <c r="AR155" s="5" t="s">
        <v>15</v>
      </c>
    </row>
    <row r="156" spans="1:62" s="2" customFormat="1" ht="37.9" customHeight="1" x14ac:dyDescent="0.2">
      <c r="A156" s="9"/>
      <c r="B156" s="43"/>
      <c r="C156" s="44" t="s">
        <v>311</v>
      </c>
      <c r="D156" s="44" t="s">
        <v>33</v>
      </c>
      <c r="E156" s="45" t="s">
        <v>312</v>
      </c>
      <c r="F156" s="46" t="s">
        <v>313</v>
      </c>
      <c r="G156" s="47" t="s">
        <v>63</v>
      </c>
      <c r="H156" s="48">
        <v>65</v>
      </c>
      <c r="I156" s="10"/>
      <c r="J156" s="49" t="s">
        <v>0</v>
      </c>
      <c r="K156" s="50" t="s">
        <v>8</v>
      </c>
      <c r="L156" s="51">
        <v>24.88</v>
      </c>
      <c r="M156" s="51">
        <f>L156*H156</f>
        <v>1617.2</v>
      </c>
      <c r="N156" s="51">
        <v>0</v>
      </c>
      <c r="O156" s="51">
        <f>N156*H156</f>
        <v>0</v>
      </c>
      <c r="P156" s="51">
        <v>0</v>
      </c>
      <c r="Q156" s="52">
        <f>P156*H156</f>
        <v>0</v>
      </c>
      <c r="R156" s="9"/>
      <c r="S156" s="9"/>
      <c r="T156" s="9"/>
      <c r="U156" s="9"/>
      <c r="V156" s="9"/>
      <c r="W156" s="9"/>
      <c r="X156" s="9"/>
      <c r="Y156" s="9"/>
      <c r="Z156" s="9"/>
      <c r="AA156" s="9"/>
      <c r="AB156" s="9"/>
      <c r="AO156" s="53" t="s">
        <v>37</v>
      </c>
      <c r="AQ156" s="53" t="s">
        <v>33</v>
      </c>
      <c r="AR156" s="53" t="s">
        <v>15</v>
      </c>
      <c r="AV156" s="5" t="s">
        <v>31</v>
      </c>
      <c r="BB156" s="54" t="e">
        <f>IF(K156="základní",#REF!,0)</f>
        <v>#REF!</v>
      </c>
      <c r="BC156" s="54">
        <f>IF(K156="snížená",#REF!,0)</f>
        <v>0</v>
      </c>
      <c r="BD156" s="54">
        <f>IF(K156="zákl. přenesená",#REF!,0)</f>
        <v>0</v>
      </c>
      <c r="BE156" s="54">
        <f>IF(K156="sníž. přenesená",#REF!,0)</f>
        <v>0</v>
      </c>
      <c r="BF156" s="54">
        <f>IF(K156="nulová",#REF!,0)</f>
        <v>0</v>
      </c>
      <c r="BG156" s="5" t="s">
        <v>14</v>
      </c>
      <c r="BH156" s="54" t="e">
        <f>ROUND(#REF!*H156,2)</f>
        <v>#REF!</v>
      </c>
      <c r="BI156" s="5" t="s">
        <v>37</v>
      </c>
      <c r="BJ156" s="53" t="s">
        <v>314</v>
      </c>
    </row>
    <row r="157" spans="1:62" s="2" customFormat="1" ht="175.5" x14ac:dyDescent="0.2">
      <c r="A157" s="9"/>
      <c r="B157" s="10"/>
      <c r="C157" s="9"/>
      <c r="D157" s="55" t="s">
        <v>39</v>
      </c>
      <c r="E157" s="9"/>
      <c r="F157" s="56" t="s">
        <v>234</v>
      </c>
      <c r="G157" s="9"/>
      <c r="H157" s="9"/>
      <c r="I157" s="10"/>
      <c r="J157" s="57"/>
      <c r="K157" s="58"/>
      <c r="L157" s="16"/>
      <c r="M157" s="16"/>
      <c r="N157" s="16"/>
      <c r="O157" s="16"/>
      <c r="P157" s="16"/>
      <c r="Q157" s="17"/>
      <c r="R157" s="9"/>
      <c r="S157" s="9"/>
      <c r="T157" s="9"/>
      <c r="U157" s="9"/>
      <c r="V157" s="9"/>
      <c r="W157" s="9"/>
      <c r="X157" s="9"/>
      <c r="Y157" s="9"/>
      <c r="Z157" s="9"/>
      <c r="AA157" s="9"/>
      <c r="AB157" s="9"/>
      <c r="AQ157" s="5" t="s">
        <v>39</v>
      </c>
      <c r="AR157" s="5" t="s">
        <v>15</v>
      </c>
    </row>
    <row r="158" spans="1:62" s="2" customFormat="1" ht="37.9" customHeight="1" x14ac:dyDescent="0.2">
      <c r="A158" s="9"/>
      <c r="B158" s="43"/>
      <c r="C158" s="44" t="s">
        <v>315</v>
      </c>
      <c r="D158" s="44" t="s">
        <v>33</v>
      </c>
      <c r="E158" s="45" t="s">
        <v>316</v>
      </c>
      <c r="F158" s="46" t="s">
        <v>317</v>
      </c>
      <c r="G158" s="47" t="s">
        <v>63</v>
      </c>
      <c r="H158" s="48">
        <v>60</v>
      </c>
      <c r="I158" s="10"/>
      <c r="J158" s="49" t="s">
        <v>0</v>
      </c>
      <c r="K158" s="50" t="s">
        <v>8</v>
      </c>
      <c r="L158" s="51">
        <v>27.38</v>
      </c>
      <c r="M158" s="51">
        <f>L158*H158</f>
        <v>1642.8</v>
      </c>
      <c r="N158" s="51">
        <v>0</v>
      </c>
      <c r="O158" s="51">
        <f>N158*H158</f>
        <v>0</v>
      </c>
      <c r="P158" s="51">
        <v>0</v>
      </c>
      <c r="Q158" s="52">
        <f>P158*H158</f>
        <v>0</v>
      </c>
      <c r="R158" s="9"/>
      <c r="S158" s="9"/>
      <c r="T158" s="9"/>
      <c r="U158" s="9"/>
      <c r="V158" s="9"/>
      <c r="W158" s="9"/>
      <c r="X158" s="9"/>
      <c r="Y158" s="9"/>
      <c r="Z158" s="9"/>
      <c r="AA158" s="9"/>
      <c r="AB158" s="9"/>
      <c r="AO158" s="53" t="s">
        <v>37</v>
      </c>
      <c r="AQ158" s="53" t="s">
        <v>33</v>
      </c>
      <c r="AR158" s="53" t="s">
        <v>15</v>
      </c>
      <c r="AV158" s="5" t="s">
        <v>31</v>
      </c>
      <c r="BB158" s="54" t="e">
        <f>IF(K158="základní",#REF!,0)</f>
        <v>#REF!</v>
      </c>
      <c r="BC158" s="54">
        <f>IF(K158="snížená",#REF!,0)</f>
        <v>0</v>
      </c>
      <c r="BD158" s="54">
        <f>IF(K158="zákl. přenesená",#REF!,0)</f>
        <v>0</v>
      </c>
      <c r="BE158" s="54">
        <f>IF(K158="sníž. přenesená",#REF!,0)</f>
        <v>0</v>
      </c>
      <c r="BF158" s="54">
        <f>IF(K158="nulová",#REF!,0)</f>
        <v>0</v>
      </c>
      <c r="BG158" s="5" t="s">
        <v>14</v>
      </c>
      <c r="BH158" s="54" t="e">
        <f>ROUND(#REF!*H158,2)</f>
        <v>#REF!</v>
      </c>
      <c r="BI158" s="5" t="s">
        <v>37</v>
      </c>
      <c r="BJ158" s="53" t="s">
        <v>318</v>
      </c>
    </row>
    <row r="159" spans="1:62" s="2" customFormat="1" ht="175.5" x14ac:dyDescent="0.2">
      <c r="A159" s="9"/>
      <c r="B159" s="10"/>
      <c r="C159" s="9"/>
      <c r="D159" s="55" t="s">
        <v>39</v>
      </c>
      <c r="E159" s="9"/>
      <c r="F159" s="56" t="s">
        <v>234</v>
      </c>
      <c r="G159" s="9"/>
      <c r="H159" s="9"/>
      <c r="I159" s="10"/>
      <c r="J159" s="57"/>
      <c r="K159" s="58"/>
      <c r="L159" s="16"/>
      <c r="M159" s="16"/>
      <c r="N159" s="16"/>
      <c r="O159" s="16"/>
      <c r="P159" s="16"/>
      <c r="Q159" s="17"/>
      <c r="R159" s="9"/>
      <c r="S159" s="9"/>
      <c r="T159" s="9"/>
      <c r="U159" s="9"/>
      <c r="V159" s="9"/>
      <c r="W159" s="9"/>
      <c r="X159" s="9"/>
      <c r="Y159" s="9"/>
      <c r="Z159" s="9"/>
      <c r="AA159" s="9"/>
      <c r="AB159" s="9"/>
      <c r="AQ159" s="5" t="s">
        <v>39</v>
      </c>
      <c r="AR159" s="5" t="s">
        <v>15</v>
      </c>
    </row>
    <row r="160" spans="1:62" s="2" customFormat="1" ht="37.9" customHeight="1" x14ac:dyDescent="0.2">
      <c r="A160" s="9"/>
      <c r="B160" s="43"/>
      <c r="C160" s="44" t="s">
        <v>319</v>
      </c>
      <c r="D160" s="44" t="s">
        <v>33</v>
      </c>
      <c r="E160" s="45" t="s">
        <v>320</v>
      </c>
      <c r="F160" s="46" t="s">
        <v>321</v>
      </c>
      <c r="G160" s="47" t="s">
        <v>63</v>
      </c>
      <c r="H160" s="48">
        <v>45</v>
      </c>
      <c r="I160" s="10"/>
      <c r="J160" s="49" t="s">
        <v>0</v>
      </c>
      <c r="K160" s="50" t="s">
        <v>8</v>
      </c>
      <c r="L160" s="51">
        <v>37.281999999999996</v>
      </c>
      <c r="M160" s="51">
        <f>L160*H160</f>
        <v>1677.6899999999998</v>
      </c>
      <c r="N160" s="51">
        <v>0</v>
      </c>
      <c r="O160" s="51">
        <f>N160*H160</f>
        <v>0</v>
      </c>
      <c r="P160" s="51">
        <v>0</v>
      </c>
      <c r="Q160" s="52">
        <f>P160*H160</f>
        <v>0</v>
      </c>
      <c r="R160" s="9"/>
      <c r="S160" s="9"/>
      <c r="T160" s="9"/>
      <c r="U160" s="9"/>
      <c r="V160" s="9"/>
      <c r="W160" s="9"/>
      <c r="X160" s="9"/>
      <c r="Y160" s="9"/>
      <c r="Z160" s="9"/>
      <c r="AA160" s="9"/>
      <c r="AB160" s="9"/>
      <c r="AO160" s="53" t="s">
        <v>37</v>
      </c>
      <c r="AQ160" s="53" t="s">
        <v>33</v>
      </c>
      <c r="AR160" s="53" t="s">
        <v>15</v>
      </c>
      <c r="AV160" s="5" t="s">
        <v>31</v>
      </c>
      <c r="BB160" s="54" t="e">
        <f>IF(K160="základní",#REF!,0)</f>
        <v>#REF!</v>
      </c>
      <c r="BC160" s="54">
        <f>IF(K160="snížená",#REF!,0)</f>
        <v>0</v>
      </c>
      <c r="BD160" s="54">
        <f>IF(K160="zákl. přenesená",#REF!,0)</f>
        <v>0</v>
      </c>
      <c r="BE160" s="54">
        <f>IF(K160="sníž. přenesená",#REF!,0)</f>
        <v>0</v>
      </c>
      <c r="BF160" s="54">
        <f>IF(K160="nulová",#REF!,0)</f>
        <v>0</v>
      </c>
      <c r="BG160" s="5" t="s">
        <v>14</v>
      </c>
      <c r="BH160" s="54" t="e">
        <f>ROUND(#REF!*H160,2)</f>
        <v>#REF!</v>
      </c>
      <c r="BI160" s="5" t="s">
        <v>37</v>
      </c>
      <c r="BJ160" s="53" t="s">
        <v>322</v>
      </c>
    </row>
    <row r="161" spans="1:62" s="2" customFormat="1" ht="175.5" x14ac:dyDescent="0.2">
      <c r="A161" s="9"/>
      <c r="B161" s="10"/>
      <c r="C161" s="9"/>
      <c r="D161" s="55" t="s">
        <v>39</v>
      </c>
      <c r="E161" s="9"/>
      <c r="F161" s="56" t="s">
        <v>234</v>
      </c>
      <c r="G161" s="9"/>
      <c r="H161" s="9"/>
      <c r="I161" s="10"/>
      <c r="J161" s="57"/>
      <c r="K161" s="58"/>
      <c r="L161" s="16"/>
      <c r="M161" s="16"/>
      <c r="N161" s="16"/>
      <c r="O161" s="16"/>
      <c r="P161" s="16"/>
      <c r="Q161" s="17"/>
      <c r="R161" s="9"/>
      <c r="S161" s="9"/>
      <c r="T161" s="9"/>
      <c r="U161" s="9"/>
      <c r="V161" s="9"/>
      <c r="W161" s="9"/>
      <c r="X161" s="9"/>
      <c r="Y161" s="9"/>
      <c r="Z161" s="9"/>
      <c r="AA161" s="9"/>
      <c r="AB161" s="9"/>
      <c r="AQ161" s="5" t="s">
        <v>39</v>
      </c>
      <c r="AR161" s="5" t="s">
        <v>15</v>
      </c>
    </row>
    <row r="162" spans="1:62" s="2" customFormat="1" ht="37.9" customHeight="1" x14ac:dyDescent="0.2">
      <c r="A162" s="9"/>
      <c r="B162" s="43"/>
      <c r="C162" s="44" t="s">
        <v>323</v>
      </c>
      <c r="D162" s="44" t="s">
        <v>33</v>
      </c>
      <c r="E162" s="45" t="s">
        <v>324</v>
      </c>
      <c r="F162" s="46" t="s">
        <v>325</v>
      </c>
      <c r="G162" s="47" t="s">
        <v>63</v>
      </c>
      <c r="H162" s="48">
        <v>40</v>
      </c>
      <c r="I162" s="10"/>
      <c r="J162" s="49" t="s">
        <v>0</v>
      </c>
      <c r="K162" s="50" t="s">
        <v>8</v>
      </c>
      <c r="L162" s="51">
        <v>43.097999999999999</v>
      </c>
      <c r="M162" s="51">
        <f>L162*H162</f>
        <v>1723.92</v>
      </c>
      <c r="N162" s="51">
        <v>0</v>
      </c>
      <c r="O162" s="51">
        <f>N162*H162</f>
        <v>0</v>
      </c>
      <c r="P162" s="51">
        <v>0</v>
      </c>
      <c r="Q162" s="52">
        <f>P162*H162</f>
        <v>0</v>
      </c>
      <c r="R162" s="9"/>
      <c r="S162" s="9"/>
      <c r="T162" s="9"/>
      <c r="U162" s="9"/>
      <c r="V162" s="9"/>
      <c r="W162" s="9"/>
      <c r="X162" s="9"/>
      <c r="Y162" s="9"/>
      <c r="Z162" s="9"/>
      <c r="AA162" s="9"/>
      <c r="AB162" s="9"/>
      <c r="AO162" s="53" t="s">
        <v>37</v>
      </c>
      <c r="AQ162" s="53" t="s">
        <v>33</v>
      </c>
      <c r="AR162" s="53" t="s">
        <v>15</v>
      </c>
      <c r="AV162" s="5" t="s">
        <v>31</v>
      </c>
      <c r="BB162" s="54" t="e">
        <f>IF(K162="základní",#REF!,0)</f>
        <v>#REF!</v>
      </c>
      <c r="BC162" s="54">
        <f>IF(K162="snížená",#REF!,0)</f>
        <v>0</v>
      </c>
      <c r="BD162" s="54">
        <f>IF(K162="zákl. přenesená",#REF!,0)</f>
        <v>0</v>
      </c>
      <c r="BE162" s="54">
        <f>IF(K162="sníž. přenesená",#REF!,0)</f>
        <v>0</v>
      </c>
      <c r="BF162" s="54">
        <f>IF(K162="nulová",#REF!,0)</f>
        <v>0</v>
      </c>
      <c r="BG162" s="5" t="s">
        <v>14</v>
      </c>
      <c r="BH162" s="54" t="e">
        <f>ROUND(#REF!*H162,2)</f>
        <v>#REF!</v>
      </c>
      <c r="BI162" s="5" t="s">
        <v>37</v>
      </c>
      <c r="BJ162" s="53" t="s">
        <v>326</v>
      </c>
    </row>
    <row r="163" spans="1:62" s="2" customFormat="1" ht="175.5" x14ac:dyDescent="0.2">
      <c r="A163" s="9"/>
      <c r="B163" s="10"/>
      <c r="C163" s="9"/>
      <c r="D163" s="55" t="s">
        <v>39</v>
      </c>
      <c r="E163" s="9"/>
      <c r="F163" s="56" t="s">
        <v>234</v>
      </c>
      <c r="G163" s="9"/>
      <c r="H163" s="9"/>
      <c r="I163" s="10"/>
      <c r="J163" s="57"/>
      <c r="K163" s="58"/>
      <c r="L163" s="16"/>
      <c r="M163" s="16"/>
      <c r="N163" s="16"/>
      <c r="O163" s="16"/>
      <c r="P163" s="16"/>
      <c r="Q163" s="17"/>
      <c r="R163" s="9"/>
      <c r="S163" s="9"/>
      <c r="T163" s="9"/>
      <c r="U163" s="9"/>
      <c r="V163" s="9"/>
      <c r="W163" s="9"/>
      <c r="X163" s="9"/>
      <c r="Y163" s="9"/>
      <c r="Z163" s="9"/>
      <c r="AA163" s="9"/>
      <c r="AB163" s="9"/>
      <c r="AQ163" s="5" t="s">
        <v>39</v>
      </c>
      <c r="AR163" s="5" t="s">
        <v>15</v>
      </c>
    </row>
    <row r="164" spans="1:62" s="2" customFormat="1" ht="37.9" customHeight="1" x14ac:dyDescent="0.2">
      <c r="A164" s="9"/>
      <c r="B164" s="43"/>
      <c r="C164" s="44" t="s">
        <v>327</v>
      </c>
      <c r="D164" s="44" t="s">
        <v>33</v>
      </c>
      <c r="E164" s="45" t="s">
        <v>328</v>
      </c>
      <c r="F164" s="46" t="s">
        <v>329</v>
      </c>
      <c r="G164" s="47" t="s">
        <v>63</v>
      </c>
      <c r="H164" s="48">
        <v>25</v>
      </c>
      <c r="I164" s="10"/>
      <c r="J164" s="49" t="s">
        <v>0</v>
      </c>
      <c r="K164" s="50" t="s">
        <v>8</v>
      </c>
      <c r="L164" s="51">
        <v>48.731000000000002</v>
      </c>
      <c r="M164" s="51">
        <f>L164*H164</f>
        <v>1218.2750000000001</v>
      </c>
      <c r="N164" s="51">
        <v>0</v>
      </c>
      <c r="O164" s="51">
        <f>N164*H164</f>
        <v>0</v>
      </c>
      <c r="P164" s="51">
        <v>0</v>
      </c>
      <c r="Q164" s="52">
        <f>P164*H164</f>
        <v>0</v>
      </c>
      <c r="R164" s="9"/>
      <c r="S164" s="9"/>
      <c r="T164" s="9"/>
      <c r="U164" s="9"/>
      <c r="V164" s="9"/>
      <c r="W164" s="9"/>
      <c r="X164" s="9"/>
      <c r="Y164" s="9"/>
      <c r="Z164" s="9"/>
      <c r="AA164" s="9"/>
      <c r="AB164" s="9"/>
      <c r="AO164" s="53" t="s">
        <v>37</v>
      </c>
      <c r="AQ164" s="53" t="s">
        <v>33</v>
      </c>
      <c r="AR164" s="53" t="s">
        <v>15</v>
      </c>
      <c r="AV164" s="5" t="s">
        <v>31</v>
      </c>
      <c r="BB164" s="54" t="e">
        <f>IF(K164="základní",#REF!,0)</f>
        <v>#REF!</v>
      </c>
      <c r="BC164" s="54">
        <f>IF(K164="snížená",#REF!,0)</f>
        <v>0</v>
      </c>
      <c r="BD164" s="54">
        <f>IF(K164="zákl. přenesená",#REF!,0)</f>
        <v>0</v>
      </c>
      <c r="BE164" s="54">
        <f>IF(K164="sníž. přenesená",#REF!,0)</f>
        <v>0</v>
      </c>
      <c r="BF164" s="54">
        <f>IF(K164="nulová",#REF!,0)</f>
        <v>0</v>
      </c>
      <c r="BG164" s="5" t="s">
        <v>14</v>
      </c>
      <c r="BH164" s="54" t="e">
        <f>ROUND(#REF!*H164,2)</f>
        <v>#REF!</v>
      </c>
      <c r="BI164" s="5" t="s">
        <v>37</v>
      </c>
      <c r="BJ164" s="53" t="s">
        <v>330</v>
      </c>
    </row>
    <row r="165" spans="1:62" s="2" customFormat="1" ht="175.5" x14ac:dyDescent="0.2">
      <c r="A165" s="9"/>
      <c r="B165" s="10"/>
      <c r="C165" s="9"/>
      <c r="D165" s="55" t="s">
        <v>39</v>
      </c>
      <c r="E165" s="9"/>
      <c r="F165" s="56" t="s">
        <v>234</v>
      </c>
      <c r="G165" s="9"/>
      <c r="H165" s="9"/>
      <c r="I165" s="10"/>
      <c r="J165" s="57"/>
      <c r="K165" s="58"/>
      <c r="L165" s="16"/>
      <c r="M165" s="16"/>
      <c r="N165" s="16"/>
      <c r="O165" s="16"/>
      <c r="P165" s="16"/>
      <c r="Q165" s="17"/>
      <c r="R165" s="9"/>
      <c r="S165" s="9"/>
      <c r="T165" s="9"/>
      <c r="U165" s="9"/>
      <c r="V165" s="9"/>
      <c r="W165" s="9"/>
      <c r="X165" s="9"/>
      <c r="Y165" s="9"/>
      <c r="Z165" s="9"/>
      <c r="AA165" s="9"/>
      <c r="AB165" s="9"/>
      <c r="AQ165" s="5" t="s">
        <v>39</v>
      </c>
      <c r="AR165" s="5" t="s">
        <v>15</v>
      </c>
    </row>
    <row r="166" spans="1:62" s="2" customFormat="1" ht="37.9" customHeight="1" x14ac:dyDescent="0.2">
      <c r="A166" s="9"/>
      <c r="B166" s="43"/>
      <c r="C166" s="44" t="s">
        <v>331</v>
      </c>
      <c r="D166" s="44" t="s">
        <v>33</v>
      </c>
      <c r="E166" s="45" t="s">
        <v>332</v>
      </c>
      <c r="F166" s="46" t="s">
        <v>333</v>
      </c>
      <c r="G166" s="47" t="s">
        <v>63</v>
      </c>
      <c r="H166" s="48">
        <v>20</v>
      </c>
      <c r="I166" s="10"/>
      <c r="J166" s="49" t="s">
        <v>0</v>
      </c>
      <c r="K166" s="50" t="s">
        <v>8</v>
      </c>
      <c r="L166" s="51">
        <v>55.58</v>
      </c>
      <c r="M166" s="51">
        <f>L166*H166</f>
        <v>1111.5999999999999</v>
      </c>
      <c r="N166" s="51">
        <v>0</v>
      </c>
      <c r="O166" s="51">
        <f>N166*H166</f>
        <v>0</v>
      </c>
      <c r="P166" s="51">
        <v>0</v>
      </c>
      <c r="Q166" s="52">
        <f>P166*H166</f>
        <v>0</v>
      </c>
      <c r="R166" s="9"/>
      <c r="S166" s="9"/>
      <c r="T166" s="9"/>
      <c r="U166" s="9"/>
      <c r="V166" s="9"/>
      <c r="W166" s="9"/>
      <c r="X166" s="9"/>
      <c r="Y166" s="9"/>
      <c r="Z166" s="9"/>
      <c r="AA166" s="9"/>
      <c r="AB166" s="9"/>
      <c r="AO166" s="53" t="s">
        <v>37</v>
      </c>
      <c r="AQ166" s="53" t="s">
        <v>33</v>
      </c>
      <c r="AR166" s="53" t="s">
        <v>15</v>
      </c>
      <c r="AV166" s="5" t="s">
        <v>31</v>
      </c>
      <c r="BB166" s="54" t="e">
        <f>IF(K166="základní",#REF!,0)</f>
        <v>#REF!</v>
      </c>
      <c r="BC166" s="54">
        <f>IF(K166="snížená",#REF!,0)</f>
        <v>0</v>
      </c>
      <c r="BD166" s="54">
        <f>IF(K166="zákl. přenesená",#REF!,0)</f>
        <v>0</v>
      </c>
      <c r="BE166" s="54">
        <f>IF(K166="sníž. přenesená",#REF!,0)</f>
        <v>0</v>
      </c>
      <c r="BF166" s="54">
        <f>IF(K166="nulová",#REF!,0)</f>
        <v>0</v>
      </c>
      <c r="BG166" s="5" t="s">
        <v>14</v>
      </c>
      <c r="BH166" s="54" t="e">
        <f>ROUND(#REF!*H166,2)</f>
        <v>#REF!</v>
      </c>
      <c r="BI166" s="5" t="s">
        <v>37</v>
      </c>
      <c r="BJ166" s="53" t="s">
        <v>334</v>
      </c>
    </row>
    <row r="167" spans="1:62" s="2" customFormat="1" ht="175.5" x14ac:dyDescent="0.2">
      <c r="A167" s="9"/>
      <c r="B167" s="10"/>
      <c r="C167" s="9"/>
      <c r="D167" s="55" t="s">
        <v>39</v>
      </c>
      <c r="E167" s="9"/>
      <c r="F167" s="56" t="s">
        <v>234</v>
      </c>
      <c r="G167" s="9"/>
      <c r="H167" s="9"/>
      <c r="I167" s="10"/>
      <c r="J167" s="57"/>
      <c r="K167" s="58"/>
      <c r="L167" s="16"/>
      <c r="M167" s="16"/>
      <c r="N167" s="16"/>
      <c r="O167" s="16"/>
      <c r="P167" s="16"/>
      <c r="Q167" s="17"/>
      <c r="R167" s="9"/>
      <c r="S167" s="9"/>
      <c r="T167" s="9"/>
      <c r="U167" s="9"/>
      <c r="V167" s="9"/>
      <c r="W167" s="9"/>
      <c r="X167" s="9"/>
      <c r="Y167" s="9"/>
      <c r="Z167" s="9"/>
      <c r="AA167" s="9"/>
      <c r="AB167" s="9"/>
      <c r="AQ167" s="5" t="s">
        <v>39</v>
      </c>
      <c r="AR167" s="5" t="s">
        <v>15</v>
      </c>
    </row>
    <row r="168" spans="1:62" s="2" customFormat="1" ht="37.9" customHeight="1" x14ac:dyDescent="0.2">
      <c r="A168" s="9"/>
      <c r="B168" s="43"/>
      <c r="C168" s="44" t="s">
        <v>335</v>
      </c>
      <c r="D168" s="44" t="s">
        <v>33</v>
      </c>
      <c r="E168" s="45" t="s">
        <v>336</v>
      </c>
      <c r="F168" s="46" t="s">
        <v>337</v>
      </c>
      <c r="G168" s="47" t="s">
        <v>63</v>
      </c>
      <c r="H168" s="48">
        <v>20</v>
      </c>
      <c r="I168" s="10"/>
      <c r="J168" s="49" t="s">
        <v>0</v>
      </c>
      <c r="K168" s="50" t="s">
        <v>8</v>
      </c>
      <c r="L168" s="51">
        <v>60.552999999999997</v>
      </c>
      <c r="M168" s="51">
        <f>L168*H168</f>
        <v>1211.06</v>
      </c>
      <c r="N168" s="51">
        <v>0</v>
      </c>
      <c r="O168" s="51">
        <f>N168*H168</f>
        <v>0</v>
      </c>
      <c r="P168" s="51">
        <v>0</v>
      </c>
      <c r="Q168" s="52">
        <f>P168*H168</f>
        <v>0</v>
      </c>
      <c r="R168" s="9"/>
      <c r="S168" s="9"/>
      <c r="T168" s="9"/>
      <c r="U168" s="9"/>
      <c r="V168" s="9"/>
      <c r="W168" s="9"/>
      <c r="X168" s="9"/>
      <c r="Y168" s="9"/>
      <c r="Z168" s="9"/>
      <c r="AA168" s="9"/>
      <c r="AB168" s="9"/>
      <c r="AO168" s="53" t="s">
        <v>37</v>
      </c>
      <c r="AQ168" s="53" t="s">
        <v>33</v>
      </c>
      <c r="AR168" s="53" t="s">
        <v>15</v>
      </c>
      <c r="AV168" s="5" t="s">
        <v>31</v>
      </c>
      <c r="BB168" s="54" t="e">
        <f>IF(K168="základní",#REF!,0)</f>
        <v>#REF!</v>
      </c>
      <c r="BC168" s="54">
        <f>IF(K168="snížená",#REF!,0)</f>
        <v>0</v>
      </c>
      <c r="BD168" s="54">
        <f>IF(K168="zákl. přenesená",#REF!,0)</f>
        <v>0</v>
      </c>
      <c r="BE168" s="54">
        <f>IF(K168="sníž. přenesená",#REF!,0)</f>
        <v>0</v>
      </c>
      <c r="BF168" s="54">
        <f>IF(K168="nulová",#REF!,0)</f>
        <v>0</v>
      </c>
      <c r="BG168" s="5" t="s">
        <v>14</v>
      </c>
      <c r="BH168" s="54" t="e">
        <f>ROUND(#REF!*H168,2)</f>
        <v>#REF!</v>
      </c>
      <c r="BI168" s="5" t="s">
        <v>37</v>
      </c>
      <c r="BJ168" s="53" t="s">
        <v>338</v>
      </c>
    </row>
    <row r="169" spans="1:62" s="2" customFormat="1" ht="175.5" x14ac:dyDescent="0.2">
      <c r="A169" s="9"/>
      <c r="B169" s="10"/>
      <c r="C169" s="9"/>
      <c r="D169" s="55" t="s">
        <v>39</v>
      </c>
      <c r="E169" s="9"/>
      <c r="F169" s="56" t="s">
        <v>234</v>
      </c>
      <c r="G169" s="9"/>
      <c r="H169" s="9"/>
      <c r="I169" s="10"/>
      <c r="J169" s="57"/>
      <c r="K169" s="58"/>
      <c r="L169" s="16"/>
      <c r="M169" s="16"/>
      <c r="N169" s="16"/>
      <c r="O169" s="16"/>
      <c r="P169" s="16"/>
      <c r="Q169" s="17"/>
      <c r="R169" s="9"/>
      <c r="S169" s="9"/>
      <c r="T169" s="9"/>
      <c r="U169" s="9"/>
      <c r="V169" s="9"/>
      <c r="W169" s="9"/>
      <c r="X169" s="9"/>
      <c r="Y169" s="9"/>
      <c r="Z169" s="9"/>
      <c r="AA169" s="9"/>
      <c r="AB169" s="9"/>
      <c r="AQ169" s="5" t="s">
        <v>39</v>
      </c>
      <c r="AR169" s="5" t="s">
        <v>15</v>
      </c>
    </row>
    <row r="170" spans="1:62" s="2" customFormat="1" ht="37.9" customHeight="1" x14ac:dyDescent="0.2">
      <c r="A170" s="9"/>
      <c r="B170" s="43"/>
      <c r="C170" s="44" t="s">
        <v>339</v>
      </c>
      <c r="D170" s="44" t="s">
        <v>33</v>
      </c>
      <c r="E170" s="45" t="s">
        <v>340</v>
      </c>
      <c r="F170" s="46" t="s">
        <v>341</v>
      </c>
      <c r="G170" s="47" t="s">
        <v>63</v>
      </c>
      <c r="H170" s="48">
        <v>10</v>
      </c>
      <c r="I170" s="10"/>
      <c r="J170" s="49" t="s">
        <v>0</v>
      </c>
      <c r="K170" s="50" t="s">
        <v>8</v>
      </c>
      <c r="L170" s="51">
        <v>66.706000000000003</v>
      </c>
      <c r="M170" s="51">
        <f>L170*H170</f>
        <v>667.06000000000006</v>
      </c>
      <c r="N170" s="51">
        <v>0</v>
      </c>
      <c r="O170" s="51">
        <f>N170*H170</f>
        <v>0</v>
      </c>
      <c r="P170" s="51">
        <v>0</v>
      </c>
      <c r="Q170" s="52">
        <f>P170*H170</f>
        <v>0</v>
      </c>
      <c r="R170" s="9"/>
      <c r="S170" s="9"/>
      <c r="T170" s="9"/>
      <c r="U170" s="9"/>
      <c r="V170" s="9"/>
      <c r="W170" s="9"/>
      <c r="X170" s="9"/>
      <c r="Y170" s="9"/>
      <c r="Z170" s="9"/>
      <c r="AA170" s="9"/>
      <c r="AB170" s="9"/>
      <c r="AO170" s="53" t="s">
        <v>37</v>
      </c>
      <c r="AQ170" s="53" t="s">
        <v>33</v>
      </c>
      <c r="AR170" s="53" t="s">
        <v>15</v>
      </c>
      <c r="AV170" s="5" t="s">
        <v>31</v>
      </c>
      <c r="BB170" s="54" t="e">
        <f>IF(K170="základní",#REF!,0)</f>
        <v>#REF!</v>
      </c>
      <c r="BC170" s="54">
        <f>IF(K170="snížená",#REF!,0)</f>
        <v>0</v>
      </c>
      <c r="BD170" s="54">
        <f>IF(K170="zákl. přenesená",#REF!,0)</f>
        <v>0</v>
      </c>
      <c r="BE170" s="54">
        <f>IF(K170="sníž. přenesená",#REF!,0)</f>
        <v>0</v>
      </c>
      <c r="BF170" s="54">
        <f>IF(K170="nulová",#REF!,0)</f>
        <v>0</v>
      </c>
      <c r="BG170" s="5" t="s">
        <v>14</v>
      </c>
      <c r="BH170" s="54" t="e">
        <f>ROUND(#REF!*H170,2)</f>
        <v>#REF!</v>
      </c>
      <c r="BI170" s="5" t="s">
        <v>37</v>
      </c>
      <c r="BJ170" s="53" t="s">
        <v>342</v>
      </c>
    </row>
    <row r="171" spans="1:62" s="2" customFormat="1" ht="175.5" x14ac:dyDescent="0.2">
      <c r="A171" s="9"/>
      <c r="B171" s="10"/>
      <c r="C171" s="9"/>
      <c r="D171" s="55" t="s">
        <v>39</v>
      </c>
      <c r="E171" s="9"/>
      <c r="F171" s="56" t="s">
        <v>234</v>
      </c>
      <c r="G171" s="9"/>
      <c r="H171" s="9"/>
      <c r="I171" s="10"/>
      <c r="J171" s="57"/>
      <c r="K171" s="58"/>
      <c r="L171" s="16"/>
      <c r="M171" s="16"/>
      <c r="N171" s="16"/>
      <c r="O171" s="16"/>
      <c r="P171" s="16"/>
      <c r="Q171" s="17"/>
      <c r="R171" s="9"/>
      <c r="S171" s="9"/>
      <c r="T171" s="9"/>
      <c r="U171" s="9"/>
      <c r="V171" s="9"/>
      <c r="W171" s="9"/>
      <c r="X171" s="9"/>
      <c r="Y171" s="9"/>
      <c r="Z171" s="9"/>
      <c r="AA171" s="9"/>
      <c r="AB171" s="9"/>
      <c r="AQ171" s="5" t="s">
        <v>39</v>
      </c>
      <c r="AR171" s="5" t="s">
        <v>15</v>
      </c>
    </row>
    <row r="172" spans="1:62" s="2" customFormat="1" ht="37.9" customHeight="1" x14ac:dyDescent="0.2">
      <c r="A172" s="9"/>
      <c r="B172" s="43"/>
      <c r="C172" s="44" t="s">
        <v>343</v>
      </c>
      <c r="D172" s="44" t="s">
        <v>33</v>
      </c>
      <c r="E172" s="45" t="s">
        <v>344</v>
      </c>
      <c r="F172" s="46" t="s">
        <v>345</v>
      </c>
      <c r="G172" s="47" t="s">
        <v>63</v>
      </c>
      <c r="H172" s="48">
        <v>2</v>
      </c>
      <c r="I172" s="10"/>
      <c r="J172" s="49" t="s">
        <v>0</v>
      </c>
      <c r="K172" s="50" t="s">
        <v>8</v>
      </c>
      <c r="L172" s="51">
        <v>3.6629999999999998</v>
      </c>
      <c r="M172" s="51">
        <f>L172*H172</f>
        <v>7.3259999999999996</v>
      </c>
      <c r="N172" s="51">
        <v>0</v>
      </c>
      <c r="O172" s="51">
        <f>N172*H172</f>
        <v>0</v>
      </c>
      <c r="P172" s="51">
        <v>0</v>
      </c>
      <c r="Q172" s="52">
        <f>P172*H172</f>
        <v>0</v>
      </c>
      <c r="R172" s="9"/>
      <c r="S172" s="9"/>
      <c r="T172" s="9"/>
      <c r="U172" s="9"/>
      <c r="V172" s="9"/>
      <c r="W172" s="9"/>
      <c r="X172" s="9"/>
      <c r="Y172" s="9"/>
      <c r="Z172" s="9"/>
      <c r="AA172" s="9"/>
      <c r="AB172" s="9"/>
      <c r="AO172" s="53" t="s">
        <v>37</v>
      </c>
      <c r="AQ172" s="53" t="s">
        <v>33</v>
      </c>
      <c r="AR172" s="53" t="s">
        <v>15</v>
      </c>
      <c r="AV172" s="5" t="s">
        <v>31</v>
      </c>
      <c r="BB172" s="54" t="e">
        <f>IF(K172="základní",#REF!,0)</f>
        <v>#REF!</v>
      </c>
      <c r="BC172" s="54">
        <f>IF(K172="snížená",#REF!,0)</f>
        <v>0</v>
      </c>
      <c r="BD172" s="54">
        <f>IF(K172="zákl. přenesená",#REF!,0)</f>
        <v>0</v>
      </c>
      <c r="BE172" s="54">
        <f>IF(K172="sníž. přenesená",#REF!,0)</f>
        <v>0</v>
      </c>
      <c r="BF172" s="54">
        <f>IF(K172="nulová",#REF!,0)</f>
        <v>0</v>
      </c>
      <c r="BG172" s="5" t="s">
        <v>14</v>
      </c>
      <c r="BH172" s="54" t="e">
        <f>ROUND(#REF!*H172,2)</f>
        <v>#REF!</v>
      </c>
      <c r="BI172" s="5" t="s">
        <v>37</v>
      </c>
      <c r="BJ172" s="53" t="s">
        <v>346</v>
      </c>
    </row>
    <row r="173" spans="1:62" s="2" customFormat="1" ht="175.5" x14ac:dyDescent="0.2">
      <c r="A173" s="9"/>
      <c r="B173" s="10"/>
      <c r="C173" s="9"/>
      <c r="D173" s="55" t="s">
        <v>39</v>
      </c>
      <c r="E173" s="9"/>
      <c r="F173" s="56" t="s">
        <v>234</v>
      </c>
      <c r="G173" s="9"/>
      <c r="H173" s="9"/>
      <c r="I173" s="10"/>
      <c r="J173" s="57"/>
      <c r="K173" s="58"/>
      <c r="L173" s="16"/>
      <c r="M173" s="16"/>
      <c r="N173" s="16"/>
      <c r="O173" s="16"/>
      <c r="P173" s="16"/>
      <c r="Q173" s="17"/>
      <c r="R173" s="9"/>
      <c r="S173" s="9"/>
      <c r="T173" s="9"/>
      <c r="U173" s="9"/>
      <c r="V173" s="9"/>
      <c r="W173" s="9"/>
      <c r="X173" s="9"/>
      <c r="Y173" s="9"/>
      <c r="Z173" s="9"/>
      <c r="AA173" s="9"/>
      <c r="AB173" s="9"/>
      <c r="AQ173" s="5" t="s">
        <v>39</v>
      </c>
      <c r="AR173" s="5" t="s">
        <v>15</v>
      </c>
    </row>
    <row r="174" spans="1:62" s="2" customFormat="1" ht="37.9" customHeight="1" x14ac:dyDescent="0.2">
      <c r="A174" s="9"/>
      <c r="B174" s="43"/>
      <c r="C174" s="44" t="s">
        <v>347</v>
      </c>
      <c r="D174" s="44" t="s">
        <v>33</v>
      </c>
      <c r="E174" s="45" t="s">
        <v>348</v>
      </c>
      <c r="F174" s="46" t="s">
        <v>349</v>
      </c>
      <c r="G174" s="47" t="s">
        <v>63</v>
      </c>
      <c r="H174" s="48">
        <v>2</v>
      </c>
      <c r="I174" s="10"/>
      <c r="J174" s="49" t="s">
        <v>0</v>
      </c>
      <c r="K174" s="50" t="s">
        <v>8</v>
      </c>
      <c r="L174" s="51">
        <v>5.5289999999999999</v>
      </c>
      <c r="M174" s="51">
        <f>L174*H174</f>
        <v>11.058</v>
      </c>
      <c r="N174" s="51">
        <v>0</v>
      </c>
      <c r="O174" s="51">
        <f>N174*H174</f>
        <v>0</v>
      </c>
      <c r="P174" s="51">
        <v>0</v>
      </c>
      <c r="Q174" s="52">
        <f>P174*H174</f>
        <v>0</v>
      </c>
      <c r="R174" s="9"/>
      <c r="S174" s="9"/>
      <c r="T174" s="9"/>
      <c r="U174" s="9"/>
      <c r="V174" s="9"/>
      <c r="W174" s="9"/>
      <c r="X174" s="9"/>
      <c r="Y174" s="9"/>
      <c r="Z174" s="9"/>
      <c r="AA174" s="9"/>
      <c r="AB174" s="9"/>
      <c r="AO174" s="53" t="s">
        <v>37</v>
      </c>
      <c r="AQ174" s="53" t="s">
        <v>33</v>
      </c>
      <c r="AR174" s="53" t="s">
        <v>15</v>
      </c>
      <c r="AV174" s="5" t="s">
        <v>31</v>
      </c>
      <c r="BB174" s="54" t="e">
        <f>IF(K174="základní",#REF!,0)</f>
        <v>#REF!</v>
      </c>
      <c r="BC174" s="54">
        <f>IF(K174="snížená",#REF!,0)</f>
        <v>0</v>
      </c>
      <c r="BD174" s="54">
        <f>IF(K174="zákl. přenesená",#REF!,0)</f>
        <v>0</v>
      </c>
      <c r="BE174" s="54">
        <f>IF(K174="sníž. přenesená",#REF!,0)</f>
        <v>0</v>
      </c>
      <c r="BF174" s="54">
        <f>IF(K174="nulová",#REF!,0)</f>
        <v>0</v>
      </c>
      <c r="BG174" s="5" t="s">
        <v>14</v>
      </c>
      <c r="BH174" s="54" t="e">
        <f>ROUND(#REF!*H174,2)</f>
        <v>#REF!</v>
      </c>
      <c r="BI174" s="5" t="s">
        <v>37</v>
      </c>
      <c r="BJ174" s="53" t="s">
        <v>350</v>
      </c>
    </row>
    <row r="175" spans="1:62" s="2" customFormat="1" ht="175.5" x14ac:dyDescent="0.2">
      <c r="A175" s="9"/>
      <c r="B175" s="10"/>
      <c r="C175" s="9"/>
      <c r="D175" s="55" t="s">
        <v>39</v>
      </c>
      <c r="E175" s="9"/>
      <c r="F175" s="56" t="s">
        <v>234</v>
      </c>
      <c r="G175" s="9"/>
      <c r="H175" s="9"/>
      <c r="I175" s="10"/>
      <c r="J175" s="57"/>
      <c r="K175" s="58"/>
      <c r="L175" s="16"/>
      <c r="M175" s="16"/>
      <c r="N175" s="16"/>
      <c r="O175" s="16"/>
      <c r="P175" s="16"/>
      <c r="Q175" s="17"/>
      <c r="R175" s="9"/>
      <c r="S175" s="9"/>
      <c r="T175" s="9"/>
      <c r="U175" s="9"/>
      <c r="V175" s="9"/>
      <c r="W175" s="9"/>
      <c r="X175" s="9"/>
      <c r="Y175" s="9"/>
      <c r="Z175" s="9"/>
      <c r="AA175" s="9"/>
      <c r="AB175" s="9"/>
      <c r="AQ175" s="5" t="s">
        <v>39</v>
      </c>
      <c r="AR175" s="5" t="s">
        <v>15</v>
      </c>
    </row>
    <row r="176" spans="1:62" s="2" customFormat="1" ht="37.9" customHeight="1" x14ac:dyDescent="0.2">
      <c r="A176" s="9"/>
      <c r="B176" s="43"/>
      <c r="C176" s="44" t="s">
        <v>351</v>
      </c>
      <c r="D176" s="44" t="s">
        <v>33</v>
      </c>
      <c r="E176" s="45" t="s">
        <v>352</v>
      </c>
      <c r="F176" s="46" t="s">
        <v>353</v>
      </c>
      <c r="G176" s="47" t="s">
        <v>63</v>
      </c>
      <c r="H176" s="48">
        <v>14</v>
      </c>
      <c r="I176" s="10"/>
      <c r="J176" s="49" t="s">
        <v>0</v>
      </c>
      <c r="K176" s="50" t="s">
        <v>8</v>
      </c>
      <c r="L176" s="51">
        <v>10.292</v>
      </c>
      <c r="M176" s="51">
        <f>L176*H176</f>
        <v>144.08799999999999</v>
      </c>
      <c r="N176" s="51">
        <v>0</v>
      </c>
      <c r="O176" s="51">
        <f>N176*H176</f>
        <v>0</v>
      </c>
      <c r="P176" s="51">
        <v>0</v>
      </c>
      <c r="Q176" s="52">
        <f>P176*H176</f>
        <v>0</v>
      </c>
      <c r="R176" s="9"/>
      <c r="S176" s="9"/>
      <c r="T176" s="9"/>
      <c r="U176" s="9"/>
      <c r="V176" s="9"/>
      <c r="W176" s="9"/>
      <c r="X176" s="9"/>
      <c r="Y176" s="9"/>
      <c r="Z176" s="9"/>
      <c r="AA176" s="9"/>
      <c r="AB176" s="9"/>
      <c r="AO176" s="53" t="s">
        <v>37</v>
      </c>
      <c r="AQ176" s="53" t="s">
        <v>33</v>
      </c>
      <c r="AR176" s="53" t="s">
        <v>15</v>
      </c>
      <c r="AV176" s="5" t="s">
        <v>31</v>
      </c>
      <c r="BB176" s="54" t="e">
        <f>IF(K176="základní",#REF!,0)</f>
        <v>#REF!</v>
      </c>
      <c r="BC176" s="54">
        <f>IF(K176="snížená",#REF!,0)</f>
        <v>0</v>
      </c>
      <c r="BD176" s="54">
        <f>IF(K176="zákl. přenesená",#REF!,0)</f>
        <v>0</v>
      </c>
      <c r="BE176" s="54">
        <f>IF(K176="sníž. přenesená",#REF!,0)</f>
        <v>0</v>
      </c>
      <c r="BF176" s="54">
        <f>IF(K176="nulová",#REF!,0)</f>
        <v>0</v>
      </c>
      <c r="BG176" s="5" t="s">
        <v>14</v>
      </c>
      <c r="BH176" s="54" t="e">
        <f>ROUND(#REF!*H176,2)</f>
        <v>#REF!</v>
      </c>
      <c r="BI176" s="5" t="s">
        <v>37</v>
      </c>
      <c r="BJ176" s="53" t="s">
        <v>354</v>
      </c>
    </row>
    <row r="177" spans="1:62" s="2" customFormat="1" ht="175.5" x14ac:dyDescent="0.2">
      <c r="A177" s="9"/>
      <c r="B177" s="10"/>
      <c r="C177" s="9"/>
      <c r="D177" s="55" t="s">
        <v>39</v>
      </c>
      <c r="E177" s="9"/>
      <c r="F177" s="56" t="s">
        <v>234</v>
      </c>
      <c r="G177" s="9"/>
      <c r="H177" s="9"/>
      <c r="I177" s="10"/>
      <c r="J177" s="57"/>
      <c r="K177" s="58"/>
      <c r="L177" s="16"/>
      <c r="M177" s="16"/>
      <c r="N177" s="16"/>
      <c r="O177" s="16"/>
      <c r="P177" s="16"/>
      <c r="Q177" s="17"/>
      <c r="R177" s="9"/>
      <c r="S177" s="9"/>
      <c r="T177" s="9"/>
      <c r="U177" s="9"/>
      <c r="V177" s="9"/>
      <c r="W177" s="9"/>
      <c r="X177" s="9"/>
      <c r="Y177" s="9"/>
      <c r="Z177" s="9"/>
      <c r="AA177" s="9"/>
      <c r="AB177" s="9"/>
      <c r="AQ177" s="5" t="s">
        <v>39</v>
      </c>
      <c r="AR177" s="5" t="s">
        <v>15</v>
      </c>
    </row>
    <row r="178" spans="1:62" s="2" customFormat="1" ht="37.9" customHeight="1" x14ac:dyDescent="0.2">
      <c r="A178" s="9"/>
      <c r="B178" s="43"/>
      <c r="C178" s="44" t="s">
        <v>355</v>
      </c>
      <c r="D178" s="44" t="s">
        <v>33</v>
      </c>
      <c r="E178" s="45" t="s">
        <v>356</v>
      </c>
      <c r="F178" s="46" t="s">
        <v>357</v>
      </c>
      <c r="G178" s="47" t="s">
        <v>63</v>
      </c>
      <c r="H178" s="48">
        <v>14</v>
      </c>
      <c r="I178" s="10"/>
      <c r="J178" s="49" t="s">
        <v>0</v>
      </c>
      <c r="K178" s="50" t="s">
        <v>8</v>
      </c>
      <c r="L178" s="51">
        <v>20.492999999999999</v>
      </c>
      <c r="M178" s="51">
        <f>L178*H178</f>
        <v>286.90199999999999</v>
      </c>
      <c r="N178" s="51">
        <v>0</v>
      </c>
      <c r="O178" s="51">
        <f>N178*H178</f>
        <v>0</v>
      </c>
      <c r="P178" s="51">
        <v>0</v>
      </c>
      <c r="Q178" s="52">
        <f>P178*H178</f>
        <v>0</v>
      </c>
      <c r="R178" s="9"/>
      <c r="S178" s="9"/>
      <c r="T178" s="9"/>
      <c r="U178" s="9"/>
      <c r="V178" s="9"/>
      <c r="W178" s="9"/>
      <c r="X178" s="9"/>
      <c r="Y178" s="9"/>
      <c r="Z178" s="9"/>
      <c r="AA178" s="9"/>
      <c r="AB178" s="9"/>
      <c r="AO178" s="53" t="s">
        <v>37</v>
      </c>
      <c r="AQ178" s="53" t="s">
        <v>33</v>
      </c>
      <c r="AR178" s="53" t="s">
        <v>15</v>
      </c>
      <c r="AV178" s="5" t="s">
        <v>31</v>
      </c>
      <c r="BB178" s="54" t="e">
        <f>IF(K178="základní",#REF!,0)</f>
        <v>#REF!</v>
      </c>
      <c r="BC178" s="54">
        <f>IF(K178="snížená",#REF!,0)</f>
        <v>0</v>
      </c>
      <c r="BD178" s="54">
        <f>IF(K178="zákl. přenesená",#REF!,0)</f>
        <v>0</v>
      </c>
      <c r="BE178" s="54">
        <f>IF(K178="sníž. přenesená",#REF!,0)</f>
        <v>0</v>
      </c>
      <c r="BF178" s="54">
        <f>IF(K178="nulová",#REF!,0)</f>
        <v>0</v>
      </c>
      <c r="BG178" s="5" t="s">
        <v>14</v>
      </c>
      <c r="BH178" s="54" t="e">
        <f>ROUND(#REF!*H178,2)</f>
        <v>#REF!</v>
      </c>
      <c r="BI178" s="5" t="s">
        <v>37</v>
      </c>
      <c r="BJ178" s="53" t="s">
        <v>358</v>
      </c>
    </row>
    <row r="179" spans="1:62" s="2" customFormat="1" ht="175.5" x14ac:dyDescent="0.2">
      <c r="A179" s="9"/>
      <c r="B179" s="10"/>
      <c r="C179" s="9"/>
      <c r="D179" s="55" t="s">
        <v>39</v>
      </c>
      <c r="E179" s="9"/>
      <c r="F179" s="56" t="s">
        <v>234</v>
      </c>
      <c r="G179" s="9"/>
      <c r="H179" s="9"/>
      <c r="I179" s="10"/>
      <c r="J179" s="57"/>
      <c r="K179" s="58"/>
      <c r="L179" s="16"/>
      <c r="M179" s="16"/>
      <c r="N179" s="16"/>
      <c r="O179" s="16"/>
      <c r="P179" s="16"/>
      <c r="Q179" s="17"/>
      <c r="R179" s="9"/>
      <c r="S179" s="9"/>
      <c r="T179" s="9"/>
      <c r="U179" s="9"/>
      <c r="V179" s="9"/>
      <c r="W179" s="9"/>
      <c r="X179" s="9"/>
      <c r="Y179" s="9"/>
      <c r="Z179" s="9"/>
      <c r="AA179" s="9"/>
      <c r="AB179" s="9"/>
      <c r="AQ179" s="5" t="s">
        <v>39</v>
      </c>
      <c r="AR179" s="5" t="s">
        <v>15</v>
      </c>
    </row>
    <row r="180" spans="1:62" s="2" customFormat="1" ht="37.9" customHeight="1" x14ac:dyDescent="0.2">
      <c r="A180" s="9"/>
      <c r="B180" s="43"/>
      <c r="C180" s="44" t="s">
        <v>359</v>
      </c>
      <c r="D180" s="44" t="s">
        <v>33</v>
      </c>
      <c r="E180" s="45" t="s">
        <v>360</v>
      </c>
      <c r="F180" s="46" t="s">
        <v>361</v>
      </c>
      <c r="G180" s="47" t="s">
        <v>63</v>
      </c>
      <c r="H180" s="48">
        <v>15</v>
      </c>
      <c r="I180" s="10"/>
      <c r="J180" s="49" t="s">
        <v>0</v>
      </c>
      <c r="K180" s="50" t="s">
        <v>8</v>
      </c>
      <c r="L180" s="51">
        <v>31.131</v>
      </c>
      <c r="M180" s="51">
        <f>L180*H180</f>
        <v>466.96500000000003</v>
      </c>
      <c r="N180" s="51">
        <v>0</v>
      </c>
      <c r="O180" s="51">
        <f>N180*H180</f>
        <v>0</v>
      </c>
      <c r="P180" s="51">
        <v>0</v>
      </c>
      <c r="Q180" s="52">
        <f>P180*H180</f>
        <v>0</v>
      </c>
      <c r="R180" s="9"/>
      <c r="S180" s="9"/>
      <c r="T180" s="9"/>
      <c r="U180" s="9"/>
      <c r="V180" s="9"/>
      <c r="W180" s="9"/>
      <c r="X180" s="9"/>
      <c r="Y180" s="9"/>
      <c r="Z180" s="9"/>
      <c r="AA180" s="9"/>
      <c r="AB180" s="9"/>
      <c r="AO180" s="53" t="s">
        <v>37</v>
      </c>
      <c r="AQ180" s="53" t="s">
        <v>33</v>
      </c>
      <c r="AR180" s="53" t="s">
        <v>15</v>
      </c>
      <c r="AV180" s="5" t="s">
        <v>31</v>
      </c>
      <c r="BB180" s="54" t="e">
        <f>IF(K180="základní",#REF!,0)</f>
        <v>#REF!</v>
      </c>
      <c r="BC180" s="54">
        <f>IF(K180="snížená",#REF!,0)</f>
        <v>0</v>
      </c>
      <c r="BD180" s="54">
        <f>IF(K180="zákl. přenesená",#REF!,0)</f>
        <v>0</v>
      </c>
      <c r="BE180" s="54">
        <f>IF(K180="sníž. přenesená",#REF!,0)</f>
        <v>0</v>
      </c>
      <c r="BF180" s="54">
        <f>IF(K180="nulová",#REF!,0)</f>
        <v>0</v>
      </c>
      <c r="BG180" s="5" t="s">
        <v>14</v>
      </c>
      <c r="BH180" s="54" t="e">
        <f>ROUND(#REF!*H180,2)</f>
        <v>#REF!</v>
      </c>
      <c r="BI180" s="5" t="s">
        <v>37</v>
      </c>
      <c r="BJ180" s="53" t="s">
        <v>362</v>
      </c>
    </row>
    <row r="181" spans="1:62" s="2" customFormat="1" ht="175.5" x14ac:dyDescent="0.2">
      <c r="A181" s="9"/>
      <c r="B181" s="10"/>
      <c r="C181" s="9"/>
      <c r="D181" s="55" t="s">
        <v>39</v>
      </c>
      <c r="E181" s="9"/>
      <c r="F181" s="56" t="s">
        <v>234</v>
      </c>
      <c r="G181" s="9"/>
      <c r="H181" s="9"/>
      <c r="I181" s="10"/>
      <c r="J181" s="57"/>
      <c r="K181" s="58"/>
      <c r="L181" s="16"/>
      <c r="M181" s="16"/>
      <c r="N181" s="16"/>
      <c r="O181" s="16"/>
      <c r="P181" s="16"/>
      <c r="Q181" s="17"/>
      <c r="R181" s="9"/>
      <c r="S181" s="9"/>
      <c r="T181" s="9"/>
      <c r="U181" s="9"/>
      <c r="V181" s="9"/>
      <c r="W181" s="9"/>
      <c r="X181" s="9"/>
      <c r="Y181" s="9"/>
      <c r="Z181" s="9"/>
      <c r="AA181" s="9"/>
      <c r="AB181" s="9"/>
      <c r="AQ181" s="5" t="s">
        <v>39</v>
      </c>
      <c r="AR181" s="5" t="s">
        <v>15</v>
      </c>
    </row>
    <row r="182" spans="1:62" s="2" customFormat="1" ht="37.9" customHeight="1" x14ac:dyDescent="0.2">
      <c r="A182" s="9"/>
      <c r="B182" s="43"/>
      <c r="C182" s="44" t="s">
        <v>363</v>
      </c>
      <c r="D182" s="44" t="s">
        <v>33</v>
      </c>
      <c r="E182" s="45" t="s">
        <v>364</v>
      </c>
      <c r="F182" s="46" t="s">
        <v>365</v>
      </c>
      <c r="G182" s="47" t="s">
        <v>63</v>
      </c>
      <c r="H182" s="48">
        <v>15</v>
      </c>
      <c r="I182" s="10"/>
      <c r="J182" s="49" t="s">
        <v>0</v>
      </c>
      <c r="K182" s="50" t="s">
        <v>8</v>
      </c>
      <c r="L182" s="51">
        <v>43.149000000000001</v>
      </c>
      <c r="M182" s="51">
        <f>L182*H182</f>
        <v>647.23500000000001</v>
      </c>
      <c r="N182" s="51">
        <v>0</v>
      </c>
      <c r="O182" s="51">
        <f>N182*H182</f>
        <v>0</v>
      </c>
      <c r="P182" s="51">
        <v>0</v>
      </c>
      <c r="Q182" s="52">
        <f>P182*H182</f>
        <v>0</v>
      </c>
      <c r="R182" s="9"/>
      <c r="S182" s="9"/>
      <c r="T182" s="9"/>
      <c r="U182" s="9"/>
      <c r="V182" s="9"/>
      <c r="W182" s="9"/>
      <c r="X182" s="9"/>
      <c r="Y182" s="9"/>
      <c r="Z182" s="9"/>
      <c r="AA182" s="9"/>
      <c r="AB182" s="9"/>
      <c r="AO182" s="53" t="s">
        <v>37</v>
      </c>
      <c r="AQ182" s="53" t="s">
        <v>33</v>
      </c>
      <c r="AR182" s="53" t="s">
        <v>15</v>
      </c>
      <c r="AV182" s="5" t="s">
        <v>31</v>
      </c>
      <c r="BB182" s="54" t="e">
        <f>IF(K182="základní",#REF!,0)</f>
        <v>#REF!</v>
      </c>
      <c r="BC182" s="54">
        <f>IF(K182="snížená",#REF!,0)</f>
        <v>0</v>
      </c>
      <c r="BD182" s="54">
        <f>IF(K182="zákl. přenesená",#REF!,0)</f>
        <v>0</v>
      </c>
      <c r="BE182" s="54">
        <f>IF(K182="sníž. přenesená",#REF!,0)</f>
        <v>0</v>
      </c>
      <c r="BF182" s="54">
        <f>IF(K182="nulová",#REF!,0)</f>
        <v>0</v>
      </c>
      <c r="BG182" s="5" t="s">
        <v>14</v>
      </c>
      <c r="BH182" s="54" t="e">
        <f>ROUND(#REF!*H182,2)</f>
        <v>#REF!</v>
      </c>
      <c r="BI182" s="5" t="s">
        <v>37</v>
      </c>
      <c r="BJ182" s="53" t="s">
        <v>366</v>
      </c>
    </row>
    <row r="183" spans="1:62" s="2" customFormat="1" ht="175.5" x14ac:dyDescent="0.2">
      <c r="A183" s="9"/>
      <c r="B183" s="10"/>
      <c r="C183" s="9"/>
      <c r="D183" s="55" t="s">
        <v>39</v>
      </c>
      <c r="E183" s="9"/>
      <c r="F183" s="56" t="s">
        <v>234</v>
      </c>
      <c r="G183" s="9"/>
      <c r="H183" s="9"/>
      <c r="I183" s="10"/>
      <c r="J183" s="57"/>
      <c r="K183" s="58"/>
      <c r="L183" s="16"/>
      <c r="M183" s="16"/>
      <c r="N183" s="16"/>
      <c r="O183" s="16"/>
      <c r="P183" s="16"/>
      <c r="Q183" s="17"/>
      <c r="R183" s="9"/>
      <c r="S183" s="9"/>
      <c r="T183" s="9"/>
      <c r="U183" s="9"/>
      <c r="V183" s="9"/>
      <c r="W183" s="9"/>
      <c r="X183" s="9"/>
      <c r="Y183" s="9"/>
      <c r="Z183" s="9"/>
      <c r="AA183" s="9"/>
      <c r="AB183" s="9"/>
      <c r="AQ183" s="5" t="s">
        <v>39</v>
      </c>
      <c r="AR183" s="5" t="s">
        <v>15</v>
      </c>
    </row>
    <row r="184" spans="1:62" s="2" customFormat="1" ht="37.9" customHeight="1" x14ac:dyDescent="0.2">
      <c r="A184" s="9"/>
      <c r="B184" s="43"/>
      <c r="C184" s="44" t="s">
        <v>367</v>
      </c>
      <c r="D184" s="44" t="s">
        <v>33</v>
      </c>
      <c r="E184" s="45" t="s">
        <v>368</v>
      </c>
      <c r="F184" s="46" t="s">
        <v>369</v>
      </c>
      <c r="G184" s="47" t="s">
        <v>63</v>
      </c>
      <c r="H184" s="48">
        <v>13</v>
      </c>
      <c r="I184" s="10"/>
      <c r="J184" s="49" t="s">
        <v>0</v>
      </c>
      <c r="K184" s="50" t="s">
        <v>8</v>
      </c>
      <c r="L184" s="51">
        <v>59.716999999999999</v>
      </c>
      <c r="M184" s="51">
        <f>L184*H184</f>
        <v>776.32100000000003</v>
      </c>
      <c r="N184" s="51">
        <v>0</v>
      </c>
      <c r="O184" s="51">
        <f>N184*H184</f>
        <v>0</v>
      </c>
      <c r="P184" s="51">
        <v>0</v>
      </c>
      <c r="Q184" s="52">
        <f>P184*H184</f>
        <v>0</v>
      </c>
      <c r="R184" s="9"/>
      <c r="S184" s="9"/>
      <c r="T184" s="9"/>
      <c r="U184" s="9"/>
      <c r="V184" s="9"/>
      <c r="W184" s="9"/>
      <c r="X184" s="9"/>
      <c r="Y184" s="9"/>
      <c r="Z184" s="9"/>
      <c r="AA184" s="9"/>
      <c r="AB184" s="9"/>
      <c r="AO184" s="53" t="s">
        <v>37</v>
      </c>
      <c r="AQ184" s="53" t="s">
        <v>33</v>
      </c>
      <c r="AR184" s="53" t="s">
        <v>15</v>
      </c>
      <c r="AV184" s="5" t="s">
        <v>31</v>
      </c>
      <c r="BB184" s="54" t="e">
        <f>IF(K184="základní",#REF!,0)</f>
        <v>#REF!</v>
      </c>
      <c r="BC184" s="54">
        <f>IF(K184="snížená",#REF!,0)</f>
        <v>0</v>
      </c>
      <c r="BD184" s="54">
        <f>IF(K184="zákl. přenesená",#REF!,0)</f>
        <v>0</v>
      </c>
      <c r="BE184" s="54">
        <f>IF(K184="sníž. přenesená",#REF!,0)</f>
        <v>0</v>
      </c>
      <c r="BF184" s="54">
        <f>IF(K184="nulová",#REF!,0)</f>
        <v>0</v>
      </c>
      <c r="BG184" s="5" t="s">
        <v>14</v>
      </c>
      <c r="BH184" s="54" t="e">
        <f>ROUND(#REF!*H184,2)</f>
        <v>#REF!</v>
      </c>
      <c r="BI184" s="5" t="s">
        <v>37</v>
      </c>
      <c r="BJ184" s="53" t="s">
        <v>370</v>
      </c>
    </row>
    <row r="185" spans="1:62" s="2" customFormat="1" ht="175.5" x14ac:dyDescent="0.2">
      <c r="A185" s="9"/>
      <c r="B185" s="10"/>
      <c r="C185" s="9"/>
      <c r="D185" s="55" t="s">
        <v>39</v>
      </c>
      <c r="E185" s="9"/>
      <c r="F185" s="56" t="s">
        <v>234</v>
      </c>
      <c r="G185" s="9"/>
      <c r="H185" s="9"/>
      <c r="I185" s="10"/>
      <c r="J185" s="57"/>
      <c r="K185" s="58"/>
      <c r="L185" s="16"/>
      <c r="M185" s="16"/>
      <c r="N185" s="16"/>
      <c r="O185" s="16"/>
      <c r="P185" s="16"/>
      <c r="Q185" s="17"/>
      <c r="R185" s="9"/>
      <c r="S185" s="9"/>
      <c r="T185" s="9"/>
      <c r="U185" s="9"/>
      <c r="V185" s="9"/>
      <c r="W185" s="9"/>
      <c r="X185" s="9"/>
      <c r="Y185" s="9"/>
      <c r="Z185" s="9"/>
      <c r="AA185" s="9"/>
      <c r="AB185" s="9"/>
      <c r="AQ185" s="5" t="s">
        <v>39</v>
      </c>
      <c r="AR185" s="5" t="s">
        <v>15</v>
      </c>
    </row>
    <row r="186" spans="1:62" s="2" customFormat="1" ht="37.9" customHeight="1" x14ac:dyDescent="0.2">
      <c r="A186" s="9"/>
      <c r="B186" s="43"/>
      <c r="C186" s="44" t="s">
        <v>371</v>
      </c>
      <c r="D186" s="44" t="s">
        <v>33</v>
      </c>
      <c r="E186" s="45" t="s">
        <v>372</v>
      </c>
      <c r="F186" s="46" t="s">
        <v>373</v>
      </c>
      <c r="G186" s="47" t="s">
        <v>63</v>
      </c>
      <c r="H186" s="48">
        <v>12</v>
      </c>
      <c r="I186" s="10"/>
      <c r="J186" s="49" t="s">
        <v>0</v>
      </c>
      <c r="K186" s="50" t="s">
        <v>8</v>
      </c>
      <c r="L186" s="51">
        <v>65.414000000000001</v>
      </c>
      <c r="M186" s="51">
        <f>L186*H186</f>
        <v>784.96800000000007</v>
      </c>
      <c r="N186" s="51">
        <v>0</v>
      </c>
      <c r="O186" s="51">
        <f>N186*H186</f>
        <v>0</v>
      </c>
      <c r="P186" s="51">
        <v>0</v>
      </c>
      <c r="Q186" s="52">
        <f>P186*H186</f>
        <v>0</v>
      </c>
      <c r="R186" s="9"/>
      <c r="S186" s="9"/>
      <c r="T186" s="9"/>
      <c r="U186" s="9"/>
      <c r="V186" s="9"/>
      <c r="W186" s="9"/>
      <c r="X186" s="9"/>
      <c r="Y186" s="9"/>
      <c r="Z186" s="9"/>
      <c r="AA186" s="9"/>
      <c r="AB186" s="9"/>
      <c r="AO186" s="53" t="s">
        <v>37</v>
      </c>
      <c r="AQ186" s="53" t="s">
        <v>33</v>
      </c>
      <c r="AR186" s="53" t="s">
        <v>15</v>
      </c>
      <c r="AV186" s="5" t="s">
        <v>31</v>
      </c>
      <c r="BB186" s="54" t="e">
        <f>IF(K186="základní",#REF!,0)</f>
        <v>#REF!</v>
      </c>
      <c r="BC186" s="54">
        <f>IF(K186="snížená",#REF!,0)</f>
        <v>0</v>
      </c>
      <c r="BD186" s="54">
        <f>IF(K186="zákl. přenesená",#REF!,0)</f>
        <v>0</v>
      </c>
      <c r="BE186" s="54">
        <f>IF(K186="sníž. přenesená",#REF!,0)</f>
        <v>0</v>
      </c>
      <c r="BF186" s="54">
        <f>IF(K186="nulová",#REF!,0)</f>
        <v>0</v>
      </c>
      <c r="BG186" s="5" t="s">
        <v>14</v>
      </c>
      <c r="BH186" s="54" t="e">
        <f>ROUND(#REF!*H186,2)</f>
        <v>#REF!</v>
      </c>
      <c r="BI186" s="5" t="s">
        <v>37</v>
      </c>
      <c r="BJ186" s="53" t="s">
        <v>374</v>
      </c>
    </row>
    <row r="187" spans="1:62" s="2" customFormat="1" ht="175.5" x14ac:dyDescent="0.2">
      <c r="A187" s="9"/>
      <c r="B187" s="10"/>
      <c r="C187" s="9"/>
      <c r="D187" s="55" t="s">
        <v>39</v>
      </c>
      <c r="E187" s="9"/>
      <c r="F187" s="56" t="s">
        <v>234</v>
      </c>
      <c r="G187" s="9"/>
      <c r="H187" s="9"/>
      <c r="I187" s="10"/>
      <c r="J187" s="57"/>
      <c r="K187" s="58"/>
      <c r="L187" s="16"/>
      <c r="M187" s="16"/>
      <c r="N187" s="16"/>
      <c r="O187" s="16"/>
      <c r="P187" s="16"/>
      <c r="Q187" s="17"/>
      <c r="R187" s="9"/>
      <c r="S187" s="9"/>
      <c r="T187" s="9"/>
      <c r="U187" s="9"/>
      <c r="V187" s="9"/>
      <c r="W187" s="9"/>
      <c r="X187" s="9"/>
      <c r="Y187" s="9"/>
      <c r="Z187" s="9"/>
      <c r="AA187" s="9"/>
      <c r="AB187" s="9"/>
      <c r="AQ187" s="5" t="s">
        <v>39</v>
      </c>
      <c r="AR187" s="5" t="s">
        <v>15</v>
      </c>
    </row>
    <row r="188" spans="1:62" s="2" customFormat="1" ht="37.9" customHeight="1" x14ac:dyDescent="0.2">
      <c r="A188" s="9"/>
      <c r="B188" s="43"/>
      <c r="C188" s="44" t="s">
        <v>375</v>
      </c>
      <c r="D188" s="44" t="s">
        <v>33</v>
      </c>
      <c r="E188" s="45" t="s">
        <v>376</v>
      </c>
      <c r="F188" s="46" t="s">
        <v>377</v>
      </c>
      <c r="G188" s="47" t="s">
        <v>63</v>
      </c>
      <c r="H188" s="48">
        <v>9</v>
      </c>
      <c r="I188" s="10"/>
      <c r="J188" s="49" t="s">
        <v>0</v>
      </c>
      <c r="K188" s="50" t="s">
        <v>8</v>
      </c>
      <c r="L188" s="51">
        <v>90.968999999999994</v>
      </c>
      <c r="M188" s="51">
        <f>L188*H188</f>
        <v>818.721</v>
      </c>
      <c r="N188" s="51">
        <v>0</v>
      </c>
      <c r="O188" s="51">
        <f>N188*H188</f>
        <v>0</v>
      </c>
      <c r="P188" s="51">
        <v>0</v>
      </c>
      <c r="Q188" s="52">
        <f>P188*H188</f>
        <v>0</v>
      </c>
      <c r="R188" s="9"/>
      <c r="S188" s="9"/>
      <c r="T188" s="9"/>
      <c r="U188" s="9"/>
      <c r="V188" s="9"/>
      <c r="W188" s="9"/>
      <c r="X188" s="9"/>
      <c r="Y188" s="9"/>
      <c r="Z188" s="9"/>
      <c r="AA188" s="9"/>
      <c r="AB188" s="9"/>
      <c r="AO188" s="53" t="s">
        <v>37</v>
      </c>
      <c r="AQ188" s="53" t="s">
        <v>33</v>
      </c>
      <c r="AR188" s="53" t="s">
        <v>15</v>
      </c>
      <c r="AV188" s="5" t="s">
        <v>31</v>
      </c>
      <c r="BB188" s="54" t="e">
        <f>IF(K188="základní",#REF!,0)</f>
        <v>#REF!</v>
      </c>
      <c r="BC188" s="54">
        <f>IF(K188="snížená",#REF!,0)</f>
        <v>0</v>
      </c>
      <c r="BD188" s="54">
        <f>IF(K188="zákl. přenesená",#REF!,0)</f>
        <v>0</v>
      </c>
      <c r="BE188" s="54">
        <f>IF(K188="sníž. přenesená",#REF!,0)</f>
        <v>0</v>
      </c>
      <c r="BF188" s="54">
        <f>IF(K188="nulová",#REF!,0)</f>
        <v>0</v>
      </c>
      <c r="BG188" s="5" t="s">
        <v>14</v>
      </c>
      <c r="BH188" s="54" t="e">
        <f>ROUND(#REF!*H188,2)</f>
        <v>#REF!</v>
      </c>
      <c r="BI188" s="5" t="s">
        <v>37</v>
      </c>
      <c r="BJ188" s="53" t="s">
        <v>378</v>
      </c>
    </row>
    <row r="189" spans="1:62" s="2" customFormat="1" ht="175.5" x14ac:dyDescent="0.2">
      <c r="A189" s="9"/>
      <c r="B189" s="10"/>
      <c r="C189" s="9"/>
      <c r="D189" s="55" t="s">
        <v>39</v>
      </c>
      <c r="E189" s="9"/>
      <c r="F189" s="56" t="s">
        <v>234</v>
      </c>
      <c r="G189" s="9"/>
      <c r="H189" s="9"/>
      <c r="I189" s="10"/>
      <c r="J189" s="57"/>
      <c r="K189" s="58"/>
      <c r="L189" s="16"/>
      <c r="M189" s="16"/>
      <c r="N189" s="16"/>
      <c r="O189" s="16"/>
      <c r="P189" s="16"/>
      <c r="Q189" s="17"/>
      <c r="R189" s="9"/>
      <c r="S189" s="9"/>
      <c r="T189" s="9"/>
      <c r="U189" s="9"/>
      <c r="V189" s="9"/>
      <c r="W189" s="9"/>
      <c r="X189" s="9"/>
      <c r="Y189" s="9"/>
      <c r="Z189" s="9"/>
      <c r="AA189" s="9"/>
      <c r="AB189" s="9"/>
      <c r="AQ189" s="5" t="s">
        <v>39</v>
      </c>
      <c r="AR189" s="5" t="s">
        <v>15</v>
      </c>
    </row>
    <row r="190" spans="1:62" s="2" customFormat="1" ht="37.9" customHeight="1" x14ac:dyDescent="0.2">
      <c r="A190" s="9"/>
      <c r="B190" s="43"/>
      <c r="C190" s="44" t="s">
        <v>379</v>
      </c>
      <c r="D190" s="44" t="s">
        <v>33</v>
      </c>
      <c r="E190" s="45" t="s">
        <v>380</v>
      </c>
      <c r="F190" s="46" t="s">
        <v>381</v>
      </c>
      <c r="G190" s="47" t="s">
        <v>63</v>
      </c>
      <c r="H190" s="48">
        <v>9</v>
      </c>
      <c r="I190" s="10"/>
      <c r="J190" s="49" t="s">
        <v>0</v>
      </c>
      <c r="K190" s="50" t="s">
        <v>8</v>
      </c>
      <c r="L190" s="51">
        <v>102.602</v>
      </c>
      <c r="M190" s="51">
        <f>L190*H190</f>
        <v>923.41800000000001</v>
      </c>
      <c r="N190" s="51">
        <v>0</v>
      </c>
      <c r="O190" s="51">
        <f>N190*H190</f>
        <v>0</v>
      </c>
      <c r="P190" s="51">
        <v>0</v>
      </c>
      <c r="Q190" s="52">
        <f>P190*H190</f>
        <v>0</v>
      </c>
      <c r="R190" s="9"/>
      <c r="S190" s="9"/>
      <c r="T190" s="9"/>
      <c r="U190" s="9"/>
      <c r="V190" s="9"/>
      <c r="W190" s="9"/>
      <c r="X190" s="9"/>
      <c r="Y190" s="9"/>
      <c r="Z190" s="9"/>
      <c r="AA190" s="9"/>
      <c r="AB190" s="9"/>
      <c r="AO190" s="53" t="s">
        <v>37</v>
      </c>
      <c r="AQ190" s="53" t="s">
        <v>33</v>
      </c>
      <c r="AR190" s="53" t="s">
        <v>15</v>
      </c>
      <c r="AV190" s="5" t="s">
        <v>31</v>
      </c>
      <c r="BB190" s="54" t="e">
        <f>IF(K190="základní",#REF!,0)</f>
        <v>#REF!</v>
      </c>
      <c r="BC190" s="54">
        <f>IF(K190="snížená",#REF!,0)</f>
        <v>0</v>
      </c>
      <c r="BD190" s="54">
        <f>IF(K190="zákl. přenesená",#REF!,0)</f>
        <v>0</v>
      </c>
      <c r="BE190" s="54">
        <f>IF(K190="sníž. přenesená",#REF!,0)</f>
        <v>0</v>
      </c>
      <c r="BF190" s="54">
        <f>IF(K190="nulová",#REF!,0)</f>
        <v>0</v>
      </c>
      <c r="BG190" s="5" t="s">
        <v>14</v>
      </c>
      <c r="BH190" s="54" t="e">
        <f>ROUND(#REF!*H190,2)</f>
        <v>#REF!</v>
      </c>
      <c r="BI190" s="5" t="s">
        <v>37</v>
      </c>
      <c r="BJ190" s="53" t="s">
        <v>382</v>
      </c>
    </row>
    <row r="191" spans="1:62" s="2" customFormat="1" ht="175.5" x14ac:dyDescent="0.2">
      <c r="A191" s="9"/>
      <c r="B191" s="10"/>
      <c r="C191" s="9"/>
      <c r="D191" s="55" t="s">
        <v>39</v>
      </c>
      <c r="E191" s="9"/>
      <c r="F191" s="56" t="s">
        <v>234</v>
      </c>
      <c r="G191" s="9"/>
      <c r="H191" s="9"/>
      <c r="I191" s="10"/>
      <c r="J191" s="57"/>
      <c r="K191" s="58"/>
      <c r="L191" s="16"/>
      <c r="M191" s="16"/>
      <c r="N191" s="16"/>
      <c r="O191" s="16"/>
      <c r="P191" s="16"/>
      <c r="Q191" s="17"/>
      <c r="R191" s="9"/>
      <c r="S191" s="9"/>
      <c r="T191" s="9"/>
      <c r="U191" s="9"/>
      <c r="V191" s="9"/>
      <c r="W191" s="9"/>
      <c r="X191" s="9"/>
      <c r="Y191" s="9"/>
      <c r="Z191" s="9"/>
      <c r="AA191" s="9"/>
      <c r="AB191" s="9"/>
      <c r="AQ191" s="5" t="s">
        <v>39</v>
      </c>
      <c r="AR191" s="5" t="s">
        <v>15</v>
      </c>
    </row>
    <row r="192" spans="1:62" s="2" customFormat="1" ht="37.9" customHeight="1" x14ac:dyDescent="0.2">
      <c r="A192" s="9"/>
      <c r="B192" s="43"/>
      <c r="C192" s="44" t="s">
        <v>383</v>
      </c>
      <c r="D192" s="44" t="s">
        <v>33</v>
      </c>
      <c r="E192" s="45" t="s">
        <v>384</v>
      </c>
      <c r="F192" s="46" t="s">
        <v>385</v>
      </c>
      <c r="G192" s="47" t="s">
        <v>63</v>
      </c>
      <c r="H192" s="48">
        <v>8</v>
      </c>
      <c r="I192" s="10"/>
      <c r="J192" s="49" t="s">
        <v>0</v>
      </c>
      <c r="K192" s="50" t="s">
        <v>8</v>
      </c>
      <c r="L192" s="51">
        <v>113.871</v>
      </c>
      <c r="M192" s="51">
        <f>L192*H192</f>
        <v>910.96799999999996</v>
      </c>
      <c r="N192" s="51">
        <v>0</v>
      </c>
      <c r="O192" s="51">
        <f>N192*H192</f>
        <v>0</v>
      </c>
      <c r="P192" s="51">
        <v>0</v>
      </c>
      <c r="Q192" s="52">
        <f>P192*H192</f>
        <v>0</v>
      </c>
      <c r="R192" s="9"/>
      <c r="S192" s="9"/>
      <c r="T192" s="9"/>
      <c r="U192" s="9"/>
      <c r="V192" s="9"/>
      <c r="W192" s="9"/>
      <c r="X192" s="9"/>
      <c r="Y192" s="9"/>
      <c r="Z192" s="9"/>
      <c r="AA192" s="9"/>
      <c r="AB192" s="9"/>
      <c r="AO192" s="53" t="s">
        <v>37</v>
      </c>
      <c r="AQ192" s="53" t="s">
        <v>33</v>
      </c>
      <c r="AR192" s="53" t="s">
        <v>15</v>
      </c>
      <c r="AV192" s="5" t="s">
        <v>31</v>
      </c>
      <c r="BB192" s="54" t="e">
        <f>IF(K192="základní",#REF!,0)</f>
        <v>#REF!</v>
      </c>
      <c r="BC192" s="54">
        <f>IF(K192="snížená",#REF!,0)</f>
        <v>0</v>
      </c>
      <c r="BD192" s="54">
        <f>IF(K192="zákl. přenesená",#REF!,0)</f>
        <v>0</v>
      </c>
      <c r="BE192" s="54">
        <f>IF(K192="sníž. přenesená",#REF!,0)</f>
        <v>0</v>
      </c>
      <c r="BF192" s="54">
        <f>IF(K192="nulová",#REF!,0)</f>
        <v>0</v>
      </c>
      <c r="BG192" s="5" t="s">
        <v>14</v>
      </c>
      <c r="BH192" s="54" t="e">
        <f>ROUND(#REF!*H192,2)</f>
        <v>#REF!</v>
      </c>
      <c r="BI192" s="5" t="s">
        <v>37</v>
      </c>
      <c r="BJ192" s="53" t="s">
        <v>386</v>
      </c>
    </row>
    <row r="193" spans="1:62" s="2" customFormat="1" ht="175.5" x14ac:dyDescent="0.2">
      <c r="A193" s="9"/>
      <c r="B193" s="10"/>
      <c r="C193" s="9"/>
      <c r="D193" s="55" t="s">
        <v>39</v>
      </c>
      <c r="E193" s="9"/>
      <c r="F193" s="56" t="s">
        <v>234</v>
      </c>
      <c r="G193" s="9"/>
      <c r="H193" s="9"/>
      <c r="I193" s="10"/>
      <c r="J193" s="57"/>
      <c r="K193" s="58"/>
      <c r="L193" s="16"/>
      <c r="M193" s="16"/>
      <c r="N193" s="16"/>
      <c r="O193" s="16"/>
      <c r="P193" s="16"/>
      <c r="Q193" s="17"/>
      <c r="R193" s="9"/>
      <c r="S193" s="9"/>
      <c r="T193" s="9"/>
      <c r="U193" s="9"/>
      <c r="V193" s="9"/>
      <c r="W193" s="9"/>
      <c r="X193" s="9"/>
      <c r="Y193" s="9"/>
      <c r="Z193" s="9"/>
      <c r="AA193" s="9"/>
      <c r="AB193" s="9"/>
      <c r="AQ193" s="5" t="s">
        <v>39</v>
      </c>
      <c r="AR193" s="5" t="s">
        <v>15</v>
      </c>
    </row>
    <row r="194" spans="1:62" s="2" customFormat="1" ht="37.9" customHeight="1" x14ac:dyDescent="0.2">
      <c r="A194" s="9"/>
      <c r="B194" s="43"/>
      <c r="C194" s="44" t="s">
        <v>387</v>
      </c>
      <c r="D194" s="44" t="s">
        <v>33</v>
      </c>
      <c r="E194" s="45" t="s">
        <v>388</v>
      </c>
      <c r="F194" s="46" t="s">
        <v>389</v>
      </c>
      <c r="G194" s="47" t="s">
        <v>63</v>
      </c>
      <c r="H194" s="48">
        <v>8</v>
      </c>
      <c r="I194" s="10"/>
      <c r="J194" s="49" t="s">
        <v>0</v>
      </c>
      <c r="K194" s="50" t="s">
        <v>8</v>
      </c>
      <c r="L194" s="51">
        <v>124.52</v>
      </c>
      <c r="M194" s="51">
        <f>L194*H194</f>
        <v>996.16</v>
      </c>
      <c r="N194" s="51">
        <v>0</v>
      </c>
      <c r="O194" s="51">
        <f>N194*H194</f>
        <v>0</v>
      </c>
      <c r="P194" s="51">
        <v>0</v>
      </c>
      <c r="Q194" s="52">
        <f>P194*H194</f>
        <v>0</v>
      </c>
      <c r="R194" s="9"/>
      <c r="S194" s="9"/>
      <c r="T194" s="9"/>
      <c r="U194" s="9"/>
      <c r="V194" s="9"/>
      <c r="W194" s="9"/>
      <c r="X194" s="9"/>
      <c r="Y194" s="9"/>
      <c r="Z194" s="9"/>
      <c r="AA194" s="9"/>
      <c r="AB194" s="9"/>
      <c r="AO194" s="53" t="s">
        <v>37</v>
      </c>
      <c r="AQ194" s="53" t="s">
        <v>33</v>
      </c>
      <c r="AR194" s="53" t="s">
        <v>15</v>
      </c>
      <c r="AV194" s="5" t="s">
        <v>31</v>
      </c>
      <c r="BB194" s="54" t="e">
        <f>IF(K194="základní",#REF!,0)</f>
        <v>#REF!</v>
      </c>
      <c r="BC194" s="54">
        <f>IF(K194="snížená",#REF!,0)</f>
        <v>0</v>
      </c>
      <c r="BD194" s="54">
        <f>IF(K194="zákl. přenesená",#REF!,0)</f>
        <v>0</v>
      </c>
      <c r="BE194" s="54">
        <f>IF(K194="sníž. přenesená",#REF!,0)</f>
        <v>0</v>
      </c>
      <c r="BF194" s="54">
        <f>IF(K194="nulová",#REF!,0)</f>
        <v>0</v>
      </c>
      <c r="BG194" s="5" t="s">
        <v>14</v>
      </c>
      <c r="BH194" s="54" t="e">
        <f>ROUND(#REF!*H194,2)</f>
        <v>#REF!</v>
      </c>
      <c r="BI194" s="5" t="s">
        <v>37</v>
      </c>
      <c r="BJ194" s="53" t="s">
        <v>390</v>
      </c>
    </row>
    <row r="195" spans="1:62" s="2" customFormat="1" ht="175.5" x14ac:dyDescent="0.2">
      <c r="A195" s="9"/>
      <c r="B195" s="10"/>
      <c r="C195" s="9"/>
      <c r="D195" s="55" t="s">
        <v>39</v>
      </c>
      <c r="E195" s="9"/>
      <c r="F195" s="56" t="s">
        <v>234</v>
      </c>
      <c r="G195" s="9"/>
      <c r="H195" s="9"/>
      <c r="I195" s="10"/>
      <c r="J195" s="57"/>
      <c r="K195" s="58"/>
      <c r="L195" s="16"/>
      <c r="M195" s="16"/>
      <c r="N195" s="16"/>
      <c r="O195" s="16"/>
      <c r="P195" s="16"/>
      <c r="Q195" s="17"/>
      <c r="R195" s="9"/>
      <c r="S195" s="9"/>
      <c r="T195" s="9"/>
      <c r="U195" s="9"/>
      <c r="V195" s="9"/>
      <c r="W195" s="9"/>
      <c r="X195" s="9"/>
      <c r="Y195" s="9"/>
      <c r="Z195" s="9"/>
      <c r="AA195" s="9"/>
      <c r="AB195" s="9"/>
      <c r="AQ195" s="5" t="s">
        <v>39</v>
      </c>
      <c r="AR195" s="5" t="s">
        <v>15</v>
      </c>
    </row>
    <row r="196" spans="1:62" s="2" customFormat="1" ht="37.9" customHeight="1" x14ac:dyDescent="0.2">
      <c r="A196" s="9"/>
      <c r="B196" s="43"/>
      <c r="C196" s="44" t="s">
        <v>391</v>
      </c>
      <c r="D196" s="44" t="s">
        <v>33</v>
      </c>
      <c r="E196" s="45" t="s">
        <v>392</v>
      </c>
      <c r="F196" s="46" t="s">
        <v>393</v>
      </c>
      <c r="G196" s="47" t="s">
        <v>63</v>
      </c>
      <c r="H196" s="48">
        <v>6</v>
      </c>
      <c r="I196" s="10"/>
      <c r="J196" s="49" t="s">
        <v>0</v>
      </c>
      <c r="K196" s="50" t="s">
        <v>8</v>
      </c>
      <c r="L196" s="51">
        <v>134.28700000000001</v>
      </c>
      <c r="M196" s="51">
        <f>L196*H196</f>
        <v>805.72199999999998</v>
      </c>
      <c r="N196" s="51">
        <v>0</v>
      </c>
      <c r="O196" s="51">
        <f>N196*H196</f>
        <v>0</v>
      </c>
      <c r="P196" s="51">
        <v>0</v>
      </c>
      <c r="Q196" s="52">
        <f>P196*H196</f>
        <v>0</v>
      </c>
      <c r="R196" s="9"/>
      <c r="S196" s="9"/>
      <c r="T196" s="9"/>
      <c r="U196" s="9"/>
      <c r="V196" s="9"/>
      <c r="W196" s="9"/>
      <c r="X196" s="9"/>
      <c r="Y196" s="9"/>
      <c r="Z196" s="9"/>
      <c r="AA196" s="9"/>
      <c r="AB196" s="9"/>
      <c r="AO196" s="53" t="s">
        <v>37</v>
      </c>
      <c r="AQ196" s="53" t="s">
        <v>33</v>
      </c>
      <c r="AR196" s="53" t="s">
        <v>15</v>
      </c>
      <c r="AV196" s="5" t="s">
        <v>31</v>
      </c>
      <c r="BB196" s="54" t="e">
        <f>IF(K196="základní",#REF!,0)</f>
        <v>#REF!</v>
      </c>
      <c r="BC196" s="54">
        <f>IF(K196="snížená",#REF!,0)</f>
        <v>0</v>
      </c>
      <c r="BD196" s="54">
        <f>IF(K196="zákl. přenesená",#REF!,0)</f>
        <v>0</v>
      </c>
      <c r="BE196" s="54">
        <f>IF(K196="sníž. přenesená",#REF!,0)</f>
        <v>0</v>
      </c>
      <c r="BF196" s="54">
        <f>IF(K196="nulová",#REF!,0)</f>
        <v>0</v>
      </c>
      <c r="BG196" s="5" t="s">
        <v>14</v>
      </c>
      <c r="BH196" s="54" t="e">
        <f>ROUND(#REF!*H196,2)</f>
        <v>#REF!</v>
      </c>
      <c r="BI196" s="5" t="s">
        <v>37</v>
      </c>
      <c r="BJ196" s="53" t="s">
        <v>394</v>
      </c>
    </row>
    <row r="197" spans="1:62" s="2" customFormat="1" ht="175.5" x14ac:dyDescent="0.2">
      <c r="A197" s="9"/>
      <c r="B197" s="10"/>
      <c r="C197" s="9"/>
      <c r="D197" s="55" t="s">
        <v>39</v>
      </c>
      <c r="E197" s="9"/>
      <c r="F197" s="56" t="s">
        <v>234</v>
      </c>
      <c r="G197" s="9"/>
      <c r="H197" s="9"/>
      <c r="I197" s="10"/>
      <c r="J197" s="57"/>
      <c r="K197" s="58"/>
      <c r="L197" s="16"/>
      <c r="M197" s="16"/>
      <c r="N197" s="16"/>
      <c r="O197" s="16"/>
      <c r="P197" s="16"/>
      <c r="Q197" s="17"/>
      <c r="R197" s="9"/>
      <c r="S197" s="9"/>
      <c r="T197" s="9"/>
      <c r="U197" s="9"/>
      <c r="V197" s="9"/>
      <c r="W197" s="9"/>
      <c r="X197" s="9"/>
      <c r="Y197" s="9"/>
      <c r="Z197" s="9"/>
      <c r="AA197" s="9"/>
      <c r="AB197" s="9"/>
      <c r="AQ197" s="5" t="s">
        <v>39</v>
      </c>
      <c r="AR197" s="5" t="s">
        <v>15</v>
      </c>
    </row>
    <row r="198" spans="1:62" s="2" customFormat="1" ht="37.9" customHeight="1" x14ac:dyDescent="0.2">
      <c r="A198" s="9"/>
      <c r="B198" s="43"/>
      <c r="C198" s="44" t="s">
        <v>395</v>
      </c>
      <c r="D198" s="44" t="s">
        <v>33</v>
      </c>
      <c r="E198" s="45" t="s">
        <v>396</v>
      </c>
      <c r="F198" s="46" t="s">
        <v>397</v>
      </c>
      <c r="G198" s="47" t="s">
        <v>63</v>
      </c>
      <c r="H198" s="48">
        <v>6</v>
      </c>
      <c r="I198" s="10"/>
      <c r="J198" s="49" t="s">
        <v>0</v>
      </c>
      <c r="K198" s="50" t="s">
        <v>8</v>
      </c>
      <c r="L198" s="51">
        <v>144.64400000000001</v>
      </c>
      <c r="M198" s="51">
        <f>L198*H198</f>
        <v>867.86400000000003</v>
      </c>
      <c r="N198" s="51">
        <v>0</v>
      </c>
      <c r="O198" s="51">
        <f>N198*H198</f>
        <v>0</v>
      </c>
      <c r="P198" s="51">
        <v>0</v>
      </c>
      <c r="Q198" s="52">
        <f>P198*H198</f>
        <v>0</v>
      </c>
      <c r="R198" s="9"/>
      <c r="S198" s="9"/>
      <c r="T198" s="9"/>
      <c r="U198" s="9"/>
      <c r="V198" s="9"/>
      <c r="W198" s="9"/>
      <c r="X198" s="9"/>
      <c r="Y198" s="9"/>
      <c r="Z198" s="9"/>
      <c r="AA198" s="9"/>
      <c r="AB198" s="9"/>
      <c r="AO198" s="53" t="s">
        <v>37</v>
      </c>
      <c r="AQ198" s="53" t="s">
        <v>33</v>
      </c>
      <c r="AR198" s="53" t="s">
        <v>15</v>
      </c>
      <c r="AV198" s="5" t="s">
        <v>31</v>
      </c>
      <c r="BB198" s="54" t="e">
        <f>IF(K198="základní",#REF!,0)</f>
        <v>#REF!</v>
      </c>
      <c r="BC198" s="54">
        <f>IF(K198="snížená",#REF!,0)</f>
        <v>0</v>
      </c>
      <c r="BD198" s="54">
        <f>IF(K198="zákl. přenesená",#REF!,0)</f>
        <v>0</v>
      </c>
      <c r="BE198" s="54">
        <f>IF(K198="sníž. přenesená",#REF!,0)</f>
        <v>0</v>
      </c>
      <c r="BF198" s="54">
        <f>IF(K198="nulová",#REF!,0)</f>
        <v>0</v>
      </c>
      <c r="BG198" s="5" t="s">
        <v>14</v>
      </c>
      <c r="BH198" s="54" t="e">
        <f>ROUND(#REF!*H198,2)</f>
        <v>#REF!</v>
      </c>
      <c r="BI198" s="5" t="s">
        <v>37</v>
      </c>
      <c r="BJ198" s="53" t="s">
        <v>398</v>
      </c>
    </row>
    <row r="199" spans="1:62" s="2" customFormat="1" ht="175.5" x14ac:dyDescent="0.2">
      <c r="A199" s="9"/>
      <c r="B199" s="10"/>
      <c r="C199" s="9"/>
      <c r="D199" s="55" t="s">
        <v>39</v>
      </c>
      <c r="E199" s="9"/>
      <c r="F199" s="56" t="s">
        <v>234</v>
      </c>
      <c r="G199" s="9"/>
      <c r="H199" s="9"/>
      <c r="I199" s="10"/>
      <c r="J199" s="57"/>
      <c r="K199" s="58"/>
      <c r="L199" s="16"/>
      <c r="M199" s="16"/>
      <c r="N199" s="16"/>
      <c r="O199" s="16"/>
      <c r="P199" s="16"/>
      <c r="Q199" s="17"/>
      <c r="R199" s="9"/>
      <c r="S199" s="9"/>
      <c r="T199" s="9"/>
      <c r="U199" s="9"/>
      <c r="V199" s="9"/>
      <c r="W199" s="9"/>
      <c r="X199" s="9"/>
      <c r="Y199" s="9"/>
      <c r="Z199" s="9"/>
      <c r="AA199" s="9"/>
      <c r="AB199" s="9"/>
      <c r="AQ199" s="5" t="s">
        <v>39</v>
      </c>
      <c r="AR199" s="5" t="s">
        <v>15</v>
      </c>
    </row>
    <row r="200" spans="1:62" s="2" customFormat="1" ht="37.9" customHeight="1" x14ac:dyDescent="0.2">
      <c r="A200" s="9"/>
      <c r="B200" s="43"/>
      <c r="C200" s="44" t="s">
        <v>399</v>
      </c>
      <c r="D200" s="44" t="s">
        <v>33</v>
      </c>
      <c r="E200" s="45" t="s">
        <v>400</v>
      </c>
      <c r="F200" s="46" t="s">
        <v>401</v>
      </c>
      <c r="G200" s="47" t="s">
        <v>63</v>
      </c>
      <c r="H200" s="48">
        <v>180</v>
      </c>
      <c r="I200" s="10"/>
      <c r="J200" s="49" t="s">
        <v>0</v>
      </c>
      <c r="K200" s="50" t="s">
        <v>8</v>
      </c>
      <c r="L200" s="51">
        <v>0.38900000000000001</v>
      </c>
      <c r="M200" s="51">
        <f>L200*H200</f>
        <v>70.02</v>
      </c>
      <c r="N200" s="51">
        <v>0</v>
      </c>
      <c r="O200" s="51">
        <f>N200*H200</f>
        <v>0</v>
      </c>
      <c r="P200" s="51">
        <v>0</v>
      </c>
      <c r="Q200" s="52">
        <f>P200*H200</f>
        <v>0</v>
      </c>
      <c r="R200" s="9"/>
      <c r="S200" s="9"/>
      <c r="T200" s="9"/>
      <c r="U200" s="9"/>
      <c r="V200" s="9"/>
      <c r="W200" s="9"/>
      <c r="X200" s="9"/>
      <c r="Y200" s="9"/>
      <c r="Z200" s="9"/>
      <c r="AA200" s="9"/>
      <c r="AB200" s="9"/>
      <c r="AO200" s="53" t="s">
        <v>37</v>
      </c>
      <c r="AQ200" s="53" t="s">
        <v>33</v>
      </c>
      <c r="AR200" s="53" t="s">
        <v>15</v>
      </c>
      <c r="AV200" s="5" t="s">
        <v>31</v>
      </c>
      <c r="BB200" s="54" t="e">
        <f>IF(K200="základní",#REF!,0)</f>
        <v>#REF!</v>
      </c>
      <c r="BC200" s="54">
        <f>IF(K200="snížená",#REF!,0)</f>
        <v>0</v>
      </c>
      <c r="BD200" s="54">
        <f>IF(K200="zákl. přenesená",#REF!,0)</f>
        <v>0</v>
      </c>
      <c r="BE200" s="54">
        <f>IF(K200="sníž. přenesená",#REF!,0)</f>
        <v>0</v>
      </c>
      <c r="BF200" s="54">
        <f>IF(K200="nulová",#REF!,0)</f>
        <v>0</v>
      </c>
      <c r="BG200" s="5" t="s">
        <v>14</v>
      </c>
      <c r="BH200" s="54" t="e">
        <f>ROUND(#REF!*H200,2)</f>
        <v>#REF!</v>
      </c>
      <c r="BI200" s="5" t="s">
        <v>37</v>
      </c>
      <c r="BJ200" s="53" t="s">
        <v>402</v>
      </c>
    </row>
    <row r="201" spans="1:62" s="2" customFormat="1" ht="136.5" x14ac:dyDescent="0.2">
      <c r="A201" s="9"/>
      <c r="B201" s="10"/>
      <c r="C201" s="9"/>
      <c r="D201" s="55" t="s">
        <v>39</v>
      </c>
      <c r="E201" s="9"/>
      <c r="F201" s="56" t="s">
        <v>403</v>
      </c>
      <c r="G201" s="9"/>
      <c r="H201" s="9"/>
      <c r="I201" s="10"/>
      <c r="J201" s="57"/>
      <c r="K201" s="58"/>
      <c r="L201" s="16"/>
      <c r="M201" s="16"/>
      <c r="N201" s="16"/>
      <c r="O201" s="16"/>
      <c r="P201" s="16"/>
      <c r="Q201" s="17"/>
      <c r="R201" s="9"/>
      <c r="S201" s="9"/>
      <c r="T201" s="9"/>
      <c r="U201" s="9"/>
      <c r="V201" s="9"/>
      <c r="W201" s="9"/>
      <c r="X201" s="9"/>
      <c r="Y201" s="9"/>
      <c r="Z201" s="9"/>
      <c r="AA201" s="9"/>
      <c r="AB201" s="9"/>
      <c r="AQ201" s="5" t="s">
        <v>39</v>
      </c>
      <c r="AR201" s="5" t="s">
        <v>15</v>
      </c>
    </row>
    <row r="202" spans="1:62" s="2" customFormat="1" ht="37.9" customHeight="1" x14ac:dyDescent="0.2">
      <c r="A202" s="9"/>
      <c r="B202" s="43"/>
      <c r="C202" s="44" t="s">
        <v>404</v>
      </c>
      <c r="D202" s="44" t="s">
        <v>33</v>
      </c>
      <c r="E202" s="45" t="s">
        <v>405</v>
      </c>
      <c r="F202" s="46" t="s">
        <v>406</v>
      </c>
      <c r="G202" s="47" t="s">
        <v>63</v>
      </c>
      <c r="H202" s="48">
        <v>160</v>
      </c>
      <c r="I202" s="10"/>
      <c r="J202" s="49" t="s">
        <v>0</v>
      </c>
      <c r="K202" s="50" t="s">
        <v>8</v>
      </c>
      <c r="L202" s="51">
        <v>0.73399999999999999</v>
      </c>
      <c r="M202" s="51">
        <f>L202*H202</f>
        <v>117.44</v>
      </c>
      <c r="N202" s="51">
        <v>0</v>
      </c>
      <c r="O202" s="51">
        <f>N202*H202</f>
        <v>0</v>
      </c>
      <c r="P202" s="51">
        <v>0</v>
      </c>
      <c r="Q202" s="52">
        <f>P202*H202</f>
        <v>0</v>
      </c>
      <c r="R202" s="9"/>
      <c r="S202" s="9"/>
      <c r="T202" s="9"/>
      <c r="U202" s="9"/>
      <c r="V202" s="9"/>
      <c r="W202" s="9"/>
      <c r="X202" s="9"/>
      <c r="Y202" s="9"/>
      <c r="Z202" s="9"/>
      <c r="AA202" s="9"/>
      <c r="AB202" s="9"/>
      <c r="AO202" s="53" t="s">
        <v>37</v>
      </c>
      <c r="AQ202" s="53" t="s">
        <v>33</v>
      </c>
      <c r="AR202" s="53" t="s">
        <v>15</v>
      </c>
      <c r="AV202" s="5" t="s">
        <v>31</v>
      </c>
      <c r="BB202" s="54" t="e">
        <f>IF(K202="základní",#REF!,0)</f>
        <v>#REF!</v>
      </c>
      <c r="BC202" s="54">
        <f>IF(K202="snížená",#REF!,0)</f>
        <v>0</v>
      </c>
      <c r="BD202" s="54">
        <f>IF(K202="zákl. přenesená",#REF!,0)</f>
        <v>0</v>
      </c>
      <c r="BE202" s="54">
        <f>IF(K202="sníž. přenesená",#REF!,0)</f>
        <v>0</v>
      </c>
      <c r="BF202" s="54">
        <f>IF(K202="nulová",#REF!,0)</f>
        <v>0</v>
      </c>
      <c r="BG202" s="5" t="s">
        <v>14</v>
      </c>
      <c r="BH202" s="54" t="e">
        <f>ROUND(#REF!*H202,2)</f>
        <v>#REF!</v>
      </c>
      <c r="BI202" s="5" t="s">
        <v>37</v>
      </c>
      <c r="BJ202" s="53" t="s">
        <v>407</v>
      </c>
    </row>
    <row r="203" spans="1:62" s="2" customFormat="1" ht="136.5" x14ac:dyDescent="0.2">
      <c r="A203" s="9"/>
      <c r="B203" s="10"/>
      <c r="C203" s="9"/>
      <c r="D203" s="55" t="s">
        <v>39</v>
      </c>
      <c r="E203" s="9"/>
      <c r="F203" s="56" t="s">
        <v>403</v>
      </c>
      <c r="G203" s="9"/>
      <c r="H203" s="9"/>
      <c r="I203" s="10"/>
      <c r="J203" s="57"/>
      <c r="K203" s="58"/>
      <c r="L203" s="16"/>
      <c r="M203" s="16"/>
      <c r="N203" s="16"/>
      <c r="O203" s="16"/>
      <c r="P203" s="16"/>
      <c r="Q203" s="17"/>
      <c r="R203" s="9"/>
      <c r="S203" s="9"/>
      <c r="T203" s="9"/>
      <c r="U203" s="9"/>
      <c r="V203" s="9"/>
      <c r="W203" s="9"/>
      <c r="X203" s="9"/>
      <c r="Y203" s="9"/>
      <c r="Z203" s="9"/>
      <c r="AA203" s="9"/>
      <c r="AB203" s="9"/>
      <c r="AQ203" s="5" t="s">
        <v>39</v>
      </c>
      <c r="AR203" s="5" t="s">
        <v>15</v>
      </c>
    </row>
    <row r="204" spans="1:62" s="2" customFormat="1" ht="37.9" customHeight="1" x14ac:dyDescent="0.2">
      <c r="A204" s="9"/>
      <c r="B204" s="43"/>
      <c r="C204" s="44" t="s">
        <v>408</v>
      </c>
      <c r="D204" s="44" t="s">
        <v>33</v>
      </c>
      <c r="E204" s="45" t="s">
        <v>409</v>
      </c>
      <c r="F204" s="46" t="s">
        <v>410</v>
      </c>
      <c r="G204" s="47" t="s">
        <v>63</v>
      </c>
      <c r="H204" s="48">
        <v>140</v>
      </c>
      <c r="I204" s="10"/>
      <c r="J204" s="49" t="s">
        <v>0</v>
      </c>
      <c r="K204" s="50" t="s">
        <v>8</v>
      </c>
      <c r="L204" s="51">
        <v>1.175</v>
      </c>
      <c r="M204" s="51">
        <f>L204*H204</f>
        <v>164.5</v>
      </c>
      <c r="N204" s="51">
        <v>0</v>
      </c>
      <c r="O204" s="51">
        <f>N204*H204</f>
        <v>0</v>
      </c>
      <c r="P204" s="51">
        <v>0</v>
      </c>
      <c r="Q204" s="52">
        <f>P204*H204</f>
        <v>0</v>
      </c>
      <c r="R204" s="9"/>
      <c r="S204" s="9"/>
      <c r="T204" s="9"/>
      <c r="U204" s="9"/>
      <c r="V204" s="9"/>
      <c r="W204" s="9"/>
      <c r="X204" s="9"/>
      <c r="Y204" s="9"/>
      <c r="Z204" s="9"/>
      <c r="AA204" s="9"/>
      <c r="AB204" s="9"/>
      <c r="AO204" s="53" t="s">
        <v>37</v>
      </c>
      <c r="AQ204" s="53" t="s">
        <v>33</v>
      </c>
      <c r="AR204" s="53" t="s">
        <v>15</v>
      </c>
      <c r="AV204" s="5" t="s">
        <v>31</v>
      </c>
      <c r="BB204" s="54" t="e">
        <f>IF(K204="základní",#REF!,0)</f>
        <v>#REF!</v>
      </c>
      <c r="BC204" s="54">
        <f>IF(K204="snížená",#REF!,0)</f>
        <v>0</v>
      </c>
      <c r="BD204" s="54">
        <f>IF(K204="zákl. přenesená",#REF!,0)</f>
        <v>0</v>
      </c>
      <c r="BE204" s="54">
        <f>IF(K204="sníž. přenesená",#REF!,0)</f>
        <v>0</v>
      </c>
      <c r="BF204" s="54">
        <f>IF(K204="nulová",#REF!,0)</f>
        <v>0</v>
      </c>
      <c r="BG204" s="5" t="s">
        <v>14</v>
      </c>
      <c r="BH204" s="54" t="e">
        <f>ROUND(#REF!*H204,2)</f>
        <v>#REF!</v>
      </c>
      <c r="BI204" s="5" t="s">
        <v>37</v>
      </c>
      <c r="BJ204" s="53" t="s">
        <v>411</v>
      </c>
    </row>
    <row r="205" spans="1:62" s="2" customFormat="1" ht="136.5" x14ac:dyDescent="0.2">
      <c r="A205" s="9"/>
      <c r="B205" s="10"/>
      <c r="C205" s="9"/>
      <c r="D205" s="55" t="s">
        <v>39</v>
      </c>
      <c r="E205" s="9"/>
      <c r="F205" s="56" t="s">
        <v>403</v>
      </c>
      <c r="G205" s="9"/>
      <c r="H205" s="9"/>
      <c r="I205" s="10"/>
      <c r="J205" s="57"/>
      <c r="K205" s="58"/>
      <c r="L205" s="16"/>
      <c r="M205" s="16"/>
      <c r="N205" s="16"/>
      <c r="O205" s="16"/>
      <c r="P205" s="16"/>
      <c r="Q205" s="17"/>
      <c r="R205" s="9"/>
      <c r="S205" s="9"/>
      <c r="T205" s="9"/>
      <c r="U205" s="9"/>
      <c r="V205" s="9"/>
      <c r="W205" s="9"/>
      <c r="X205" s="9"/>
      <c r="Y205" s="9"/>
      <c r="Z205" s="9"/>
      <c r="AA205" s="9"/>
      <c r="AB205" s="9"/>
      <c r="AQ205" s="5" t="s">
        <v>39</v>
      </c>
      <c r="AR205" s="5" t="s">
        <v>15</v>
      </c>
    </row>
    <row r="206" spans="1:62" s="2" customFormat="1" ht="37.9" customHeight="1" x14ac:dyDescent="0.2">
      <c r="A206" s="9"/>
      <c r="B206" s="43"/>
      <c r="C206" s="44" t="s">
        <v>412</v>
      </c>
      <c r="D206" s="44" t="s">
        <v>33</v>
      </c>
      <c r="E206" s="45" t="s">
        <v>413</v>
      </c>
      <c r="F206" s="46" t="s">
        <v>414</v>
      </c>
      <c r="G206" s="47" t="s">
        <v>63</v>
      </c>
      <c r="H206" s="48">
        <v>125</v>
      </c>
      <c r="I206" s="10"/>
      <c r="J206" s="49" t="s">
        <v>0</v>
      </c>
      <c r="K206" s="50" t="s">
        <v>8</v>
      </c>
      <c r="L206" s="51">
        <v>1.8560000000000001</v>
      </c>
      <c r="M206" s="51">
        <f>L206*H206</f>
        <v>232</v>
      </c>
      <c r="N206" s="51">
        <v>0</v>
      </c>
      <c r="O206" s="51">
        <f>N206*H206</f>
        <v>0</v>
      </c>
      <c r="P206" s="51">
        <v>0</v>
      </c>
      <c r="Q206" s="52">
        <f>P206*H206</f>
        <v>0</v>
      </c>
      <c r="R206" s="9"/>
      <c r="S206" s="9"/>
      <c r="T206" s="9"/>
      <c r="U206" s="9"/>
      <c r="V206" s="9"/>
      <c r="W206" s="9"/>
      <c r="X206" s="9"/>
      <c r="Y206" s="9"/>
      <c r="Z206" s="9"/>
      <c r="AA206" s="9"/>
      <c r="AB206" s="9"/>
      <c r="AO206" s="53" t="s">
        <v>37</v>
      </c>
      <c r="AQ206" s="53" t="s">
        <v>33</v>
      </c>
      <c r="AR206" s="53" t="s">
        <v>15</v>
      </c>
      <c r="AV206" s="5" t="s">
        <v>31</v>
      </c>
      <c r="BB206" s="54" t="e">
        <f>IF(K206="základní",#REF!,0)</f>
        <v>#REF!</v>
      </c>
      <c r="BC206" s="54">
        <f>IF(K206="snížená",#REF!,0)</f>
        <v>0</v>
      </c>
      <c r="BD206" s="54">
        <f>IF(K206="zákl. přenesená",#REF!,0)</f>
        <v>0</v>
      </c>
      <c r="BE206" s="54">
        <f>IF(K206="sníž. přenesená",#REF!,0)</f>
        <v>0</v>
      </c>
      <c r="BF206" s="54">
        <f>IF(K206="nulová",#REF!,0)</f>
        <v>0</v>
      </c>
      <c r="BG206" s="5" t="s">
        <v>14</v>
      </c>
      <c r="BH206" s="54" t="e">
        <f>ROUND(#REF!*H206,2)</f>
        <v>#REF!</v>
      </c>
      <c r="BI206" s="5" t="s">
        <v>37</v>
      </c>
      <c r="BJ206" s="53" t="s">
        <v>415</v>
      </c>
    </row>
    <row r="207" spans="1:62" s="2" customFormat="1" ht="136.5" x14ac:dyDescent="0.2">
      <c r="A207" s="9"/>
      <c r="B207" s="10"/>
      <c r="C207" s="9"/>
      <c r="D207" s="55" t="s">
        <v>39</v>
      </c>
      <c r="E207" s="9"/>
      <c r="F207" s="56" t="s">
        <v>403</v>
      </c>
      <c r="G207" s="9"/>
      <c r="H207" s="9"/>
      <c r="I207" s="10"/>
      <c r="J207" s="57"/>
      <c r="K207" s="58"/>
      <c r="L207" s="16"/>
      <c r="M207" s="16"/>
      <c r="N207" s="16"/>
      <c r="O207" s="16"/>
      <c r="P207" s="16"/>
      <c r="Q207" s="17"/>
      <c r="R207" s="9"/>
      <c r="S207" s="9"/>
      <c r="T207" s="9"/>
      <c r="U207" s="9"/>
      <c r="V207" s="9"/>
      <c r="W207" s="9"/>
      <c r="X207" s="9"/>
      <c r="Y207" s="9"/>
      <c r="Z207" s="9"/>
      <c r="AA207" s="9"/>
      <c r="AB207" s="9"/>
      <c r="AQ207" s="5" t="s">
        <v>39</v>
      </c>
      <c r="AR207" s="5" t="s">
        <v>15</v>
      </c>
    </row>
    <row r="208" spans="1:62" s="2" customFormat="1" ht="37.9" customHeight="1" x14ac:dyDescent="0.2">
      <c r="A208" s="9"/>
      <c r="B208" s="43"/>
      <c r="C208" s="44" t="s">
        <v>416</v>
      </c>
      <c r="D208" s="44" t="s">
        <v>33</v>
      </c>
      <c r="E208" s="45" t="s">
        <v>417</v>
      </c>
      <c r="F208" s="46" t="s">
        <v>418</v>
      </c>
      <c r="G208" s="47" t="s">
        <v>63</v>
      </c>
      <c r="H208" s="48">
        <v>95</v>
      </c>
      <c r="I208" s="10"/>
      <c r="J208" s="49" t="s">
        <v>0</v>
      </c>
      <c r="K208" s="50" t="s">
        <v>8</v>
      </c>
      <c r="L208" s="51">
        <v>2.5299999999999998</v>
      </c>
      <c r="M208" s="51">
        <f>L208*H208</f>
        <v>240.35</v>
      </c>
      <c r="N208" s="51">
        <v>0</v>
      </c>
      <c r="O208" s="51">
        <f>N208*H208</f>
        <v>0</v>
      </c>
      <c r="P208" s="51">
        <v>0</v>
      </c>
      <c r="Q208" s="52">
        <f>P208*H208</f>
        <v>0</v>
      </c>
      <c r="R208" s="9"/>
      <c r="S208" s="9"/>
      <c r="T208" s="9"/>
      <c r="U208" s="9"/>
      <c r="V208" s="9"/>
      <c r="W208" s="9"/>
      <c r="X208" s="9"/>
      <c r="Y208" s="9"/>
      <c r="Z208" s="9"/>
      <c r="AA208" s="9"/>
      <c r="AB208" s="9"/>
      <c r="AO208" s="53" t="s">
        <v>37</v>
      </c>
      <c r="AQ208" s="53" t="s">
        <v>33</v>
      </c>
      <c r="AR208" s="53" t="s">
        <v>15</v>
      </c>
      <c r="AV208" s="5" t="s">
        <v>31</v>
      </c>
      <c r="BB208" s="54" t="e">
        <f>IF(K208="základní",#REF!,0)</f>
        <v>#REF!</v>
      </c>
      <c r="BC208" s="54">
        <f>IF(K208="snížená",#REF!,0)</f>
        <v>0</v>
      </c>
      <c r="BD208" s="54">
        <f>IF(K208="zákl. přenesená",#REF!,0)</f>
        <v>0</v>
      </c>
      <c r="BE208" s="54">
        <f>IF(K208="sníž. přenesená",#REF!,0)</f>
        <v>0</v>
      </c>
      <c r="BF208" s="54">
        <f>IF(K208="nulová",#REF!,0)</f>
        <v>0</v>
      </c>
      <c r="BG208" s="5" t="s">
        <v>14</v>
      </c>
      <c r="BH208" s="54" t="e">
        <f>ROUND(#REF!*H208,2)</f>
        <v>#REF!</v>
      </c>
      <c r="BI208" s="5" t="s">
        <v>37</v>
      </c>
      <c r="BJ208" s="53" t="s">
        <v>419</v>
      </c>
    </row>
    <row r="209" spans="1:62" s="2" customFormat="1" ht="136.5" x14ac:dyDescent="0.2">
      <c r="A209" s="9"/>
      <c r="B209" s="10"/>
      <c r="C209" s="9"/>
      <c r="D209" s="55" t="s">
        <v>39</v>
      </c>
      <c r="E209" s="9"/>
      <c r="F209" s="56" t="s">
        <v>403</v>
      </c>
      <c r="G209" s="9"/>
      <c r="H209" s="9"/>
      <c r="I209" s="10"/>
      <c r="J209" s="57"/>
      <c r="K209" s="58"/>
      <c r="L209" s="16"/>
      <c r="M209" s="16"/>
      <c r="N209" s="16"/>
      <c r="O209" s="16"/>
      <c r="P209" s="16"/>
      <c r="Q209" s="17"/>
      <c r="R209" s="9"/>
      <c r="S209" s="9"/>
      <c r="T209" s="9"/>
      <c r="U209" s="9"/>
      <c r="V209" s="9"/>
      <c r="W209" s="9"/>
      <c r="X209" s="9"/>
      <c r="Y209" s="9"/>
      <c r="Z209" s="9"/>
      <c r="AA209" s="9"/>
      <c r="AB209" s="9"/>
      <c r="AQ209" s="5" t="s">
        <v>39</v>
      </c>
      <c r="AR209" s="5" t="s">
        <v>15</v>
      </c>
    </row>
    <row r="210" spans="1:62" s="2" customFormat="1" ht="37.9" customHeight="1" x14ac:dyDescent="0.2">
      <c r="A210" s="9"/>
      <c r="B210" s="43"/>
      <c r="C210" s="44" t="s">
        <v>420</v>
      </c>
      <c r="D210" s="44" t="s">
        <v>33</v>
      </c>
      <c r="E210" s="45" t="s">
        <v>421</v>
      </c>
      <c r="F210" s="46" t="s">
        <v>422</v>
      </c>
      <c r="G210" s="47" t="s">
        <v>63</v>
      </c>
      <c r="H210" s="48">
        <v>45</v>
      </c>
      <c r="I210" s="10"/>
      <c r="J210" s="49" t="s">
        <v>0</v>
      </c>
      <c r="K210" s="50" t="s">
        <v>8</v>
      </c>
      <c r="L210" s="51">
        <v>3.8069999999999999</v>
      </c>
      <c r="M210" s="51">
        <f>L210*H210</f>
        <v>171.315</v>
      </c>
      <c r="N210" s="51">
        <v>0</v>
      </c>
      <c r="O210" s="51">
        <f>N210*H210</f>
        <v>0</v>
      </c>
      <c r="P210" s="51">
        <v>0</v>
      </c>
      <c r="Q210" s="52">
        <f>P210*H210</f>
        <v>0</v>
      </c>
      <c r="R210" s="9"/>
      <c r="S210" s="9"/>
      <c r="T210" s="9"/>
      <c r="U210" s="9"/>
      <c r="V210" s="9"/>
      <c r="W210" s="9"/>
      <c r="X210" s="9"/>
      <c r="Y210" s="9"/>
      <c r="Z210" s="9"/>
      <c r="AA210" s="9"/>
      <c r="AB210" s="9"/>
      <c r="AO210" s="53" t="s">
        <v>37</v>
      </c>
      <c r="AQ210" s="53" t="s">
        <v>33</v>
      </c>
      <c r="AR210" s="53" t="s">
        <v>15</v>
      </c>
      <c r="AV210" s="5" t="s">
        <v>31</v>
      </c>
      <c r="BB210" s="54" t="e">
        <f>IF(K210="základní",#REF!,0)</f>
        <v>#REF!</v>
      </c>
      <c r="BC210" s="54">
        <f>IF(K210="snížená",#REF!,0)</f>
        <v>0</v>
      </c>
      <c r="BD210" s="54">
        <f>IF(K210="zákl. přenesená",#REF!,0)</f>
        <v>0</v>
      </c>
      <c r="BE210" s="54">
        <f>IF(K210="sníž. přenesená",#REF!,0)</f>
        <v>0</v>
      </c>
      <c r="BF210" s="54">
        <f>IF(K210="nulová",#REF!,0)</f>
        <v>0</v>
      </c>
      <c r="BG210" s="5" t="s">
        <v>14</v>
      </c>
      <c r="BH210" s="54" t="e">
        <f>ROUND(#REF!*H210,2)</f>
        <v>#REF!</v>
      </c>
      <c r="BI210" s="5" t="s">
        <v>37</v>
      </c>
      <c r="BJ210" s="53" t="s">
        <v>423</v>
      </c>
    </row>
    <row r="211" spans="1:62" s="2" customFormat="1" ht="136.5" x14ac:dyDescent="0.2">
      <c r="A211" s="9"/>
      <c r="B211" s="10"/>
      <c r="C211" s="9"/>
      <c r="D211" s="55" t="s">
        <v>39</v>
      </c>
      <c r="E211" s="9"/>
      <c r="F211" s="56" t="s">
        <v>403</v>
      </c>
      <c r="G211" s="9"/>
      <c r="H211" s="9"/>
      <c r="I211" s="10"/>
      <c r="J211" s="57"/>
      <c r="K211" s="58"/>
      <c r="L211" s="16"/>
      <c r="M211" s="16"/>
      <c r="N211" s="16"/>
      <c r="O211" s="16"/>
      <c r="P211" s="16"/>
      <c r="Q211" s="17"/>
      <c r="R211" s="9"/>
      <c r="S211" s="9"/>
      <c r="T211" s="9"/>
      <c r="U211" s="9"/>
      <c r="V211" s="9"/>
      <c r="W211" s="9"/>
      <c r="X211" s="9"/>
      <c r="Y211" s="9"/>
      <c r="Z211" s="9"/>
      <c r="AA211" s="9"/>
      <c r="AB211" s="9"/>
      <c r="AQ211" s="5" t="s">
        <v>39</v>
      </c>
      <c r="AR211" s="5" t="s">
        <v>15</v>
      </c>
    </row>
    <row r="212" spans="1:62" s="2" customFormat="1" ht="37.9" customHeight="1" x14ac:dyDescent="0.2">
      <c r="A212" s="9"/>
      <c r="B212" s="43"/>
      <c r="C212" s="44" t="s">
        <v>424</v>
      </c>
      <c r="D212" s="44" t="s">
        <v>33</v>
      </c>
      <c r="E212" s="45" t="s">
        <v>425</v>
      </c>
      <c r="F212" s="46" t="s">
        <v>426</v>
      </c>
      <c r="G212" s="47" t="s">
        <v>63</v>
      </c>
      <c r="H212" s="48">
        <v>30</v>
      </c>
      <c r="I212" s="10"/>
      <c r="J212" s="49" t="s">
        <v>0</v>
      </c>
      <c r="K212" s="50" t="s">
        <v>8</v>
      </c>
      <c r="L212" s="51">
        <v>5.07</v>
      </c>
      <c r="M212" s="51">
        <f>L212*H212</f>
        <v>152.10000000000002</v>
      </c>
      <c r="N212" s="51">
        <v>0</v>
      </c>
      <c r="O212" s="51">
        <f>N212*H212</f>
        <v>0</v>
      </c>
      <c r="P212" s="51">
        <v>0</v>
      </c>
      <c r="Q212" s="52">
        <f>P212*H212</f>
        <v>0</v>
      </c>
      <c r="R212" s="9"/>
      <c r="S212" s="9"/>
      <c r="T212" s="9"/>
      <c r="U212" s="9"/>
      <c r="V212" s="9"/>
      <c r="W212" s="9"/>
      <c r="X212" s="9"/>
      <c r="Y212" s="9"/>
      <c r="Z212" s="9"/>
      <c r="AA212" s="9"/>
      <c r="AB212" s="9"/>
      <c r="AO212" s="53" t="s">
        <v>37</v>
      </c>
      <c r="AQ212" s="53" t="s">
        <v>33</v>
      </c>
      <c r="AR212" s="53" t="s">
        <v>15</v>
      </c>
      <c r="AV212" s="5" t="s">
        <v>31</v>
      </c>
      <c r="BB212" s="54" t="e">
        <f>IF(K212="základní",#REF!,0)</f>
        <v>#REF!</v>
      </c>
      <c r="BC212" s="54">
        <f>IF(K212="snížená",#REF!,0)</f>
        <v>0</v>
      </c>
      <c r="BD212" s="54">
        <f>IF(K212="zákl. přenesená",#REF!,0)</f>
        <v>0</v>
      </c>
      <c r="BE212" s="54">
        <f>IF(K212="sníž. přenesená",#REF!,0)</f>
        <v>0</v>
      </c>
      <c r="BF212" s="54">
        <f>IF(K212="nulová",#REF!,0)</f>
        <v>0</v>
      </c>
      <c r="BG212" s="5" t="s">
        <v>14</v>
      </c>
      <c r="BH212" s="54" t="e">
        <f>ROUND(#REF!*H212,2)</f>
        <v>#REF!</v>
      </c>
      <c r="BI212" s="5" t="s">
        <v>37</v>
      </c>
      <c r="BJ212" s="53" t="s">
        <v>427</v>
      </c>
    </row>
    <row r="213" spans="1:62" s="2" customFormat="1" ht="136.5" x14ac:dyDescent="0.2">
      <c r="A213" s="9"/>
      <c r="B213" s="10"/>
      <c r="C213" s="9"/>
      <c r="D213" s="55" t="s">
        <v>39</v>
      </c>
      <c r="E213" s="9"/>
      <c r="F213" s="56" t="s">
        <v>403</v>
      </c>
      <c r="G213" s="9"/>
      <c r="H213" s="9"/>
      <c r="I213" s="10"/>
      <c r="J213" s="57"/>
      <c r="K213" s="58"/>
      <c r="L213" s="16"/>
      <c r="M213" s="16"/>
      <c r="N213" s="16"/>
      <c r="O213" s="16"/>
      <c r="P213" s="16"/>
      <c r="Q213" s="17"/>
      <c r="R213" s="9"/>
      <c r="S213" s="9"/>
      <c r="T213" s="9"/>
      <c r="U213" s="9"/>
      <c r="V213" s="9"/>
      <c r="W213" s="9"/>
      <c r="X213" s="9"/>
      <c r="Y213" s="9"/>
      <c r="Z213" s="9"/>
      <c r="AA213" s="9"/>
      <c r="AB213" s="9"/>
      <c r="AQ213" s="5" t="s">
        <v>39</v>
      </c>
      <c r="AR213" s="5" t="s">
        <v>15</v>
      </c>
    </row>
    <row r="214" spans="1:62" s="2" customFormat="1" ht="37.9" customHeight="1" x14ac:dyDescent="0.2">
      <c r="A214" s="9"/>
      <c r="B214" s="43"/>
      <c r="C214" s="44" t="s">
        <v>428</v>
      </c>
      <c r="D214" s="44" t="s">
        <v>33</v>
      </c>
      <c r="E214" s="45" t="s">
        <v>429</v>
      </c>
      <c r="F214" s="46" t="s">
        <v>430</v>
      </c>
      <c r="G214" s="47" t="s">
        <v>431</v>
      </c>
      <c r="H214" s="48">
        <v>22</v>
      </c>
      <c r="I214" s="10"/>
      <c r="J214" s="49" t="s">
        <v>0</v>
      </c>
      <c r="K214" s="50" t="s">
        <v>8</v>
      </c>
      <c r="L214" s="51">
        <v>2.2949999999999999</v>
      </c>
      <c r="M214" s="51">
        <f>L214*H214</f>
        <v>50.489999999999995</v>
      </c>
      <c r="N214" s="51">
        <v>0</v>
      </c>
      <c r="O214" s="51">
        <f>N214*H214</f>
        <v>0</v>
      </c>
      <c r="P214" s="51">
        <v>0</v>
      </c>
      <c r="Q214" s="52">
        <f>P214*H214</f>
        <v>0</v>
      </c>
      <c r="R214" s="9"/>
      <c r="S214" s="9"/>
      <c r="T214" s="9"/>
      <c r="U214" s="9"/>
      <c r="V214" s="9"/>
      <c r="W214" s="9"/>
      <c r="X214" s="9"/>
      <c r="Y214" s="9"/>
      <c r="Z214" s="9"/>
      <c r="AA214" s="9"/>
      <c r="AB214" s="9"/>
      <c r="AO214" s="53" t="s">
        <v>37</v>
      </c>
      <c r="AQ214" s="53" t="s">
        <v>33</v>
      </c>
      <c r="AR214" s="53" t="s">
        <v>15</v>
      </c>
      <c r="AV214" s="5" t="s">
        <v>31</v>
      </c>
      <c r="BB214" s="54" t="e">
        <f>IF(K214="základní",#REF!,0)</f>
        <v>#REF!</v>
      </c>
      <c r="BC214" s="54">
        <f>IF(K214="snížená",#REF!,0)</f>
        <v>0</v>
      </c>
      <c r="BD214" s="54">
        <f>IF(K214="zákl. přenesená",#REF!,0)</f>
        <v>0</v>
      </c>
      <c r="BE214" s="54">
        <f>IF(K214="sníž. přenesená",#REF!,0)</f>
        <v>0</v>
      </c>
      <c r="BF214" s="54">
        <f>IF(K214="nulová",#REF!,0)</f>
        <v>0</v>
      </c>
      <c r="BG214" s="5" t="s">
        <v>14</v>
      </c>
      <c r="BH214" s="54" t="e">
        <f>ROUND(#REF!*H214,2)</f>
        <v>#REF!</v>
      </c>
      <c r="BI214" s="5" t="s">
        <v>37</v>
      </c>
      <c r="BJ214" s="53" t="s">
        <v>432</v>
      </c>
    </row>
    <row r="215" spans="1:62" s="2" customFormat="1" ht="87.75" x14ac:dyDescent="0.2">
      <c r="A215" s="9"/>
      <c r="B215" s="10"/>
      <c r="C215" s="9"/>
      <c r="D215" s="55" t="s">
        <v>39</v>
      </c>
      <c r="E215" s="9"/>
      <c r="F215" s="56" t="s">
        <v>433</v>
      </c>
      <c r="G215" s="9"/>
      <c r="H215" s="9"/>
      <c r="I215" s="10"/>
      <c r="J215" s="57"/>
      <c r="K215" s="58"/>
      <c r="L215" s="16"/>
      <c r="M215" s="16"/>
      <c r="N215" s="16"/>
      <c r="O215" s="16"/>
      <c r="P215" s="16"/>
      <c r="Q215" s="17"/>
      <c r="R215" s="9"/>
      <c r="S215" s="9"/>
      <c r="T215" s="9"/>
      <c r="U215" s="9"/>
      <c r="V215" s="9"/>
      <c r="W215" s="9"/>
      <c r="X215" s="9"/>
      <c r="Y215" s="9"/>
      <c r="Z215" s="9"/>
      <c r="AA215" s="9"/>
      <c r="AB215" s="9"/>
      <c r="AQ215" s="5" t="s">
        <v>39</v>
      </c>
      <c r="AR215" s="5" t="s">
        <v>15</v>
      </c>
    </row>
    <row r="216" spans="1:62" s="2" customFormat="1" ht="37.9" customHeight="1" x14ac:dyDescent="0.2">
      <c r="A216" s="9"/>
      <c r="B216" s="43"/>
      <c r="C216" s="44" t="s">
        <v>434</v>
      </c>
      <c r="D216" s="44" t="s">
        <v>33</v>
      </c>
      <c r="E216" s="45" t="s">
        <v>435</v>
      </c>
      <c r="F216" s="46" t="s">
        <v>436</v>
      </c>
      <c r="G216" s="47" t="s">
        <v>431</v>
      </c>
      <c r="H216" s="48">
        <v>23</v>
      </c>
      <c r="I216" s="10"/>
      <c r="J216" s="49" t="s">
        <v>0</v>
      </c>
      <c r="K216" s="50" t="s">
        <v>8</v>
      </c>
      <c r="L216" s="51">
        <v>2.4329999999999998</v>
      </c>
      <c r="M216" s="51">
        <f>L216*H216</f>
        <v>55.958999999999996</v>
      </c>
      <c r="N216" s="51">
        <v>0</v>
      </c>
      <c r="O216" s="51">
        <f>N216*H216</f>
        <v>0</v>
      </c>
      <c r="P216" s="51">
        <v>0</v>
      </c>
      <c r="Q216" s="52">
        <f>P216*H216</f>
        <v>0</v>
      </c>
      <c r="R216" s="9"/>
      <c r="S216" s="9"/>
      <c r="T216" s="9"/>
      <c r="U216" s="9"/>
      <c r="V216" s="9"/>
      <c r="W216" s="9"/>
      <c r="X216" s="9"/>
      <c r="Y216" s="9"/>
      <c r="Z216" s="9"/>
      <c r="AA216" s="9"/>
      <c r="AB216" s="9"/>
      <c r="AO216" s="53" t="s">
        <v>37</v>
      </c>
      <c r="AQ216" s="53" t="s">
        <v>33</v>
      </c>
      <c r="AR216" s="53" t="s">
        <v>15</v>
      </c>
      <c r="AV216" s="5" t="s">
        <v>31</v>
      </c>
      <c r="BB216" s="54" t="e">
        <f>IF(K216="základní",#REF!,0)</f>
        <v>#REF!</v>
      </c>
      <c r="BC216" s="54">
        <f>IF(K216="snížená",#REF!,0)</f>
        <v>0</v>
      </c>
      <c r="BD216" s="54">
        <f>IF(K216="zákl. přenesená",#REF!,0)</f>
        <v>0</v>
      </c>
      <c r="BE216" s="54">
        <f>IF(K216="sníž. přenesená",#REF!,0)</f>
        <v>0</v>
      </c>
      <c r="BF216" s="54">
        <f>IF(K216="nulová",#REF!,0)</f>
        <v>0</v>
      </c>
      <c r="BG216" s="5" t="s">
        <v>14</v>
      </c>
      <c r="BH216" s="54" t="e">
        <f>ROUND(#REF!*H216,2)</f>
        <v>#REF!</v>
      </c>
      <c r="BI216" s="5" t="s">
        <v>37</v>
      </c>
      <c r="BJ216" s="53" t="s">
        <v>437</v>
      </c>
    </row>
    <row r="217" spans="1:62" s="2" customFormat="1" ht="87.75" x14ac:dyDescent="0.2">
      <c r="A217" s="9"/>
      <c r="B217" s="10"/>
      <c r="C217" s="9"/>
      <c r="D217" s="55" t="s">
        <v>39</v>
      </c>
      <c r="E217" s="9"/>
      <c r="F217" s="56" t="s">
        <v>433</v>
      </c>
      <c r="G217" s="9"/>
      <c r="H217" s="9"/>
      <c r="I217" s="10"/>
      <c r="J217" s="57"/>
      <c r="K217" s="58"/>
      <c r="L217" s="16"/>
      <c r="M217" s="16"/>
      <c r="N217" s="16"/>
      <c r="O217" s="16"/>
      <c r="P217" s="16"/>
      <c r="Q217" s="17"/>
      <c r="R217" s="9"/>
      <c r="S217" s="9"/>
      <c r="T217" s="9"/>
      <c r="U217" s="9"/>
      <c r="V217" s="9"/>
      <c r="W217" s="9"/>
      <c r="X217" s="9"/>
      <c r="Y217" s="9"/>
      <c r="Z217" s="9"/>
      <c r="AA217" s="9"/>
      <c r="AB217" s="9"/>
      <c r="AQ217" s="5" t="s">
        <v>39</v>
      </c>
      <c r="AR217" s="5" t="s">
        <v>15</v>
      </c>
    </row>
    <row r="218" spans="1:62" s="2" customFormat="1" ht="37.9" customHeight="1" x14ac:dyDescent="0.2">
      <c r="A218" s="9"/>
      <c r="B218" s="43"/>
      <c r="C218" s="44" t="s">
        <v>438</v>
      </c>
      <c r="D218" s="44" t="s">
        <v>33</v>
      </c>
      <c r="E218" s="45" t="s">
        <v>439</v>
      </c>
      <c r="F218" s="46" t="s">
        <v>440</v>
      </c>
      <c r="G218" s="47" t="s">
        <v>431</v>
      </c>
      <c r="H218" s="48">
        <v>350</v>
      </c>
      <c r="I218" s="10"/>
      <c r="J218" s="49" t="s">
        <v>0</v>
      </c>
      <c r="K218" s="50" t="s">
        <v>8</v>
      </c>
      <c r="L218" s="51">
        <v>0.313</v>
      </c>
      <c r="M218" s="51">
        <f>L218*H218</f>
        <v>109.55</v>
      </c>
      <c r="N218" s="51">
        <v>0</v>
      </c>
      <c r="O218" s="51">
        <f>N218*H218</f>
        <v>0</v>
      </c>
      <c r="P218" s="51">
        <v>0</v>
      </c>
      <c r="Q218" s="52">
        <f>P218*H218</f>
        <v>0</v>
      </c>
      <c r="R218" s="9"/>
      <c r="S218" s="9"/>
      <c r="T218" s="9"/>
      <c r="U218" s="9"/>
      <c r="V218" s="9"/>
      <c r="W218" s="9"/>
      <c r="X218" s="9"/>
      <c r="Y218" s="9"/>
      <c r="Z218" s="9"/>
      <c r="AA218" s="9"/>
      <c r="AB218" s="9"/>
      <c r="AO218" s="53" t="s">
        <v>37</v>
      </c>
      <c r="AQ218" s="53" t="s">
        <v>33</v>
      </c>
      <c r="AR218" s="53" t="s">
        <v>15</v>
      </c>
      <c r="AV218" s="5" t="s">
        <v>31</v>
      </c>
      <c r="BB218" s="54" t="e">
        <f>IF(K218="základní",#REF!,0)</f>
        <v>#REF!</v>
      </c>
      <c r="BC218" s="54">
        <f>IF(K218="snížená",#REF!,0)</f>
        <v>0</v>
      </c>
      <c r="BD218" s="54">
        <f>IF(K218="zákl. přenesená",#REF!,0)</f>
        <v>0</v>
      </c>
      <c r="BE218" s="54">
        <f>IF(K218="sníž. přenesená",#REF!,0)</f>
        <v>0</v>
      </c>
      <c r="BF218" s="54">
        <f>IF(K218="nulová",#REF!,0)</f>
        <v>0</v>
      </c>
      <c r="BG218" s="5" t="s">
        <v>14</v>
      </c>
      <c r="BH218" s="54" t="e">
        <f>ROUND(#REF!*H218,2)</f>
        <v>#REF!</v>
      </c>
      <c r="BI218" s="5" t="s">
        <v>37</v>
      </c>
      <c r="BJ218" s="53" t="s">
        <v>441</v>
      </c>
    </row>
    <row r="219" spans="1:62" s="2" customFormat="1" ht="97.5" x14ac:dyDescent="0.2">
      <c r="A219" s="9"/>
      <c r="B219" s="10"/>
      <c r="C219" s="9"/>
      <c r="D219" s="55" t="s">
        <v>39</v>
      </c>
      <c r="E219" s="9"/>
      <c r="F219" s="56" t="s">
        <v>442</v>
      </c>
      <c r="G219" s="9"/>
      <c r="H219" s="9"/>
      <c r="I219" s="10"/>
      <c r="J219" s="57"/>
      <c r="K219" s="58"/>
      <c r="L219" s="16"/>
      <c r="M219" s="16"/>
      <c r="N219" s="16"/>
      <c r="O219" s="16"/>
      <c r="P219" s="16"/>
      <c r="Q219" s="17"/>
      <c r="R219" s="9"/>
      <c r="S219" s="9"/>
      <c r="T219" s="9"/>
      <c r="U219" s="9"/>
      <c r="V219" s="9"/>
      <c r="W219" s="9"/>
      <c r="X219" s="9"/>
      <c r="Y219" s="9"/>
      <c r="Z219" s="9"/>
      <c r="AA219" s="9"/>
      <c r="AB219" s="9"/>
      <c r="AQ219" s="5" t="s">
        <v>39</v>
      </c>
      <c r="AR219" s="5" t="s">
        <v>15</v>
      </c>
    </row>
    <row r="220" spans="1:62" s="2" customFormat="1" ht="37.9" customHeight="1" x14ac:dyDescent="0.2">
      <c r="A220" s="9"/>
      <c r="B220" s="43"/>
      <c r="C220" s="44" t="s">
        <v>443</v>
      </c>
      <c r="D220" s="44" t="s">
        <v>33</v>
      </c>
      <c r="E220" s="45" t="s">
        <v>444</v>
      </c>
      <c r="F220" s="46" t="s">
        <v>445</v>
      </c>
      <c r="G220" s="47" t="s">
        <v>431</v>
      </c>
      <c r="H220" s="48">
        <v>1500</v>
      </c>
      <c r="I220" s="10"/>
      <c r="J220" s="49" t="s">
        <v>0</v>
      </c>
      <c r="K220" s="50" t="s">
        <v>8</v>
      </c>
      <c r="L220" s="51">
        <v>0.156</v>
      </c>
      <c r="M220" s="51">
        <f>L220*H220</f>
        <v>234</v>
      </c>
      <c r="N220" s="51">
        <v>0</v>
      </c>
      <c r="O220" s="51">
        <f>N220*H220</f>
        <v>0</v>
      </c>
      <c r="P220" s="51">
        <v>0</v>
      </c>
      <c r="Q220" s="52">
        <f>P220*H220</f>
        <v>0</v>
      </c>
      <c r="R220" s="9"/>
      <c r="S220" s="9"/>
      <c r="T220" s="9"/>
      <c r="U220" s="9"/>
      <c r="V220" s="9"/>
      <c r="W220" s="9"/>
      <c r="X220" s="9"/>
      <c r="Y220" s="9"/>
      <c r="Z220" s="9"/>
      <c r="AA220" s="9"/>
      <c r="AB220" s="9"/>
      <c r="AO220" s="53" t="s">
        <v>37</v>
      </c>
      <c r="AQ220" s="53" t="s">
        <v>33</v>
      </c>
      <c r="AR220" s="53" t="s">
        <v>15</v>
      </c>
      <c r="AV220" s="5" t="s">
        <v>31</v>
      </c>
      <c r="BB220" s="54" t="e">
        <f>IF(K220="základní",#REF!,0)</f>
        <v>#REF!</v>
      </c>
      <c r="BC220" s="54">
        <f>IF(K220="snížená",#REF!,0)</f>
        <v>0</v>
      </c>
      <c r="BD220" s="54">
        <f>IF(K220="zákl. přenesená",#REF!,0)</f>
        <v>0</v>
      </c>
      <c r="BE220" s="54">
        <f>IF(K220="sníž. přenesená",#REF!,0)</f>
        <v>0</v>
      </c>
      <c r="BF220" s="54">
        <f>IF(K220="nulová",#REF!,0)</f>
        <v>0</v>
      </c>
      <c r="BG220" s="5" t="s">
        <v>14</v>
      </c>
      <c r="BH220" s="54" t="e">
        <f>ROUND(#REF!*H220,2)</f>
        <v>#REF!</v>
      </c>
      <c r="BI220" s="5" t="s">
        <v>37</v>
      </c>
      <c r="BJ220" s="53" t="s">
        <v>446</v>
      </c>
    </row>
    <row r="221" spans="1:62" s="2" customFormat="1" ht="97.5" x14ac:dyDescent="0.2">
      <c r="A221" s="9"/>
      <c r="B221" s="10"/>
      <c r="C221" s="9"/>
      <c r="D221" s="55" t="s">
        <v>39</v>
      </c>
      <c r="E221" s="9"/>
      <c r="F221" s="56" t="s">
        <v>442</v>
      </c>
      <c r="G221" s="9"/>
      <c r="H221" s="9"/>
      <c r="I221" s="10"/>
      <c r="J221" s="57"/>
      <c r="K221" s="58"/>
      <c r="L221" s="16"/>
      <c r="M221" s="16"/>
      <c r="N221" s="16"/>
      <c r="O221" s="16"/>
      <c r="P221" s="16"/>
      <c r="Q221" s="17"/>
      <c r="R221" s="9"/>
      <c r="S221" s="9"/>
      <c r="T221" s="9"/>
      <c r="U221" s="9"/>
      <c r="V221" s="9"/>
      <c r="W221" s="9"/>
      <c r="X221" s="9"/>
      <c r="Y221" s="9"/>
      <c r="Z221" s="9"/>
      <c r="AA221" s="9"/>
      <c r="AB221" s="9"/>
      <c r="AQ221" s="5" t="s">
        <v>39</v>
      </c>
      <c r="AR221" s="5" t="s">
        <v>15</v>
      </c>
    </row>
    <row r="222" spans="1:62" s="2" customFormat="1" ht="37.9" customHeight="1" x14ac:dyDescent="0.2">
      <c r="A222" s="9"/>
      <c r="B222" s="43"/>
      <c r="C222" s="44" t="s">
        <v>447</v>
      </c>
      <c r="D222" s="44" t="s">
        <v>33</v>
      </c>
      <c r="E222" s="45" t="s">
        <v>448</v>
      </c>
      <c r="F222" s="46" t="s">
        <v>449</v>
      </c>
      <c r="G222" s="47" t="s">
        <v>431</v>
      </c>
      <c r="H222" s="48">
        <v>1450</v>
      </c>
      <c r="I222" s="10"/>
      <c r="J222" s="49" t="s">
        <v>0</v>
      </c>
      <c r="K222" s="50" t="s">
        <v>8</v>
      </c>
      <c r="L222" s="51">
        <v>6.3E-2</v>
      </c>
      <c r="M222" s="51">
        <f>L222*H222</f>
        <v>91.35</v>
      </c>
      <c r="N222" s="51">
        <v>0</v>
      </c>
      <c r="O222" s="51">
        <f>N222*H222</f>
        <v>0</v>
      </c>
      <c r="P222" s="51">
        <v>0</v>
      </c>
      <c r="Q222" s="52">
        <f>P222*H222</f>
        <v>0</v>
      </c>
      <c r="R222" s="9"/>
      <c r="S222" s="9"/>
      <c r="T222" s="9"/>
      <c r="U222" s="9"/>
      <c r="V222" s="9"/>
      <c r="W222" s="9"/>
      <c r="X222" s="9"/>
      <c r="Y222" s="9"/>
      <c r="Z222" s="9"/>
      <c r="AA222" s="9"/>
      <c r="AB222" s="9"/>
      <c r="AO222" s="53" t="s">
        <v>37</v>
      </c>
      <c r="AQ222" s="53" t="s">
        <v>33</v>
      </c>
      <c r="AR222" s="53" t="s">
        <v>15</v>
      </c>
      <c r="AV222" s="5" t="s">
        <v>31</v>
      </c>
      <c r="BB222" s="54" t="e">
        <f>IF(K222="základní",#REF!,0)</f>
        <v>#REF!</v>
      </c>
      <c r="BC222" s="54">
        <f>IF(K222="snížená",#REF!,0)</f>
        <v>0</v>
      </c>
      <c r="BD222" s="54">
        <f>IF(K222="zákl. přenesená",#REF!,0)</f>
        <v>0</v>
      </c>
      <c r="BE222" s="54">
        <f>IF(K222="sníž. přenesená",#REF!,0)</f>
        <v>0</v>
      </c>
      <c r="BF222" s="54">
        <f>IF(K222="nulová",#REF!,0)</f>
        <v>0</v>
      </c>
      <c r="BG222" s="5" t="s">
        <v>14</v>
      </c>
      <c r="BH222" s="54" t="e">
        <f>ROUND(#REF!*H222,2)</f>
        <v>#REF!</v>
      </c>
      <c r="BI222" s="5" t="s">
        <v>37</v>
      </c>
      <c r="BJ222" s="53" t="s">
        <v>450</v>
      </c>
    </row>
    <row r="223" spans="1:62" s="2" customFormat="1" ht="97.5" x14ac:dyDescent="0.2">
      <c r="A223" s="9"/>
      <c r="B223" s="10"/>
      <c r="C223" s="9"/>
      <c r="D223" s="55" t="s">
        <v>39</v>
      </c>
      <c r="E223" s="9"/>
      <c r="F223" s="56" t="s">
        <v>442</v>
      </c>
      <c r="G223" s="9"/>
      <c r="H223" s="9"/>
      <c r="I223" s="10"/>
      <c r="J223" s="57"/>
      <c r="K223" s="58"/>
      <c r="L223" s="16"/>
      <c r="M223" s="16"/>
      <c r="N223" s="16"/>
      <c r="O223" s="16"/>
      <c r="P223" s="16"/>
      <c r="Q223" s="17"/>
      <c r="R223" s="9"/>
      <c r="S223" s="9"/>
      <c r="T223" s="9"/>
      <c r="U223" s="9"/>
      <c r="V223" s="9"/>
      <c r="W223" s="9"/>
      <c r="X223" s="9"/>
      <c r="Y223" s="9"/>
      <c r="Z223" s="9"/>
      <c r="AA223" s="9"/>
      <c r="AB223" s="9"/>
      <c r="AQ223" s="5" t="s">
        <v>39</v>
      </c>
      <c r="AR223" s="5" t="s">
        <v>15</v>
      </c>
    </row>
    <row r="224" spans="1:62" s="2" customFormat="1" ht="37.9" customHeight="1" x14ac:dyDescent="0.2">
      <c r="A224" s="9"/>
      <c r="B224" s="43"/>
      <c r="C224" s="44" t="s">
        <v>451</v>
      </c>
      <c r="D224" s="44" t="s">
        <v>33</v>
      </c>
      <c r="E224" s="45" t="s">
        <v>452</v>
      </c>
      <c r="F224" s="46" t="s">
        <v>453</v>
      </c>
      <c r="G224" s="47" t="s">
        <v>431</v>
      </c>
      <c r="H224" s="48">
        <v>1500</v>
      </c>
      <c r="I224" s="10"/>
      <c r="J224" s="49" t="s">
        <v>0</v>
      </c>
      <c r="K224" s="50" t="s">
        <v>8</v>
      </c>
      <c r="L224" s="51">
        <v>0.03</v>
      </c>
      <c r="M224" s="51">
        <f>L224*H224</f>
        <v>45</v>
      </c>
      <c r="N224" s="51">
        <v>0</v>
      </c>
      <c r="O224" s="51">
        <f>N224*H224</f>
        <v>0</v>
      </c>
      <c r="P224" s="51">
        <v>0</v>
      </c>
      <c r="Q224" s="52">
        <f>P224*H224</f>
        <v>0</v>
      </c>
      <c r="R224" s="9"/>
      <c r="S224" s="9"/>
      <c r="T224" s="9"/>
      <c r="U224" s="9"/>
      <c r="V224" s="9"/>
      <c r="W224" s="9"/>
      <c r="X224" s="9"/>
      <c r="Y224" s="9"/>
      <c r="Z224" s="9"/>
      <c r="AA224" s="9"/>
      <c r="AB224" s="9"/>
      <c r="AO224" s="53" t="s">
        <v>37</v>
      </c>
      <c r="AQ224" s="53" t="s">
        <v>33</v>
      </c>
      <c r="AR224" s="53" t="s">
        <v>15</v>
      </c>
      <c r="AV224" s="5" t="s">
        <v>31</v>
      </c>
      <c r="BB224" s="54" t="e">
        <f>IF(K224="základní",#REF!,0)</f>
        <v>#REF!</v>
      </c>
      <c r="BC224" s="54">
        <f>IF(K224="snížená",#REF!,0)</f>
        <v>0</v>
      </c>
      <c r="BD224" s="54">
        <f>IF(K224="zákl. přenesená",#REF!,0)</f>
        <v>0</v>
      </c>
      <c r="BE224" s="54">
        <f>IF(K224="sníž. přenesená",#REF!,0)</f>
        <v>0</v>
      </c>
      <c r="BF224" s="54">
        <f>IF(K224="nulová",#REF!,0)</f>
        <v>0</v>
      </c>
      <c r="BG224" s="5" t="s">
        <v>14</v>
      </c>
      <c r="BH224" s="54" t="e">
        <f>ROUND(#REF!*H224,2)</f>
        <v>#REF!</v>
      </c>
      <c r="BI224" s="5" t="s">
        <v>37</v>
      </c>
      <c r="BJ224" s="53" t="s">
        <v>454</v>
      </c>
    </row>
    <row r="225" spans="1:62" s="2" customFormat="1" ht="97.5" x14ac:dyDescent="0.2">
      <c r="A225" s="9"/>
      <c r="B225" s="10"/>
      <c r="C225" s="9"/>
      <c r="D225" s="55" t="s">
        <v>39</v>
      </c>
      <c r="E225" s="9"/>
      <c r="F225" s="56" t="s">
        <v>442</v>
      </c>
      <c r="G225" s="9"/>
      <c r="H225" s="9"/>
      <c r="I225" s="10"/>
      <c r="J225" s="57"/>
      <c r="K225" s="58"/>
      <c r="L225" s="16"/>
      <c r="M225" s="16"/>
      <c r="N225" s="16"/>
      <c r="O225" s="16"/>
      <c r="P225" s="16"/>
      <c r="Q225" s="17"/>
      <c r="R225" s="9"/>
      <c r="S225" s="9"/>
      <c r="T225" s="9"/>
      <c r="U225" s="9"/>
      <c r="V225" s="9"/>
      <c r="W225" s="9"/>
      <c r="X225" s="9"/>
      <c r="Y225" s="9"/>
      <c r="Z225" s="9"/>
      <c r="AA225" s="9"/>
      <c r="AB225" s="9"/>
      <c r="AQ225" s="5" t="s">
        <v>39</v>
      </c>
      <c r="AR225" s="5" t="s">
        <v>15</v>
      </c>
    </row>
    <row r="226" spans="1:62" s="2" customFormat="1" ht="49.15" customHeight="1" x14ac:dyDescent="0.2">
      <c r="A226" s="9"/>
      <c r="B226" s="43"/>
      <c r="C226" s="44" t="s">
        <v>455</v>
      </c>
      <c r="D226" s="44" t="s">
        <v>33</v>
      </c>
      <c r="E226" s="45" t="s">
        <v>456</v>
      </c>
      <c r="F226" s="46" t="s">
        <v>457</v>
      </c>
      <c r="G226" s="47" t="s">
        <v>431</v>
      </c>
      <c r="H226" s="48">
        <v>80</v>
      </c>
      <c r="I226" s="10"/>
      <c r="J226" s="49" t="s">
        <v>0</v>
      </c>
      <c r="K226" s="50" t="s">
        <v>8</v>
      </c>
      <c r="L226" s="51">
        <v>3.5999999999999997E-2</v>
      </c>
      <c r="M226" s="51">
        <f>L226*H226</f>
        <v>2.88</v>
      </c>
      <c r="N226" s="51">
        <v>0</v>
      </c>
      <c r="O226" s="51">
        <f>N226*H226</f>
        <v>0</v>
      </c>
      <c r="P226" s="51">
        <v>0</v>
      </c>
      <c r="Q226" s="52">
        <f>P226*H226</f>
        <v>0</v>
      </c>
      <c r="R226" s="9"/>
      <c r="S226" s="9"/>
      <c r="T226" s="9"/>
      <c r="U226" s="9"/>
      <c r="V226" s="9"/>
      <c r="W226" s="9"/>
      <c r="X226" s="9"/>
      <c r="Y226" s="9"/>
      <c r="Z226" s="9"/>
      <c r="AA226" s="9"/>
      <c r="AB226" s="9"/>
      <c r="AO226" s="53" t="s">
        <v>37</v>
      </c>
      <c r="AQ226" s="53" t="s">
        <v>33</v>
      </c>
      <c r="AR226" s="53" t="s">
        <v>15</v>
      </c>
      <c r="AV226" s="5" t="s">
        <v>31</v>
      </c>
      <c r="BB226" s="54" t="e">
        <f>IF(K226="základní",#REF!,0)</f>
        <v>#REF!</v>
      </c>
      <c r="BC226" s="54">
        <f>IF(K226="snížená",#REF!,0)</f>
        <v>0</v>
      </c>
      <c r="BD226" s="54">
        <f>IF(K226="zákl. přenesená",#REF!,0)</f>
        <v>0</v>
      </c>
      <c r="BE226" s="54">
        <f>IF(K226="sníž. přenesená",#REF!,0)</f>
        <v>0</v>
      </c>
      <c r="BF226" s="54">
        <f>IF(K226="nulová",#REF!,0)</f>
        <v>0</v>
      </c>
      <c r="BG226" s="5" t="s">
        <v>14</v>
      </c>
      <c r="BH226" s="54" t="e">
        <f>ROUND(#REF!*H226,2)</f>
        <v>#REF!</v>
      </c>
      <c r="BI226" s="5" t="s">
        <v>37</v>
      </c>
      <c r="BJ226" s="53" t="s">
        <v>458</v>
      </c>
    </row>
    <row r="227" spans="1:62" s="2" customFormat="1" ht="97.5" x14ac:dyDescent="0.2">
      <c r="A227" s="9"/>
      <c r="B227" s="10"/>
      <c r="C227" s="9"/>
      <c r="D227" s="55" t="s">
        <v>39</v>
      </c>
      <c r="E227" s="9"/>
      <c r="F227" s="56" t="s">
        <v>442</v>
      </c>
      <c r="G227" s="9"/>
      <c r="H227" s="9"/>
      <c r="I227" s="10"/>
      <c r="J227" s="57"/>
      <c r="K227" s="58"/>
      <c r="L227" s="16"/>
      <c r="M227" s="16"/>
      <c r="N227" s="16"/>
      <c r="O227" s="16"/>
      <c r="P227" s="16"/>
      <c r="Q227" s="17"/>
      <c r="R227" s="9"/>
      <c r="S227" s="9"/>
      <c r="T227" s="9"/>
      <c r="U227" s="9"/>
      <c r="V227" s="9"/>
      <c r="W227" s="9"/>
      <c r="X227" s="9"/>
      <c r="Y227" s="9"/>
      <c r="Z227" s="9"/>
      <c r="AA227" s="9"/>
      <c r="AB227" s="9"/>
      <c r="AQ227" s="5" t="s">
        <v>39</v>
      </c>
      <c r="AR227" s="5" t="s">
        <v>15</v>
      </c>
    </row>
    <row r="228" spans="1:62" s="2" customFormat="1" ht="37.9" customHeight="1" x14ac:dyDescent="0.2">
      <c r="A228" s="9"/>
      <c r="B228" s="43"/>
      <c r="C228" s="44" t="s">
        <v>459</v>
      </c>
      <c r="D228" s="44" t="s">
        <v>33</v>
      </c>
      <c r="E228" s="45" t="s">
        <v>460</v>
      </c>
      <c r="F228" s="46" t="s">
        <v>461</v>
      </c>
      <c r="G228" s="47" t="s">
        <v>431</v>
      </c>
      <c r="H228" s="48">
        <v>65</v>
      </c>
      <c r="I228" s="10"/>
      <c r="J228" s="49" t="s">
        <v>0</v>
      </c>
      <c r="K228" s="50" t="s">
        <v>8</v>
      </c>
      <c r="L228" s="51">
        <v>0.47</v>
      </c>
      <c r="M228" s="51">
        <f>L228*H228</f>
        <v>30.549999999999997</v>
      </c>
      <c r="N228" s="51">
        <v>0</v>
      </c>
      <c r="O228" s="51">
        <f>N228*H228</f>
        <v>0</v>
      </c>
      <c r="P228" s="51">
        <v>0</v>
      </c>
      <c r="Q228" s="52">
        <f>P228*H228</f>
        <v>0</v>
      </c>
      <c r="R228" s="9"/>
      <c r="S228" s="9"/>
      <c r="T228" s="9"/>
      <c r="U228" s="9"/>
      <c r="V228" s="9"/>
      <c r="W228" s="9"/>
      <c r="X228" s="9"/>
      <c r="Y228" s="9"/>
      <c r="Z228" s="9"/>
      <c r="AA228" s="9"/>
      <c r="AB228" s="9"/>
      <c r="AO228" s="53" t="s">
        <v>37</v>
      </c>
      <c r="AQ228" s="53" t="s">
        <v>33</v>
      </c>
      <c r="AR228" s="53" t="s">
        <v>15</v>
      </c>
      <c r="AV228" s="5" t="s">
        <v>31</v>
      </c>
      <c r="BB228" s="54" t="e">
        <f>IF(K228="základní",#REF!,0)</f>
        <v>#REF!</v>
      </c>
      <c r="BC228" s="54">
        <f>IF(K228="snížená",#REF!,0)</f>
        <v>0</v>
      </c>
      <c r="BD228" s="54">
        <f>IF(K228="zákl. přenesená",#REF!,0)</f>
        <v>0</v>
      </c>
      <c r="BE228" s="54">
        <f>IF(K228="sníž. přenesená",#REF!,0)</f>
        <v>0</v>
      </c>
      <c r="BF228" s="54">
        <f>IF(K228="nulová",#REF!,0)</f>
        <v>0</v>
      </c>
      <c r="BG228" s="5" t="s">
        <v>14</v>
      </c>
      <c r="BH228" s="54" t="e">
        <f>ROUND(#REF!*H228,2)</f>
        <v>#REF!</v>
      </c>
      <c r="BI228" s="5" t="s">
        <v>37</v>
      </c>
      <c r="BJ228" s="53" t="s">
        <v>462</v>
      </c>
    </row>
    <row r="229" spans="1:62" s="2" customFormat="1" ht="97.5" x14ac:dyDescent="0.2">
      <c r="A229" s="9"/>
      <c r="B229" s="10"/>
      <c r="C229" s="9"/>
      <c r="D229" s="55" t="s">
        <v>39</v>
      </c>
      <c r="E229" s="9"/>
      <c r="F229" s="56" t="s">
        <v>442</v>
      </c>
      <c r="G229" s="9"/>
      <c r="H229" s="9"/>
      <c r="I229" s="10"/>
      <c r="J229" s="57"/>
      <c r="K229" s="58"/>
      <c r="L229" s="16"/>
      <c r="M229" s="16"/>
      <c r="N229" s="16"/>
      <c r="O229" s="16"/>
      <c r="P229" s="16"/>
      <c r="Q229" s="17"/>
      <c r="R229" s="9"/>
      <c r="S229" s="9"/>
      <c r="T229" s="9"/>
      <c r="U229" s="9"/>
      <c r="V229" s="9"/>
      <c r="W229" s="9"/>
      <c r="X229" s="9"/>
      <c r="Y229" s="9"/>
      <c r="Z229" s="9"/>
      <c r="AA229" s="9"/>
      <c r="AB229" s="9"/>
      <c r="AQ229" s="5" t="s">
        <v>39</v>
      </c>
      <c r="AR229" s="5" t="s">
        <v>15</v>
      </c>
    </row>
    <row r="230" spans="1:62" s="2" customFormat="1" ht="37.9" customHeight="1" x14ac:dyDescent="0.2">
      <c r="A230" s="9"/>
      <c r="B230" s="43"/>
      <c r="C230" s="44" t="s">
        <v>463</v>
      </c>
      <c r="D230" s="44" t="s">
        <v>33</v>
      </c>
      <c r="E230" s="45" t="s">
        <v>464</v>
      </c>
      <c r="F230" s="46" t="s">
        <v>465</v>
      </c>
      <c r="G230" s="47" t="s">
        <v>431</v>
      </c>
      <c r="H230" s="48">
        <v>420</v>
      </c>
      <c r="I230" s="10"/>
      <c r="J230" s="49" t="s">
        <v>0</v>
      </c>
      <c r="K230" s="50" t="s">
        <v>8</v>
      </c>
      <c r="L230" s="51">
        <v>0.23400000000000001</v>
      </c>
      <c r="M230" s="51">
        <f>L230*H230</f>
        <v>98.28</v>
      </c>
      <c r="N230" s="51">
        <v>0</v>
      </c>
      <c r="O230" s="51">
        <f>N230*H230</f>
        <v>0</v>
      </c>
      <c r="P230" s="51">
        <v>0</v>
      </c>
      <c r="Q230" s="52">
        <f>P230*H230</f>
        <v>0</v>
      </c>
      <c r="R230" s="9"/>
      <c r="S230" s="9"/>
      <c r="T230" s="9"/>
      <c r="U230" s="9"/>
      <c r="V230" s="9"/>
      <c r="W230" s="9"/>
      <c r="X230" s="9"/>
      <c r="Y230" s="9"/>
      <c r="Z230" s="9"/>
      <c r="AA230" s="9"/>
      <c r="AB230" s="9"/>
      <c r="AO230" s="53" t="s">
        <v>37</v>
      </c>
      <c r="AQ230" s="53" t="s">
        <v>33</v>
      </c>
      <c r="AR230" s="53" t="s">
        <v>15</v>
      </c>
      <c r="AV230" s="5" t="s">
        <v>31</v>
      </c>
      <c r="BB230" s="54" t="e">
        <f>IF(K230="základní",#REF!,0)</f>
        <v>#REF!</v>
      </c>
      <c r="BC230" s="54">
        <f>IF(K230="snížená",#REF!,0)</f>
        <v>0</v>
      </c>
      <c r="BD230" s="54">
        <f>IF(K230="zákl. přenesená",#REF!,0)</f>
        <v>0</v>
      </c>
      <c r="BE230" s="54">
        <f>IF(K230="sníž. přenesená",#REF!,0)</f>
        <v>0</v>
      </c>
      <c r="BF230" s="54">
        <f>IF(K230="nulová",#REF!,0)</f>
        <v>0</v>
      </c>
      <c r="BG230" s="5" t="s">
        <v>14</v>
      </c>
      <c r="BH230" s="54" t="e">
        <f>ROUND(#REF!*H230,2)</f>
        <v>#REF!</v>
      </c>
      <c r="BI230" s="5" t="s">
        <v>37</v>
      </c>
      <c r="BJ230" s="53" t="s">
        <v>466</v>
      </c>
    </row>
    <row r="231" spans="1:62" s="2" customFormat="1" ht="97.5" x14ac:dyDescent="0.2">
      <c r="A231" s="9"/>
      <c r="B231" s="10"/>
      <c r="C231" s="9"/>
      <c r="D231" s="55" t="s">
        <v>39</v>
      </c>
      <c r="E231" s="9"/>
      <c r="F231" s="56" t="s">
        <v>442</v>
      </c>
      <c r="G231" s="9"/>
      <c r="H231" s="9"/>
      <c r="I231" s="10"/>
      <c r="J231" s="57"/>
      <c r="K231" s="58"/>
      <c r="L231" s="16"/>
      <c r="M231" s="16"/>
      <c r="N231" s="16"/>
      <c r="O231" s="16"/>
      <c r="P231" s="16"/>
      <c r="Q231" s="17"/>
      <c r="R231" s="9"/>
      <c r="S231" s="9"/>
      <c r="T231" s="9"/>
      <c r="U231" s="9"/>
      <c r="V231" s="9"/>
      <c r="W231" s="9"/>
      <c r="X231" s="9"/>
      <c r="Y231" s="9"/>
      <c r="Z231" s="9"/>
      <c r="AA231" s="9"/>
      <c r="AB231" s="9"/>
      <c r="AQ231" s="5" t="s">
        <v>39</v>
      </c>
      <c r="AR231" s="5" t="s">
        <v>15</v>
      </c>
    </row>
    <row r="232" spans="1:62" s="2" customFormat="1" ht="37.9" customHeight="1" x14ac:dyDescent="0.2">
      <c r="A232" s="9"/>
      <c r="B232" s="43"/>
      <c r="C232" s="44" t="s">
        <v>467</v>
      </c>
      <c r="D232" s="44" t="s">
        <v>33</v>
      </c>
      <c r="E232" s="45" t="s">
        <v>468</v>
      </c>
      <c r="F232" s="46" t="s">
        <v>469</v>
      </c>
      <c r="G232" s="47" t="s">
        <v>431</v>
      </c>
      <c r="H232" s="48">
        <v>1150</v>
      </c>
      <c r="I232" s="10"/>
      <c r="J232" s="49" t="s">
        <v>0</v>
      </c>
      <c r="K232" s="50" t="s">
        <v>8</v>
      </c>
      <c r="L232" s="51">
        <v>9.5000000000000001E-2</v>
      </c>
      <c r="M232" s="51">
        <f>L232*H232</f>
        <v>109.25</v>
      </c>
      <c r="N232" s="51">
        <v>0</v>
      </c>
      <c r="O232" s="51">
        <f>N232*H232</f>
        <v>0</v>
      </c>
      <c r="P232" s="51">
        <v>0</v>
      </c>
      <c r="Q232" s="52">
        <f>P232*H232</f>
        <v>0</v>
      </c>
      <c r="R232" s="9"/>
      <c r="S232" s="9"/>
      <c r="T232" s="9"/>
      <c r="U232" s="9"/>
      <c r="V232" s="9"/>
      <c r="W232" s="9"/>
      <c r="X232" s="9"/>
      <c r="Y232" s="9"/>
      <c r="Z232" s="9"/>
      <c r="AA232" s="9"/>
      <c r="AB232" s="9"/>
      <c r="AO232" s="53" t="s">
        <v>37</v>
      </c>
      <c r="AQ232" s="53" t="s">
        <v>33</v>
      </c>
      <c r="AR232" s="53" t="s">
        <v>15</v>
      </c>
      <c r="AV232" s="5" t="s">
        <v>31</v>
      </c>
      <c r="BB232" s="54" t="e">
        <f>IF(K232="základní",#REF!,0)</f>
        <v>#REF!</v>
      </c>
      <c r="BC232" s="54">
        <f>IF(K232="snížená",#REF!,0)</f>
        <v>0</v>
      </c>
      <c r="BD232" s="54">
        <f>IF(K232="zákl. přenesená",#REF!,0)</f>
        <v>0</v>
      </c>
      <c r="BE232" s="54">
        <f>IF(K232="sníž. přenesená",#REF!,0)</f>
        <v>0</v>
      </c>
      <c r="BF232" s="54">
        <f>IF(K232="nulová",#REF!,0)</f>
        <v>0</v>
      </c>
      <c r="BG232" s="5" t="s">
        <v>14</v>
      </c>
      <c r="BH232" s="54" t="e">
        <f>ROUND(#REF!*H232,2)</f>
        <v>#REF!</v>
      </c>
      <c r="BI232" s="5" t="s">
        <v>37</v>
      </c>
      <c r="BJ232" s="53" t="s">
        <v>470</v>
      </c>
    </row>
    <row r="233" spans="1:62" s="2" customFormat="1" ht="97.5" x14ac:dyDescent="0.2">
      <c r="A233" s="9"/>
      <c r="B233" s="10"/>
      <c r="C233" s="9"/>
      <c r="D233" s="55" t="s">
        <v>39</v>
      </c>
      <c r="E233" s="9"/>
      <c r="F233" s="56" t="s">
        <v>442</v>
      </c>
      <c r="G233" s="9"/>
      <c r="H233" s="9"/>
      <c r="I233" s="10"/>
      <c r="J233" s="57"/>
      <c r="K233" s="58"/>
      <c r="L233" s="16"/>
      <c r="M233" s="16"/>
      <c r="N233" s="16"/>
      <c r="O233" s="16"/>
      <c r="P233" s="16"/>
      <c r="Q233" s="17"/>
      <c r="R233" s="9"/>
      <c r="S233" s="9"/>
      <c r="T233" s="9"/>
      <c r="U233" s="9"/>
      <c r="V233" s="9"/>
      <c r="W233" s="9"/>
      <c r="X233" s="9"/>
      <c r="Y233" s="9"/>
      <c r="Z233" s="9"/>
      <c r="AA233" s="9"/>
      <c r="AB233" s="9"/>
      <c r="AQ233" s="5" t="s">
        <v>39</v>
      </c>
      <c r="AR233" s="5" t="s">
        <v>15</v>
      </c>
    </row>
    <row r="234" spans="1:62" s="2" customFormat="1" ht="37.9" customHeight="1" x14ac:dyDescent="0.2">
      <c r="A234" s="9"/>
      <c r="B234" s="43"/>
      <c r="C234" s="44" t="s">
        <v>471</v>
      </c>
      <c r="D234" s="44" t="s">
        <v>33</v>
      </c>
      <c r="E234" s="45" t="s">
        <v>472</v>
      </c>
      <c r="F234" s="46" t="s">
        <v>473</v>
      </c>
      <c r="G234" s="47" t="s">
        <v>431</v>
      </c>
      <c r="H234" s="48">
        <v>85</v>
      </c>
      <c r="I234" s="10"/>
      <c r="J234" s="49" t="s">
        <v>0</v>
      </c>
      <c r="K234" s="50" t="s">
        <v>8</v>
      </c>
      <c r="L234" s="51">
        <v>5.3999999999999999E-2</v>
      </c>
      <c r="M234" s="51">
        <f>L234*H234</f>
        <v>4.59</v>
      </c>
      <c r="N234" s="51">
        <v>0</v>
      </c>
      <c r="O234" s="51">
        <f>N234*H234</f>
        <v>0</v>
      </c>
      <c r="P234" s="51">
        <v>0</v>
      </c>
      <c r="Q234" s="52">
        <f>P234*H234</f>
        <v>0</v>
      </c>
      <c r="R234" s="9"/>
      <c r="S234" s="9"/>
      <c r="T234" s="9"/>
      <c r="U234" s="9"/>
      <c r="V234" s="9"/>
      <c r="W234" s="9"/>
      <c r="X234" s="9"/>
      <c r="Y234" s="9"/>
      <c r="Z234" s="9"/>
      <c r="AA234" s="9"/>
      <c r="AB234" s="9"/>
      <c r="AO234" s="53" t="s">
        <v>37</v>
      </c>
      <c r="AQ234" s="53" t="s">
        <v>33</v>
      </c>
      <c r="AR234" s="53" t="s">
        <v>15</v>
      </c>
      <c r="AV234" s="5" t="s">
        <v>31</v>
      </c>
      <c r="BB234" s="54" t="e">
        <f>IF(K234="základní",#REF!,0)</f>
        <v>#REF!</v>
      </c>
      <c r="BC234" s="54">
        <f>IF(K234="snížená",#REF!,0)</f>
        <v>0</v>
      </c>
      <c r="BD234" s="54">
        <f>IF(K234="zákl. přenesená",#REF!,0)</f>
        <v>0</v>
      </c>
      <c r="BE234" s="54">
        <f>IF(K234="sníž. přenesená",#REF!,0)</f>
        <v>0</v>
      </c>
      <c r="BF234" s="54">
        <f>IF(K234="nulová",#REF!,0)</f>
        <v>0</v>
      </c>
      <c r="BG234" s="5" t="s">
        <v>14</v>
      </c>
      <c r="BH234" s="54" t="e">
        <f>ROUND(#REF!*H234,2)</f>
        <v>#REF!</v>
      </c>
      <c r="BI234" s="5" t="s">
        <v>37</v>
      </c>
      <c r="BJ234" s="53" t="s">
        <v>474</v>
      </c>
    </row>
    <row r="235" spans="1:62" s="2" customFormat="1" ht="97.5" x14ac:dyDescent="0.2">
      <c r="A235" s="9"/>
      <c r="B235" s="10"/>
      <c r="C235" s="9"/>
      <c r="D235" s="55" t="s">
        <v>39</v>
      </c>
      <c r="E235" s="9"/>
      <c r="F235" s="56" t="s">
        <v>442</v>
      </c>
      <c r="G235" s="9"/>
      <c r="H235" s="9"/>
      <c r="I235" s="10"/>
      <c r="J235" s="57"/>
      <c r="K235" s="58"/>
      <c r="L235" s="16"/>
      <c r="M235" s="16"/>
      <c r="N235" s="16"/>
      <c r="O235" s="16"/>
      <c r="P235" s="16"/>
      <c r="Q235" s="17"/>
      <c r="R235" s="9"/>
      <c r="S235" s="9"/>
      <c r="T235" s="9"/>
      <c r="U235" s="9"/>
      <c r="V235" s="9"/>
      <c r="W235" s="9"/>
      <c r="X235" s="9"/>
      <c r="Y235" s="9"/>
      <c r="Z235" s="9"/>
      <c r="AA235" s="9"/>
      <c r="AB235" s="9"/>
      <c r="AQ235" s="5" t="s">
        <v>39</v>
      </c>
      <c r="AR235" s="5" t="s">
        <v>15</v>
      </c>
    </row>
    <row r="236" spans="1:62" s="2" customFormat="1" ht="37.9" customHeight="1" x14ac:dyDescent="0.2">
      <c r="A236" s="9"/>
      <c r="B236" s="43"/>
      <c r="C236" s="44" t="s">
        <v>475</v>
      </c>
      <c r="D236" s="44" t="s">
        <v>33</v>
      </c>
      <c r="E236" s="45" t="s">
        <v>476</v>
      </c>
      <c r="F236" s="46" t="s">
        <v>477</v>
      </c>
      <c r="G236" s="47" t="s">
        <v>431</v>
      </c>
      <c r="H236" s="48">
        <v>4</v>
      </c>
      <c r="I236" s="10"/>
      <c r="J236" s="49" t="s">
        <v>0</v>
      </c>
      <c r="K236" s="50" t="s">
        <v>8</v>
      </c>
      <c r="L236" s="51">
        <v>3.0110000000000001</v>
      </c>
      <c r="M236" s="51">
        <f>L236*H236</f>
        <v>12.044</v>
      </c>
      <c r="N236" s="51">
        <v>0</v>
      </c>
      <c r="O236" s="51">
        <f>N236*H236</f>
        <v>0</v>
      </c>
      <c r="P236" s="51">
        <v>0</v>
      </c>
      <c r="Q236" s="52">
        <f>P236*H236</f>
        <v>0</v>
      </c>
      <c r="R236" s="9"/>
      <c r="S236" s="9"/>
      <c r="T236" s="9"/>
      <c r="U236" s="9"/>
      <c r="V236" s="9"/>
      <c r="W236" s="9"/>
      <c r="X236" s="9"/>
      <c r="Y236" s="9"/>
      <c r="Z236" s="9"/>
      <c r="AA236" s="9"/>
      <c r="AB236" s="9"/>
      <c r="AO236" s="53" t="s">
        <v>37</v>
      </c>
      <c r="AQ236" s="53" t="s">
        <v>33</v>
      </c>
      <c r="AR236" s="53" t="s">
        <v>15</v>
      </c>
      <c r="AV236" s="5" t="s">
        <v>31</v>
      </c>
      <c r="BB236" s="54" t="e">
        <f>IF(K236="základní",#REF!,0)</f>
        <v>#REF!</v>
      </c>
      <c r="BC236" s="54">
        <f>IF(K236="snížená",#REF!,0)</f>
        <v>0</v>
      </c>
      <c r="BD236" s="54">
        <f>IF(K236="zákl. přenesená",#REF!,0)</f>
        <v>0</v>
      </c>
      <c r="BE236" s="54">
        <f>IF(K236="sníž. přenesená",#REF!,0)</f>
        <v>0</v>
      </c>
      <c r="BF236" s="54">
        <f>IF(K236="nulová",#REF!,0)</f>
        <v>0</v>
      </c>
      <c r="BG236" s="5" t="s">
        <v>14</v>
      </c>
      <c r="BH236" s="54" t="e">
        <f>ROUND(#REF!*H236,2)</f>
        <v>#REF!</v>
      </c>
      <c r="BI236" s="5" t="s">
        <v>37</v>
      </c>
      <c r="BJ236" s="53" t="s">
        <v>478</v>
      </c>
    </row>
    <row r="237" spans="1:62" s="2" customFormat="1" ht="87.75" x14ac:dyDescent="0.2">
      <c r="A237" s="9"/>
      <c r="B237" s="10"/>
      <c r="C237" s="9"/>
      <c r="D237" s="55" t="s">
        <v>39</v>
      </c>
      <c r="E237" s="9"/>
      <c r="F237" s="56" t="s">
        <v>433</v>
      </c>
      <c r="G237" s="9"/>
      <c r="H237" s="9"/>
      <c r="I237" s="10"/>
      <c r="J237" s="57"/>
      <c r="K237" s="58"/>
      <c r="L237" s="16"/>
      <c r="M237" s="16"/>
      <c r="N237" s="16"/>
      <c r="O237" s="16"/>
      <c r="P237" s="16"/>
      <c r="Q237" s="17"/>
      <c r="R237" s="9"/>
      <c r="S237" s="9"/>
      <c r="T237" s="9"/>
      <c r="U237" s="9"/>
      <c r="V237" s="9"/>
      <c r="W237" s="9"/>
      <c r="X237" s="9"/>
      <c r="Y237" s="9"/>
      <c r="Z237" s="9"/>
      <c r="AA237" s="9"/>
      <c r="AB237" s="9"/>
      <c r="AQ237" s="5" t="s">
        <v>39</v>
      </c>
      <c r="AR237" s="5" t="s">
        <v>15</v>
      </c>
    </row>
    <row r="238" spans="1:62" s="2" customFormat="1" ht="37.9" customHeight="1" x14ac:dyDescent="0.2">
      <c r="A238" s="9"/>
      <c r="B238" s="43"/>
      <c r="C238" s="44" t="s">
        <v>479</v>
      </c>
      <c r="D238" s="44" t="s">
        <v>33</v>
      </c>
      <c r="E238" s="45" t="s">
        <v>480</v>
      </c>
      <c r="F238" s="46" t="s">
        <v>481</v>
      </c>
      <c r="G238" s="47" t="s">
        <v>431</v>
      </c>
      <c r="H238" s="48">
        <v>6</v>
      </c>
      <c r="I238" s="10"/>
      <c r="J238" s="49" t="s">
        <v>0</v>
      </c>
      <c r="K238" s="50" t="s">
        <v>8</v>
      </c>
      <c r="L238" s="51">
        <v>3.15</v>
      </c>
      <c r="M238" s="51">
        <f>L238*H238</f>
        <v>18.899999999999999</v>
      </c>
      <c r="N238" s="51">
        <v>0</v>
      </c>
      <c r="O238" s="51">
        <f>N238*H238</f>
        <v>0</v>
      </c>
      <c r="P238" s="51">
        <v>0</v>
      </c>
      <c r="Q238" s="52">
        <f>P238*H238</f>
        <v>0</v>
      </c>
      <c r="R238" s="9"/>
      <c r="S238" s="9"/>
      <c r="T238" s="9"/>
      <c r="U238" s="9"/>
      <c r="V238" s="9"/>
      <c r="W238" s="9"/>
      <c r="X238" s="9"/>
      <c r="Y238" s="9"/>
      <c r="Z238" s="9"/>
      <c r="AA238" s="9"/>
      <c r="AB238" s="9"/>
      <c r="AO238" s="53" t="s">
        <v>37</v>
      </c>
      <c r="AQ238" s="53" t="s">
        <v>33</v>
      </c>
      <c r="AR238" s="53" t="s">
        <v>15</v>
      </c>
      <c r="AV238" s="5" t="s">
        <v>31</v>
      </c>
      <c r="BB238" s="54" t="e">
        <f>IF(K238="základní",#REF!,0)</f>
        <v>#REF!</v>
      </c>
      <c r="BC238" s="54">
        <f>IF(K238="snížená",#REF!,0)</f>
        <v>0</v>
      </c>
      <c r="BD238" s="54">
        <f>IF(K238="zákl. přenesená",#REF!,0)</f>
        <v>0</v>
      </c>
      <c r="BE238" s="54">
        <f>IF(K238="sníž. přenesená",#REF!,0)</f>
        <v>0</v>
      </c>
      <c r="BF238" s="54">
        <f>IF(K238="nulová",#REF!,0)</f>
        <v>0</v>
      </c>
      <c r="BG238" s="5" t="s">
        <v>14</v>
      </c>
      <c r="BH238" s="54" t="e">
        <f>ROUND(#REF!*H238,2)</f>
        <v>#REF!</v>
      </c>
      <c r="BI238" s="5" t="s">
        <v>37</v>
      </c>
      <c r="BJ238" s="53" t="s">
        <v>482</v>
      </c>
    </row>
    <row r="239" spans="1:62" s="2" customFormat="1" ht="87.75" x14ac:dyDescent="0.2">
      <c r="A239" s="9"/>
      <c r="B239" s="10"/>
      <c r="C239" s="9"/>
      <c r="D239" s="55" t="s">
        <v>39</v>
      </c>
      <c r="E239" s="9"/>
      <c r="F239" s="56" t="s">
        <v>433</v>
      </c>
      <c r="G239" s="9"/>
      <c r="H239" s="9"/>
      <c r="I239" s="10"/>
      <c r="J239" s="57"/>
      <c r="K239" s="58"/>
      <c r="L239" s="16"/>
      <c r="M239" s="16"/>
      <c r="N239" s="16"/>
      <c r="O239" s="16"/>
      <c r="P239" s="16"/>
      <c r="Q239" s="17"/>
      <c r="R239" s="9"/>
      <c r="S239" s="9"/>
      <c r="T239" s="9"/>
      <c r="U239" s="9"/>
      <c r="V239" s="9"/>
      <c r="W239" s="9"/>
      <c r="X239" s="9"/>
      <c r="Y239" s="9"/>
      <c r="Z239" s="9"/>
      <c r="AA239" s="9"/>
      <c r="AB239" s="9"/>
      <c r="AQ239" s="5" t="s">
        <v>39</v>
      </c>
      <c r="AR239" s="5" t="s">
        <v>15</v>
      </c>
    </row>
    <row r="240" spans="1:62" s="2" customFormat="1" ht="37.9" customHeight="1" x14ac:dyDescent="0.2">
      <c r="A240" s="9"/>
      <c r="B240" s="43"/>
      <c r="C240" s="44" t="s">
        <v>483</v>
      </c>
      <c r="D240" s="44" t="s">
        <v>33</v>
      </c>
      <c r="E240" s="45" t="s">
        <v>484</v>
      </c>
      <c r="F240" s="46" t="s">
        <v>485</v>
      </c>
      <c r="G240" s="47" t="s">
        <v>431</v>
      </c>
      <c r="H240" s="48">
        <v>44</v>
      </c>
      <c r="I240" s="10"/>
      <c r="J240" s="49" t="s">
        <v>0</v>
      </c>
      <c r="K240" s="50" t="s">
        <v>8</v>
      </c>
      <c r="L240" s="51">
        <v>0.52900000000000003</v>
      </c>
      <c r="M240" s="51">
        <f>L240*H240</f>
        <v>23.276</v>
      </c>
      <c r="N240" s="51">
        <v>0</v>
      </c>
      <c r="O240" s="51">
        <f>N240*H240</f>
        <v>0</v>
      </c>
      <c r="P240" s="51">
        <v>0</v>
      </c>
      <c r="Q240" s="52">
        <f>P240*H240</f>
        <v>0</v>
      </c>
      <c r="R240" s="9"/>
      <c r="S240" s="9"/>
      <c r="T240" s="9"/>
      <c r="U240" s="9"/>
      <c r="V240" s="9"/>
      <c r="W240" s="9"/>
      <c r="X240" s="9"/>
      <c r="Y240" s="9"/>
      <c r="Z240" s="9"/>
      <c r="AA240" s="9"/>
      <c r="AB240" s="9"/>
      <c r="AO240" s="53" t="s">
        <v>37</v>
      </c>
      <c r="AQ240" s="53" t="s">
        <v>33</v>
      </c>
      <c r="AR240" s="53" t="s">
        <v>15</v>
      </c>
      <c r="AV240" s="5" t="s">
        <v>31</v>
      </c>
      <c r="BB240" s="54" t="e">
        <f>IF(K240="základní",#REF!,0)</f>
        <v>#REF!</v>
      </c>
      <c r="BC240" s="54">
        <f>IF(K240="snížená",#REF!,0)</f>
        <v>0</v>
      </c>
      <c r="BD240" s="54">
        <f>IF(K240="zákl. přenesená",#REF!,0)</f>
        <v>0</v>
      </c>
      <c r="BE240" s="54">
        <f>IF(K240="sníž. přenesená",#REF!,0)</f>
        <v>0</v>
      </c>
      <c r="BF240" s="54">
        <f>IF(K240="nulová",#REF!,0)</f>
        <v>0</v>
      </c>
      <c r="BG240" s="5" t="s">
        <v>14</v>
      </c>
      <c r="BH240" s="54" t="e">
        <f>ROUND(#REF!*H240,2)</f>
        <v>#REF!</v>
      </c>
      <c r="BI240" s="5" t="s">
        <v>37</v>
      </c>
      <c r="BJ240" s="53" t="s">
        <v>486</v>
      </c>
    </row>
    <row r="241" spans="1:62" s="2" customFormat="1" ht="97.5" x14ac:dyDescent="0.2">
      <c r="A241" s="9"/>
      <c r="B241" s="10"/>
      <c r="C241" s="9"/>
      <c r="D241" s="55" t="s">
        <v>39</v>
      </c>
      <c r="E241" s="9"/>
      <c r="F241" s="56" t="s">
        <v>442</v>
      </c>
      <c r="G241" s="9"/>
      <c r="H241" s="9"/>
      <c r="I241" s="10"/>
      <c r="J241" s="57"/>
      <c r="K241" s="58"/>
      <c r="L241" s="16"/>
      <c r="M241" s="16"/>
      <c r="N241" s="16"/>
      <c r="O241" s="16"/>
      <c r="P241" s="16"/>
      <c r="Q241" s="17"/>
      <c r="R241" s="9"/>
      <c r="S241" s="9"/>
      <c r="T241" s="9"/>
      <c r="U241" s="9"/>
      <c r="V241" s="9"/>
      <c r="W241" s="9"/>
      <c r="X241" s="9"/>
      <c r="Y241" s="9"/>
      <c r="Z241" s="9"/>
      <c r="AA241" s="9"/>
      <c r="AB241" s="9"/>
      <c r="AQ241" s="5" t="s">
        <v>39</v>
      </c>
      <c r="AR241" s="5" t="s">
        <v>15</v>
      </c>
    </row>
    <row r="242" spans="1:62" s="2" customFormat="1" ht="37.9" customHeight="1" x14ac:dyDescent="0.2">
      <c r="A242" s="9"/>
      <c r="B242" s="43"/>
      <c r="C242" s="44" t="s">
        <v>487</v>
      </c>
      <c r="D242" s="44" t="s">
        <v>33</v>
      </c>
      <c r="E242" s="45" t="s">
        <v>488</v>
      </c>
      <c r="F242" s="46" t="s">
        <v>489</v>
      </c>
      <c r="G242" s="47" t="s">
        <v>431</v>
      </c>
      <c r="H242" s="48">
        <v>385</v>
      </c>
      <c r="I242" s="10"/>
      <c r="J242" s="49" t="s">
        <v>0</v>
      </c>
      <c r="K242" s="50" t="s">
        <v>8</v>
      </c>
      <c r="L242" s="51">
        <v>0.24199999999999999</v>
      </c>
      <c r="M242" s="51">
        <f>L242*H242</f>
        <v>93.17</v>
      </c>
      <c r="N242" s="51">
        <v>0</v>
      </c>
      <c r="O242" s="51">
        <f>N242*H242</f>
        <v>0</v>
      </c>
      <c r="P242" s="51">
        <v>0</v>
      </c>
      <c r="Q242" s="52">
        <f>P242*H242</f>
        <v>0</v>
      </c>
      <c r="R242" s="9"/>
      <c r="S242" s="9"/>
      <c r="T242" s="9"/>
      <c r="U242" s="9"/>
      <c r="V242" s="9"/>
      <c r="W242" s="9"/>
      <c r="X242" s="9"/>
      <c r="Y242" s="9"/>
      <c r="Z242" s="9"/>
      <c r="AA242" s="9"/>
      <c r="AB242" s="9"/>
      <c r="AO242" s="53" t="s">
        <v>37</v>
      </c>
      <c r="AQ242" s="53" t="s">
        <v>33</v>
      </c>
      <c r="AR242" s="53" t="s">
        <v>15</v>
      </c>
      <c r="AV242" s="5" t="s">
        <v>31</v>
      </c>
      <c r="BB242" s="54" t="e">
        <f>IF(K242="základní",#REF!,0)</f>
        <v>#REF!</v>
      </c>
      <c r="BC242" s="54">
        <f>IF(K242="snížená",#REF!,0)</f>
        <v>0</v>
      </c>
      <c r="BD242" s="54">
        <f>IF(K242="zákl. přenesená",#REF!,0)</f>
        <v>0</v>
      </c>
      <c r="BE242" s="54">
        <f>IF(K242="sníž. přenesená",#REF!,0)</f>
        <v>0</v>
      </c>
      <c r="BF242" s="54">
        <f>IF(K242="nulová",#REF!,0)</f>
        <v>0</v>
      </c>
      <c r="BG242" s="5" t="s">
        <v>14</v>
      </c>
      <c r="BH242" s="54" t="e">
        <f>ROUND(#REF!*H242,2)</f>
        <v>#REF!</v>
      </c>
      <c r="BI242" s="5" t="s">
        <v>37</v>
      </c>
      <c r="BJ242" s="53" t="s">
        <v>490</v>
      </c>
    </row>
    <row r="243" spans="1:62" s="2" customFormat="1" ht="97.5" x14ac:dyDescent="0.2">
      <c r="A243" s="9"/>
      <c r="B243" s="10"/>
      <c r="C243" s="9"/>
      <c r="D243" s="55" t="s">
        <v>39</v>
      </c>
      <c r="E243" s="9"/>
      <c r="F243" s="56" t="s">
        <v>442</v>
      </c>
      <c r="G243" s="9"/>
      <c r="H243" s="9"/>
      <c r="I243" s="10"/>
      <c r="J243" s="57"/>
      <c r="K243" s="58"/>
      <c r="L243" s="16"/>
      <c r="M243" s="16"/>
      <c r="N243" s="16"/>
      <c r="O243" s="16"/>
      <c r="P243" s="16"/>
      <c r="Q243" s="17"/>
      <c r="R243" s="9"/>
      <c r="S243" s="9"/>
      <c r="T243" s="9"/>
      <c r="U243" s="9"/>
      <c r="V243" s="9"/>
      <c r="W243" s="9"/>
      <c r="X243" s="9"/>
      <c r="Y243" s="9"/>
      <c r="Z243" s="9"/>
      <c r="AA243" s="9"/>
      <c r="AB243" s="9"/>
      <c r="AQ243" s="5" t="s">
        <v>39</v>
      </c>
      <c r="AR243" s="5" t="s">
        <v>15</v>
      </c>
    </row>
    <row r="244" spans="1:62" s="2" customFormat="1" ht="37.9" customHeight="1" x14ac:dyDescent="0.2">
      <c r="A244" s="9"/>
      <c r="B244" s="43"/>
      <c r="C244" s="44" t="s">
        <v>491</v>
      </c>
      <c r="D244" s="44" t="s">
        <v>33</v>
      </c>
      <c r="E244" s="45" t="s">
        <v>492</v>
      </c>
      <c r="F244" s="46" t="s">
        <v>493</v>
      </c>
      <c r="G244" s="47" t="s">
        <v>431</v>
      </c>
      <c r="H244" s="48">
        <v>1135</v>
      </c>
      <c r="I244" s="10"/>
      <c r="J244" s="49" t="s">
        <v>0</v>
      </c>
      <c r="K244" s="50" t="s">
        <v>8</v>
      </c>
      <c r="L244" s="51">
        <v>0.10299999999999999</v>
      </c>
      <c r="M244" s="51">
        <f>L244*H244</f>
        <v>116.90499999999999</v>
      </c>
      <c r="N244" s="51">
        <v>0</v>
      </c>
      <c r="O244" s="51">
        <f>N244*H244</f>
        <v>0</v>
      </c>
      <c r="P244" s="51">
        <v>0</v>
      </c>
      <c r="Q244" s="52">
        <f>P244*H244</f>
        <v>0</v>
      </c>
      <c r="R244" s="9"/>
      <c r="S244" s="9"/>
      <c r="T244" s="9"/>
      <c r="U244" s="9"/>
      <c r="V244" s="9"/>
      <c r="W244" s="9"/>
      <c r="X244" s="9"/>
      <c r="Y244" s="9"/>
      <c r="Z244" s="9"/>
      <c r="AA244" s="9"/>
      <c r="AB244" s="9"/>
      <c r="AO244" s="53" t="s">
        <v>37</v>
      </c>
      <c r="AQ244" s="53" t="s">
        <v>33</v>
      </c>
      <c r="AR244" s="53" t="s">
        <v>15</v>
      </c>
      <c r="AV244" s="5" t="s">
        <v>31</v>
      </c>
      <c r="BB244" s="54" t="e">
        <f>IF(K244="základní",#REF!,0)</f>
        <v>#REF!</v>
      </c>
      <c r="BC244" s="54">
        <f>IF(K244="snížená",#REF!,0)</f>
        <v>0</v>
      </c>
      <c r="BD244" s="54">
        <f>IF(K244="zákl. přenesená",#REF!,0)</f>
        <v>0</v>
      </c>
      <c r="BE244" s="54">
        <f>IF(K244="sníž. přenesená",#REF!,0)</f>
        <v>0</v>
      </c>
      <c r="BF244" s="54">
        <f>IF(K244="nulová",#REF!,0)</f>
        <v>0</v>
      </c>
      <c r="BG244" s="5" t="s">
        <v>14</v>
      </c>
      <c r="BH244" s="54" t="e">
        <f>ROUND(#REF!*H244,2)</f>
        <v>#REF!</v>
      </c>
      <c r="BI244" s="5" t="s">
        <v>37</v>
      </c>
      <c r="BJ244" s="53" t="s">
        <v>494</v>
      </c>
    </row>
    <row r="245" spans="1:62" s="2" customFormat="1" ht="97.5" x14ac:dyDescent="0.2">
      <c r="A245" s="9"/>
      <c r="B245" s="10"/>
      <c r="C245" s="9"/>
      <c r="D245" s="55" t="s">
        <v>39</v>
      </c>
      <c r="E245" s="9"/>
      <c r="F245" s="56" t="s">
        <v>442</v>
      </c>
      <c r="G245" s="9"/>
      <c r="H245" s="9"/>
      <c r="I245" s="10"/>
      <c r="J245" s="57"/>
      <c r="K245" s="58"/>
      <c r="L245" s="16"/>
      <c r="M245" s="16"/>
      <c r="N245" s="16"/>
      <c r="O245" s="16"/>
      <c r="P245" s="16"/>
      <c r="Q245" s="17"/>
      <c r="R245" s="9"/>
      <c r="S245" s="9"/>
      <c r="T245" s="9"/>
      <c r="U245" s="9"/>
      <c r="V245" s="9"/>
      <c r="W245" s="9"/>
      <c r="X245" s="9"/>
      <c r="Y245" s="9"/>
      <c r="Z245" s="9"/>
      <c r="AA245" s="9"/>
      <c r="AB245" s="9"/>
      <c r="AQ245" s="5" t="s">
        <v>39</v>
      </c>
      <c r="AR245" s="5" t="s">
        <v>15</v>
      </c>
    </row>
    <row r="246" spans="1:62" s="2" customFormat="1" ht="49.15" customHeight="1" x14ac:dyDescent="0.2">
      <c r="A246" s="9"/>
      <c r="B246" s="43"/>
      <c r="C246" s="44" t="s">
        <v>495</v>
      </c>
      <c r="D246" s="44" t="s">
        <v>33</v>
      </c>
      <c r="E246" s="45" t="s">
        <v>496</v>
      </c>
      <c r="F246" s="46" t="s">
        <v>497</v>
      </c>
      <c r="G246" s="47" t="s">
        <v>431</v>
      </c>
      <c r="H246" s="48">
        <v>45</v>
      </c>
      <c r="I246" s="10"/>
      <c r="J246" s="49" t="s">
        <v>0</v>
      </c>
      <c r="K246" s="50" t="s">
        <v>8</v>
      </c>
      <c r="L246" s="51">
        <v>4.2000000000000003E-2</v>
      </c>
      <c r="M246" s="51">
        <f>L246*H246</f>
        <v>1.8900000000000001</v>
      </c>
      <c r="N246" s="51">
        <v>0</v>
      </c>
      <c r="O246" s="51">
        <f>N246*H246</f>
        <v>0</v>
      </c>
      <c r="P246" s="51">
        <v>0</v>
      </c>
      <c r="Q246" s="52">
        <f>P246*H246</f>
        <v>0</v>
      </c>
      <c r="R246" s="9"/>
      <c r="S246" s="9"/>
      <c r="T246" s="9"/>
      <c r="U246" s="9"/>
      <c r="V246" s="9"/>
      <c r="W246" s="9"/>
      <c r="X246" s="9"/>
      <c r="Y246" s="9"/>
      <c r="Z246" s="9"/>
      <c r="AA246" s="9"/>
      <c r="AB246" s="9"/>
      <c r="AO246" s="53" t="s">
        <v>37</v>
      </c>
      <c r="AQ246" s="53" t="s">
        <v>33</v>
      </c>
      <c r="AR246" s="53" t="s">
        <v>15</v>
      </c>
      <c r="AV246" s="5" t="s">
        <v>31</v>
      </c>
      <c r="BB246" s="54" t="e">
        <f>IF(K246="základní",#REF!,0)</f>
        <v>#REF!</v>
      </c>
      <c r="BC246" s="54">
        <f>IF(K246="snížená",#REF!,0)</f>
        <v>0</v>
      </c>
      <c r="BD246" s="54">
        <f>IF(K246="zákl. přenesená",#REF!,0)</f>
        <v>0</v>
      </c>
      <c r="BE246" s="54">
        <f>IF(K246="sníž. přenesená",#REF!,0)</f>
        <v>0</v>
      </c>
      <c r="BF246" s="54">
        <f>IF(K246="nulová",#REF!,0)</f>
        <v>0</v>
      </c>
      <c r="BG246" s="5" t="s">
        <v>14</v>
      </c>
      <c r="BH246" s="54" t="e">
        <f>ROUND(#REF!*H246,2)</f>
        <v>#REF!</v>
      </c>
      <c r="BI246" s="5" t="s">
        <v>37</v>
      </c>
      <c r="BJ246" s="53" t="s">
        <v>498</v>
      </c>
    </row>
    <row r="247" spans="1:62" s="2" customFormat="1" ht="97.5" x14ac:dyDescent="0.2">
      <c r="A247" s="9"/>
      <c r="B247" s="10"/>
      <c r="C247" s="9"/>
      <c r="D247" s="55" t="s">
        <v>39</v>
      </c>
      <c r="E247" s="9"/>
      <c r="F247" s="56" t="s">
        <v>442</v>
      </c>
      <c r="G247" s="9"/>
      <c r="H247" s="9"/>
      <c r="I247" s="10"/>
      <c r="J247" s="57"/>
      <c r="K247" s="58"/>
      <c r="L247" s="16"/>
      <c r="M247" s="16"/>
      <c r="N247" s="16"/>
      <c r="O247" s="16"/>
      <c r="P247" s="16"/>
      <c r="Q247" s="17"/>
      <c r="R247" s="9"/>
      <c r="S247" s="9"/>
      <c r="T247" s="9"/>
      <c r="U247" s="9"/>
      <c r="V247" s="9"/>
      <c r="W247" s="9"/>
      <c r="X247" s="9"/>
      <c r="Y247" s="9"/>
      <c r="Z247" s="9"/>
      <c r="AA247" s="9"/>
      <c r="AB247" s="9"/>
      <c r="AQ247" s="5" t="s">
        <v>39</v>
      </c>
      <c r="AR247" s="5" t="s">
        <v>15</v>
      </c>
    </row>
    <row r="248" spans="1:62" s="2" customFormat="1" ht="37.9" customHeight="1" x14ac:dyDescent="0.2">
      <c r="A248" s="9"/>
      <c r="B248" s="43"/>
      <c r="C248" s="44" t="s">
        <v>499</v>
      </c>
      <c r="D248" s="44" t="s">
        <v>33</v>
      </c>
      <c r="E248" s="45" t="s">
        <v>500</v>
      </c>
      <c r="F248" s="46" t="s">
        <v>501</v>
      </c>
      <c r="G248" s="47" t="s">
        <v>431</v>
      </c>
      <c r="H248" s="48">
        <v>44</v>
      </c>
      <c r="I248" s="10"/>
      <c r="J248" s="49" t="s">
        <v>0</v>
      </c>
      <c r="K248" s="50" t="s">
        <v>8</v>
      </c>
      <c r="L248" s="51">
        <v>0.79400000000000004</v>
      </c>
      <c r="M248" s="51">
        <f>L248*H248</f>
        <v>34.936</v>
      </c>
      <c r="N248" s="51">
        <v>0</v>
      </c>
      <c r="O248" s="51">
        <f>N248*H248</f>
        <v>0</v>
      </c>
      <c r="P248" s="51">
        <v>0</v>
      </c>
      <c r="Q248" s="52">
        <f>P248*H248</f>
        <v>0</v>
      </c>
      <c r="R248" s="9"/>
      <c r="S248" s="9"/>
      <c r="T248" s="9"/>
      <c r="U248" s="9"/>
      <c r="V248" s="9"/>
      <c r="W248" s="9"/>
      <c r="X248" s="9"/>
      <c r="Y248" s="9"/>
      <c r="Z248" s="9"/>
      <c r="AA248" s="9"/>
      <c r="AB248" s="9"/>
      <c r="AO248" s="53" t="s">
        <v>37</v>
      </c>
      <c r="AQ248" s="53" t="s">
        <v>33</v>
      </c>
      <c r="AR248" s="53" t="s">
        <v>15</v>
      </c>
      <c r="AV248" s="5" t="s">
        <v>31</v>
      </c>
      <c r="BB248" s="54" t="e">
        <f>IF(K248="základní",#REF!,0)</f>
        <v>#REF!</v>
      </c>
      <c r="BC248" s="54">
        <f>IF(K248="snížená",#REF!,0)</f>
        <v>0</v>
      </c>
      <c r="BD248" s="54">
        <f>IF(K248="zákl. přenesená",#REF!,0)</f>
        <v>0</v>
      </c>
      <c r="BE248" s="54">
        <f>IF(K248="sníž. přenesená",#REF!,0)</f>
        <v>0</v>
      </c>
      <c r="BF248" s="54">
        <f>IF(K248="nulová",#REF!,0)</f>
        <v>0</v>
      </c>
      <c r="BG248" s="5" t="s">
        <v>14</v>
      </c>
      <c r="BH248" s="54" t="e">
        <f>ROUND(#REF!*H248,2)</f>
        <v>#REF!</v>
      </c>
      <c r="BI248" s="5" t="s">
        <v>37</v>
      </c>
      <c r="BJ248" s="53" t="s">
        <v>502</v>
      </c>
    </row>
    <row r="249" spans="1:62" s="2" customFormat="1" ht="97.5" x14ac:dyDescent="0.2">
      <c r="A249" s="9"/>
      <c r="B249" s="10"/>
      <c r="C249" s="9"/>
      <c r="D249" s="55" t="s">
        <v>39</v>
      </c>
      <c r="E249" s="9"/>
      <c r="F249" s="56" t="s">
        <v>442</v>
      </c>
      <c r="G249" s="9"/>
      <c r="H249" s="9"/>
      <c r="I249" s="10"/>
      <c r="J249" s="57"/>
      <c r="K249" s="58"/>
      <c r="L249" s="16"/>
      <c r="M249" s="16"/>
      <c r="N249" s="16"/>
      <c r="O249" s="16"/>
      <c r="P249" s="16"/>
      <c r="Q249" s="17"/>
      <c r="R249" s="9"/>
      <c r="S249" s="9"/>
      <c r="T249" s="9"/>
      <c r="U249" s="9"/>
      <c r="V249" s="9"/>
      <c r="W249" s="9"/>
      <c r="X249" s="9"/>
      <c r="Y249" s="9"/>
      <c r="Z249" s="9"/>
      <c r="AA249" s="9"/>
      <c r="AB249" s="9"/>
      <c r="AQ249" s="5" t="s">
        <v>39</v>
      </c>
      <c r="AR249" s="5" t="s">
        <v>15</v>
      </c>
    </row>
    <row r="250" spans="1:62" s="2" customFormat="1" ht="37.9" customHeight="1" x14ac:dyDescent="0.2">
      <c r="A250" s="9"/>
      <c r="B250" s="43"/>
      <c r="C250" s="44" t="s">
        <v>503</v>
      </c>
      <c r="D250" s="44" t="s">
        <v>33</v>
      </c>
      <c r="E250" s="45" t="s">
        <v>504</v>
      </c>
      <c r="F250" s="46" t="s">
        <v>505</v>
      </c>
      <c r="G250" s="47" t="s">
        <v>431</v>
      </c>
      <c r="H250" s="48">
        <v>325</v>
      </c>
      <c r="I250" s="10"/>
      <c r="J250" s="49" t="s">
        <v>0</v>
      </c>
      <c r="K250" s="50" t="s">
        <v>8</v>
      </c>
      <c r="L250" s="51">
        <v>0.36399999999999999</v>
      </c>
      <c r="M250" s="51">
        <f>L250*H250</f>
        <v>118.3</v>
      </c>
      <c r="N250" s="51">
        <v>0</v>
      </c>
      <c r="O250" s="51">
        <f>N250*H250</f>
        <v>0</v>
      </c>
      <c r="P250" s="51">
        <v>0</v>
      </c>
      <c r="Q250" s="52">
        <f>P250*H250</f>
        <v>0</v>
      </c>
      <c r="R250" s="9"/>
      <c r="S250" s="9"/>
      <c r="T250" s="9"/>
      <c r="U250" s="9"/>
      <c r="V250" s="9"/>
      <c r="W250" s="9"/>
      <c r="X250" s="9"/>
      <c r="Y250" s="9"/>
      <c r="Z250" s="9"/>
      <c r="AA250" s="9"/>
      <c r="AB250" s="9"/>
      <c r="AO250" s="53" t="s">
        <v>37</v>
      </c>
      <c r="AQ250" s="53" t="s">
        <v>33</v>
      </c>
      <c r="AR250" s="53" t="s">
        <v>15</v>
      </c>
      <c r="AV250" s="5" t="s">
        <v>31</v>
      </c>
      <c r="BB250" s="54" t="e">
        <f>IF(K250="základní",#REF!,0)</f>
        <v>#REF!</v>
      </c>
      <c r="BC250" s="54">
        <f>IF(K250="snížená",#REF!,0)</f>
        <v>0</v>
      </c>
      <c r="BD250" s="54">
        <f>IF(K250="zákl. přenesená",#REF!,0)</f>
        <v>0</v>
      </c>
      <c r="BE250" s="54">
        <f>IF(K250="sníž. přenesená",#REF!,0)</f>
        <v>0</v>
      </c>
      <c r="BF250" s="54">
        <f>IF(K250="nulová",#REF!,0)</f>
        <v>0</v>
      </c>
      <c r="BG250" s="5" t="s">
        <v>14</v>
      </c>
      <c r="BH250" s="54" t="e">
        <f>ROUND(#REF!*H250,2)</f>
        <v>#REF!</v>
      </c>
      <c r="BI250" s="5" t="s">
        <v>37</v>
      </c>
      <c r="BJ250" s="53" t="s">
        <v>506</v>
      </c>
    </row>
    <row r="251" spans="1:62" s="2" customFormat="1" ht="97.5" x14ac:dyDescent="0.2">
      <c r="A251" s="9"/>
      <c r="B251" s="10"/>
      <c r="C251" s="9"/>
      <c r="D251" s="55" t="s">
        <v>39</v>
      </c>
      <c r="E251" s="9"/>
      <c r="F251" s="56" t="s">
        <v>442</v>
      </c>
      <c r="G251" s="9"/>
      <c r="H251" s="9"/>
      <c r="I251" s="10"/>
      <c r="J251" s="57"/>
      <c r="K251" s="58"/>
      <c r="L251" s="16"/>
      <c r="M251" s="16"/>
      <c r="N251" s="16"/>
      <c r="O251" s="16"/>
      <c r="P251" s="16"/>
      <c r="Q251" s="17"/>
      <c r="R251" s="9"/>
      <c r="S251" s="9"/>
      <c r="T251" s="9"/>
      <c r="U251" s="9"/>
      <c r="V251" s="9"/>
      <c r="W251" s="9"/>
      <c r="X251" s="9"/>
      <c r="Y251" s="9"/>
      <c r="Z251" s="9"/>
      <c r="AA251" s="9"/>
      <c r="AB251" s="9"/>
      <c r="AQ251" s="5" t="s">
        <v>39</v>
      </c>
      <c r="AR251" s="5" t="s">
        <v>15</v>
      </c>
    </row>
    <row r="252" spans="1:62" s="2" customFormat="1" ht="37.9" customHeight="1" x14ac:dyDescent="0.2">
      <c r="A252" s="9"/>
      <c r="B252" s="43"/>
      <c r="C252" s="44" t="s">
        <v>507</v>
      </c>
      <c r="D252" s="44" t="s">
        <v>33</v>
      </c>
      <c r="E252" s="45" t="s">
        <v>508</v>
      </c>
      <c r="F252" s="46" t="s">
        <v>509</v>
      </c>
      <c r="G252" s="47" t="s">
        <v>431</v>
      </c>
      <c r="H252" s="48">
        <v>1030</v>
      </c>
      <c r="I252" s="10"/>
      <c r="J252" s="49" t="s">
        <v>0</v>
      </c>
      <c r="K252" s="50" t="s">
        <v>8</v>
      </c>
      <c r="L252" s="51">
        <v>0.155</v>
      </c>
      <c r="M252" s="51">
        <f>L252*H252</f>
        <v>159.65</v>
      </c>
      <c r="N252" s="51">
        <v>0</v>
      </c>
      <c r="O252" s="51">
        <f>N252*H252</f>
        <v>0</v>
      </c>
      <c r="P252" s="51">
        <v>0</v>
      </c>
      <c r="Q252" s="52">
        <f>P252*H252</f>
        <v>0</v>
      </c>
      <c r="R252" s="9"/>
      <c r="S252" s="9"/>
      <c r="T252" s="9"/>
      <c r="U252" s="9"/>
      <c r="V252" s="9"/>
      <c r="W252" s="9"/>
      <c r="X252" s="9"/>
      <c r="Y252" s="9"/>
      <c r="Z252" s="9"/>
      <c r="AA252" s="9"/>
      <c r="AB252" s="9"/>
      <c r="AO252" s="53" t="s">
        <v>37</v>
      </c>
      <c r="AQ252" s="53" t="s">
        <v>33</v>
      </c>
      <c r="AR252" s="53" t="s">
        <v>15</v>
      </c>
      <c r="AV252" s="5" t="s">
        <v>31</v>
      </c>
      <c r="BB252" s="54" t="e">
        <f>IF(K252="základní",#REF!,0)</f>
        <v>#REF!</v>
      </c>
      <c r="BC252" s="54">
        <f>IF(K252="snížená",#REF!,0)</f>
        <v>0</v>
      </c>
      <c r="BD252" s="54">
        <f>IF(K252="zákl. přenesená",#REF!,0)</f>
        <v>0</v>
      </c>
      <c r="BE252" s="54">
        <f>IF(K252="sníž. přenesená",#REF!,0)</f>
        <v>0</v>
      </c>
      <c r="BF252" s="54">
        <f>IF(K252="nulová",#REF!,0)</f>
        <v>0</v>
      </c>
      <c r="BG252" s="5" t="s">
        <v>14</v>
      </c>
      <c r="BH252" s="54" t="e">
        <f>ROUND(#REF!*H252,2)</f>
        <v>#REF!</v>
      </c>
      <c r="BI252" s="5" t="s">
        <v>37</v>
      </c>
      <c r="BJ252" s="53" t="s">
        <v>510</v>
      </c>
    </row>
    <row r="253" spans="1:62" s="2" customFormat="1" ht="97.5" x14ac:dyDescent="0.2">
      <c r="A253" s="9"/>
      <c r="B253" s="10"/>
      <c r="C253" s="9"/>
      <c r="D253" s="55" t="s">
        <v>39</v>
      </c>
      <c r="E253" s="9"/>
      <c r="F253" s="56" t="s">
        <v>442</v>
      </c>
      <c r="G253" s="9"/>
      <c r="H253" s="9"/>
      <c r="I253" s="10"/>
      <c r="J253" s="57"/>
      <c r="K253" s="58"/>
      <c r="L253" s="16"/>
      <c r="M253" s="16"/>
      <c r="N253" s="16"/>
      <c r="O253" s="16"/>
      <c r="P253" s="16"/>
      <c r="Q253" s="17"/>
      <c r="R253" s="9"/>
      <c r="S253" s="9"/>
      <c r="T253" s="9"/>
      <c r="U253" s="9"/>
      <c r="V253" s="9"/>
      <c r="W253" s="9"/>
      <c r="X253" s="9"/>
      <c r="Y253" s="9"/>
      <c r="Z253" s="9"/>
      <c r="AA253" s="9"/>
      <c r="AB253" s="9"/>
      <c r="AQ253" s="5" t="s">
        <v>39</v>
      </c>
      <c r="AR253" s="5" t="s">
        <v>15</v>
      </c>
    </row>
    <row r="254" spans="1:62" s="2" customFormat="1" ht="37.9" customHeight="1" x14ac:dyDescent="0.2">
      <c r="A254" s="9"/>
      <c r="B254" s="43"/>
      <c r="C254" s="44" t="s">
        <v>511</v>
      </c>
      <c r="D254" s="44" t="s">
        <v>33</v>
      </c>
      <c r="E254" s="45" t="s">
        <v>512</v>
      </c>
      <c r="F254" s="46" t="s">
        <v>513</v>
      </c>
      <c r="G254" s="47" t="s">
        <v>431</v>
      </c>
      <c r="H254" s="48">
        <v>50</v>
      </c>
      <c r="I254" s="10"/>
      <c r="J254" s="49" t="s">
        <v>0</v>
      </c>
      <c r="K254" s="50" t="s">
        <v>8</v>
      </c>
      <c r="L254" s="51">
        <v>6.3E-2</v>
      </c>
      <c r="M254" s="51">
        <f>L254*H254</f>
        <v>3.15</v>
      </c>
      <c r="N254" s="51">
        <v>0</v>
      </c>
      <c r="O254" s="51">
        <f>N254*H254</f>
        <v>0</v>
      </c>
      <c r="P254" s="51">
        <v>0</v>
      </c>
      <c r="Q254" s="52">
        <f>P254*H254</f>
        <v>0</v>
      </c>
      <c r="R254" s="9"/>
      <c r="S254" s="9"/>
      <c r="T254" s="9"/>
      <c r="U254" s="9"/>
      <c r="V254" s="9"/>
      <c r="W254" s="9"/>
      <c r="X254" s="9"/>
      <c r="Y254" s="9"/>
      <c r="Z254" s="9"/>
      <c r="AA254" s="9"/>
      <c r="AB254" s="9"/>
      <c r="AO254" s="53" t="s">
        <v>37</v>
      </c>
      <c r="AQ254" s="53" t="s">
        <v>33</v>
      </c>
      <c r="AR254" s="53" t="s">
        <v>15</v>
      </c>
      <c r="AV254" s="5" t="s">
        <v>31</v>
      </c>
      <c r="BB254" s="54" t="e">
        <f>IF(K254="základní",#REF!,0)</f>
        <v>#REF!</v>
      </c>
      <c r="BC254" s="54">
        <f>IF(K254="snížená",#REF!,0)</f>
        <v>0</v>
      </c>
      <c r="BD254" s="54">
        <f>IF(K254="zákl. přenesená",#REF!,0)</f>
        <v>0</v>
      </c>
      <c r="BE254" s="54">
        <f>IF(K254="sníž. přenesená",#REF!,0)</f>
        <v>0</v>
      </c>
      <c r="BF254" s="54">
        <f>IF(K254="nulová",#REF!,0)</f>
        <v>0</v>
      </c>
      <c r="BG254" s="5" t="s">
        <v>14</v>
      </c>
      <c r="BH254" s="54" t="e">
        <f>ROUND(#REF!*H254,2)</f>
        <v>#REF!</v>
      </c>
      <c r="BI254" s="5" t="s">
        <v>37</v>
      </c>
      <c r="BJ254" s="53" t="s">
        <v>514</v>
      </c>
    </row>
    <row r="255" spans="1:62" s="2" customFormat="1" ht="97.5" x14ac:dyDescent="0.2">
      <c r="A255" s="9"/>
      <c r="B255" s="10"/>
      <c r="C255" s="9"/>
      <c r="D255" s="55" t="s">
        <v>39</v>
      </c>
      <c r="E255" s="9"/>
      <c r="F255" s="56" t="s">
        <v>442</v>
      </c>
      <c r="G255" s="9"/>
      <c r="H255" s="9"/>
      <c r="I255" s="10"/>
      <c r="J255" s="57"/>
      <c r="K255" s="58"/>
      <c r="L255" s="16"/>
      <c r="M255" s="16"/>
      <c r="N255" s="16"/>
      <c r="O255" s="16"/>
      <c r="P255" s="16"/>
      <c r="Q255" s="17"/>
      <c r="R255" s="9"/>
      <c r="S255" s="9"/>
      <c r="T255" s="9"/>
      <c r="U255" s="9"/>
      <c r="V255" s="9"/>
      <c r="W255" s="9"/>
      <c r="X255" s="9"/>
      <c r="Y255" s="9"/>
      <c r="Z255" s="9"/>
      <c r="AA255" s="9"/>
      <c r="AB255" s="9"/>
      <c r="AQ255" s="5" t="s">
        <v>39</v>
      </c>
      <c r="AR255" s="5" t="s">
        <v>15</v>
      </c>
    </row>
    <row r="256" spans="1:62" s="2" customFormat="1" ht="37.9" customHeight="1" x14ac:dyDescent="0.2">
      <c r="A256" s="9"/>
      <c r="B256" s="43"/>
      <c r="C256" s="44" t="s">
        <v>515</v>
      </c>
      <c r="D256" s="44" t="s">
        <v>33</v>
      </c>
      <c r="E256" s="45" t="s">
        <v>516</v>
      </c>
      <c r="F256" s="46" t="s">
        <v>517</v>
      </c>
      <c r="G256" s="47" t="s">
        <v>431</v>
      </c>
      <c r="H256" s="48">
        <v>4</v>
      </c>
      <c r="I256" s="10"/>
      <c r="J256" s="49" t="s">
        <v>0</v>
      </c>
      <c r="K256" s="50" t="s">
        <v>8</v>
      </c>
      <c r="L256" s="51">
        <v>4.1529999999999996</v>
      </c>
      <c r="M256" s="51">
        <f>L256*H256</f>
        <v>16.611999999999998</v>
      </c>
      <c r="N256" s="51">
        <v>0</v>
      </c>
      <c r="O256" s="51">
        <f>N256*H256</f>
        <v>0</v>
      </c>
      <c r="P256" s="51">
        <v>0</v>
      </c>
      <c r="Q256" s="52">
        <f>P256*H256</f>
        <v>0</v>
      </c>
      <c r="R256" s="9"/>
      <c r="S256" s="9"/>
      <c r="T256" s="9"/>
      <c r="U256" s="9"/>
      <c r="V256" s="9"/>
      <c r="W256" s="9"/>
      <c r="X256" s="9"/>
      <c r="Y256" s="9"/>
      <c r="Z256" s="9"/>
      <c r="AA256" s="9"/>
      <c r="AB256" s="9"/>
      <c r="AO256" s="53" t="s">
        <v>37</v>
      </c>
      <c r="AQ256" s="53" t="s">
        <v>33</v>
      </c>
      <c r="AR256" s="53" t="s">
        <v>15</v>
      </c>
      <c r="AV256" s="5" t="s">
        <v>31</v>
      </c>
      <c r="BB256" s="54" t="e">
        <f>IF(K256="základní",#REF!,0)</f>
        <v>#REF!</v>
      </c>
      <c r="BC256" s="54">
        <f>IF(K256="snížená",#REF!,0)</f>
        <v>0</v>
      </c>
      <c r="BD256" s="54">
        <f>IF(K256="zákl. přenesená",#REF!,0)</f>
        <v>0</v>
      </c>
      <c r="BE256" s="54">
        <f>IF(K256="sníž. přenesená",#REF!,0)</f>
        <v>0</v>
      </c>
      <c r="BF256" s="54">
        <f>IF(K256="nulová",#REF!,0)</f>
        <v>0</v>
      </c>
      <c r="BG256" s="5" t="s">
        <v>14</v>
      </c>
      <c r="BH256" s="54" t="e">
        <f>ROUND(#REF!*H256,2)</f>
        <v>#REF!</v>
      </c>
      <c r="BI256" s="5" t="s">
        <v>37</v>
      </c>
      <c r="BJ256" s="53" t="s">
        <v>518</v>
      </c>
    </row>
    <row r="257" spans="1:62" s="2" customFormat="1" ht="87.75" x14ac:dyDescent="0.2">
      <c r="A257" s="9"/>
      <c r="B257" s="10"/>
      <c r="C257" s="9"/>
      <c r="D257" s="55" t="s">
        <v>39</v>
      </c>
      <c r="E257" s="9"/>
      <c r="F257" s="56" t="s">
        <v>433</v>
      </c>
      <c r="G257" s="9"/>
      <c r="H257" s="9"/>
      <c r="I257" s="10"/>
      <c r="J257" s="57"/>
      <c r="K257" s="58"/>
      <c r="L257" s="16"/>
      <c r="M257" s="16"/>
      <c r="N257" s="16"/>
      <c r="O257" s="16"/>
      <c r="P257" s="16"/>
      <c r="Q257" s="17"/>
      <c r="R257" s="9"/>
      <c r="S257" s="9"/>
      <c r="T257" s="9"/>
      <c r="U257" s="9"/>
      <c r="V257" s="9"/>
      <c r="W257" s="9"/>
      <c r="X257" s="9"/>
      <c r="Y257" s="9"/>
      <c r="Z257" s="9"/>
      <c r="AA257" s="9"/>
      <c r="AB257" s="9"/>
      <c r="AQ257" s="5" t="s">
        <v>39</v>
      </c>
      <c r="AR257" s="5" t="s">
        <v>15</v>
      </c>
    </row>
    <row r="258" spans="1:62" s="2" customFormat="1" ht="37.9" customHeight="1" x14ac:dyDescent="0.2">
      <c r="A258" s="9"/>
      <c r="B258" s="43"/>
      <c r="C258" s="44" t="s">
        <v>519</v>
      </c>
      <c r="D258" s="44" t="s">
        <v>33</v>
      </c>
      <c r="E258" s="45" t="s">
        <v>520</v>
      </c>
      <c r="F258" s="46" t="s">
        <v>521</v>
      </c>
      <c r="G258" s="47" t="s">
        <v>431</v>
      </c>
      <c r="H258" s="48">
        <v>6</v>
      </c>
      <c r="I258" s="10"/>
      <c r="J258" s="49" t="s">
        <v>0</v>
      </c>
      <c r="K258" s="50" t="s">
        <v>8</v>
      </c>
      <c r="L258" s="51">
        <v>4.3620000000000001</v>
      </c>
      <c r="M258" s="51">
        <f>L258*H258</f>
        <v>26.172000000000001</v>
      </c>
      <c r="N258" s="51">
        <v>0</v>
      </c>
      <c r="O258" s="51">
        <f>N258*H258</f>
        <v>0</v>
      </c>
      <c r="P258" s="51">
        <v>0</v>
      </c>
      <c r="Q258" s="52">
        <f>P258*H258</f>
        <v>0</v>
      </c>
      <c r="R258" s="9"/>
      <c r="S258" s="9"/>
      <c r="T258" s="9"/>
      <c r="U258" s="9"/>
      <c r="V258" s="9"/>
      <c r="W258" s="9"/>
      <c r="X258" s="9"/>
      <c r="Y258" s="9"/>
      <c r="Z258" s="9"/>
      <c r="AA258" s="9"/>
      <c r="AB258" s="9"/>
      <c r="AO258" s="53" t="s">
        <v>37</v>
      </c>
      <c r="AQ258" s="53" t="s">
        <v>33</v>
      </c>
      <c r="AR258" s="53" t="s">
        <v>15</v>
      </c>
      <c r="AV258" s="5" t="s">
        <v>31</v>
      </c>
      <c r="BB258" s="54" t="e">
        <f>IF(K258="základní",#REF!,0)</f>
        <v>#REF!</v>
      </c>
      <c r="BC258" s="54">
        <f>IF(K258="snížená",#REF!,0)</f>
        <v>0</v>
      </c>
      <c r="BD258" s="54">
        <f>IF(K258="zákl. přenesená",#REF!,0)</f>
        <v>0</v>
      </c>
      <c r="BE258" s="54">
        <f>IF(K258="sníž. přenesená",#REF!,0)</f>
        <v>0</v>
      </c>
      <c r="BF258" s="54">
        <f>IF(K258="nulová",#REF!,0)</f>
        <v>0</v>
      </c>
      <c r="BG258" s="5" t="s">
        <v>14</v>
      </c>
      <c r="BH258" s="54" t="e">
        <f>ROUND(#REF!*H258,2)</f>
        <v>#REF!</v>
      </c>
      <c r="BI258" s="5" t="s">
        <v>37</v>
      </c>
      <c r="BJ258" s="53" t="s">
        <v>522</v>
      </c>
    </row>
    <row r="259" spans="1:62" s="2" customFormat="1" ht="87.75" x14ac:dyDescent="0.2">
      <c r="A259" s="9"/>
      <c r="B259" s="10"/>
      <c r="C259" s="9"/>
      <c r="D259" s="55" t="s">
        <v>39</v>
      </c>
      <c r="E259" s="9"/>
      <c r="F259" s="56" t="s">
        <v>433</v>
      </c>
      <c r="G259" s="9"/>
      <c r="H259" s="9"/>
      <c r="I259" s="10"/>
      <c r="J259" s="57"/>
      <c r="K259" s="58"/>
      <c r="L259" s="16"/>
      <c r="M259" s="16"/>
      <c r="N259" s="16"/>
      <c r="O259" s="16"/>
      <c r="P259" s="16"/>
      <c r="Q259" s="17"/>
      <c r="R259" s="9"/>
      <c r="S259" s="9"/>
      <c r="T259" s="9"/>
      <c r="U259" s="9"/>
      <c r="V259" s="9"/>
      <c r="W259" s="9"/>
      <c r="X259" s="9"/>
      <c r="Y259" s="9"/>
      <c r="Z259" s="9"/>
      <c r="AA259" s="9"/>
      <c r="AB259" s="9"/>
      <c r="AQ259" s="5" t="s">
        <v>39</v>
      </c>
      <c r="AR259" s="5" t="s">
        <v>15</v>
      </c>
    </row>
    <row r="260" spans="1:62" s="2" customFormat="1" ht="37.9" customHeight="1" x14ac:dyDescent="0.2">
      <c r="A260" s="9"/>
      <c r="B260" s="43"/>
      <c r="C260" s="44" t="s">
        <v>523</v>
      </c>
      <c r="D260" s="44" t="s">
        <v>33</v>
      </c>
      <c r="E260" s="45" t="s">
        <v>524</v>
      </c>
      <c r="F260" s="46" t="s">
        <v>525</v>
      </c>
      <c r="G260" s="47" t="s">
        <v>431</v>
      </c>
      <c r="H260" s="48">
        <v>45</v>
      </c>
      <c r="I260" s="10"/>
      <c r="J260" s="49" t="s">
        <v>0</v>
      </c>
      <c r="K260" s="50" t="s">
        <v>8</v>
      </c>
      <c r="L260" s="51">
        <v>0.746</v>
      </c>
      <c r="M260" s="51">
        <f>L260*H260</f>
        <v>33.57</v>
      </c>
      <c r="N260" s="51">
        <v>0</v>
      </c>
      <c r="O260" s="51">
        <f>N260*H260</f>
        <v>0</v>
      </c>
      <c r="P260" s="51">
        <v>0</v>
      </c>
      <c r="Q260" s="52">
        <f>P260*H260</f>
        <v>0</v>
      </c>
      <c r="R260" s="9"/>
      <c r="S260" s="9"/>
      <c r="T260" s="9"/>
      <c r="U260" s="9"/>
      <c r="V260" s="9"/>
      <c r="W260" s="9"/>
      <c r="X260" s="9"/>
      <c r="Y260" s="9"/>
      <c r="Z260" s="9"/>
      <c r="AA260" s="9"/>
      <c r="AB260" s="9"/>
      <c r="AO260" s="53" t="s">
        <v>37</v>
      </c>
      <c r="AQ260" s="53" t="s">
        <v>33</v>
      </c>
      <c r="AR260" s="53" t="s">
        <v>15</v>
      </c>
      <c r="AV260" s="5" t="s">
        <v>31</v>
      </c>
      <c r="BB260" s="54" t="e">
        <f>IF(K260="základní",#REF!,0)</f>
        <v>#REF!</v>
      </c>
      <c r="BC260" s="54">
        <f>IF(K260="snížená",#REF!,0)</f>
        <v>0</v>
      </c>
      <c r="BD260" s="54">
        <f>IF(K260="zákl. přenesená",#REF!,0)</f>
        <v>0</v>
      </c>
      <c r="BE260" s="54">
        <f>IF(K260="sníž. přenesená",#REF!,0)</f>
        <v>0</v>
      </c>
      <c r="BF260" s="54">
        <f>IF(K260="nulová",#REF!,0)</f>
        <v>0</v>
      </c>
      <c r="BG260" s="5" t="s">
        <v>14</v>
      </c>
      <c r="BH260" s="54" t="e">
        <f>ROUND(#REF!*H260,2)</f>
        <v>#REF!</v>
      </c>
      <c r="BI260" s="5" t="s">
        <v>37</v>
      </c>
      <c r="BJ260" s="53" t="s">
        <v>526</v>
      </c>
    </row>
    <row r="261" spans="1:62" s="2" customFormat="1" ht="97.5" x14ac:dyDescent="0.2">
      <c r="A261" s="9"/>
      <c r="B261" s="10"/>
      <c r="C261" s="9"/>
      <c r="D261" s="55" t="s">
        <v>39</v>
      </c>
      <c r="E261" s="9"/>
      <c r="F261" s="56" t="s">
        <v>442</v>
      </c>
      <c r="G261" s="9"/>
      <c r="H261" s="9"/>
      <c r="I261" s="10"/>
      <c r="J261" s="57"/>
      <c r="K261" s="58"/>
      <c r="L261" s="16"/>
      <c r="M261" s="16"/>
      <c r="N261" s="16"/>
      <c r="O261" s="16"/>
      <c r="P261" s="16"/>
      <c r="Q261" s="17"/>
      <c r="R261" s="9"/>
      <c r="S261" s="9"/>
      <c r="T261" s="9"/>
      <c r="U261" s="9"/>
      <c r="V261" s="9"/>
      <c r="W261" s="9"/>
      <c r="X261" s="9"/>
      <c r="Y261" s="9"/>
      <c r="Z261" s="9"/>
      <c r="AA261" s="9"/>
      <c r="AB261" s="9"/>
      <c r="AQ261" s="5" t="s">
        <v>39</v>
      </c>
      <c r="AR261" s="5" t="s">
        <v>15</v>
      </c>
    </row>
    <row r="262" spans="1:62" s="2" customFormat="1" ht="37.9" customHeight="1" x14ac:dyDescent="0.2">
      <c r="A262" s="9"/>
      <c r="B262" s="43"/>
      <c r="C262" s="44" t="s">
        <v>527</v>
      </c>
      <c r="D262" s="44" t="s">
        <v>33</v>
      </c>
      <c r="E262" s="45" t="s">
        <v>528</v>
      </c>
      <c r="F262" s="46" t="s">
        <v>529</v>
      </c>
      <c r="G262" s="47" t="s">
        <v>431</v>
      </c>
      <c r="H262" s="48">
        <v>185</v>
      </c>
      <c r="I262" s="10"/>
      <c r="J262" s="49" t="s">
        <v>0</v>
      </c>
      <c r="K262" s="50" t="s">
        <v>8</v>
      </c>
      <c r="L262" s="51">
        <v>0.33300000000000002</v>
      </c>
      <c r="M262" s="51">
        <f>L262*H262</f>
        <v>61.605000000000004</v>
      </c>
      <c r="N262" s="51">
        <v>0</v>
      </c>
      <c r="O262" s="51">
        <f>N262*H262</f>
        <v>0</v>
      </c>
      <c r="P262" s="51">
        <v>0</v>
      </c>
      <c r="Q262" s="52">
        <f>P262*H262</f>
        <v>0</v>
      </c>
      <c r="R262" s="9"/>
      <c r="S262" s="9"/>
      <c r="T262" s="9"/>
      <c r="U262" s="9"/>
      <c r="V262" s="9"/>
      <c r="W262" s="9"/>
      <c r="X262" s="9"/>
      <c r="Y262" s="9"/>
      <c r="Z262" s="9"/>
      <c r="AA262" s="9"/>
      <c r="AB262" s="9"/>
      <c r="AO262" s="53" t="s">
        <v>37</v>
      </c>
      <c r="AQ262" s="53" t="s">
        <v>33</v>
      </c>
      <c r="AR262" s="53" t="s">
        <v>15</v>
      </c>
      <c r="AV262" s="5" t="s">
        <v>31</v>
      </c>
      <c r="BB262" s="54" t="e">
        <f>IF(K262="základní",#REF!,0)</f>
        <v>#REF!</v>
      </c>
      <c r="BC262" s="54">
        <f>IF(K262="snížená",#REF!,0)</f>
        <v>0</v>
      </c>
      <c r="BD262" s="54">
        <f>IF(K262="zákl. přenesená",#REF!,0)</f>
        <v>0</v>
      </c>
      <c r="BE262" s="54">
        <f>IF(K262="sníž. přenesená",#REF!,0)</f>
        <v>0</v>
      </c>
      <c r="BF262" s="54">
        <f>IF(K262="nulová",#REF!,0)</f>
        <v>0</v>
      </c>
      <c r="BG262" s="5" t="s">
        <v>14</v>
      </c>
      <c r="BH262" s="54" t="e">
        <f>ROUND(#REF!*H262,2)</f>
        <v>#REF!</v>
      </c>
      <c r="BI262" s="5" t="s">
        <v>37</v>
      </c>
      <c r="BJ262" s="53" t="s">
        <v>530</v>
      </c>
    </row>
    <row r="263" spans="1:62" s="2" customFormat="1" ht="97.5" x14ac:dyDescent="0.2">
      <c r="A263" s="9"/>
      <c r="B263" s="10"/>
      <c r="C263" s="9"/>
      <c r="D263" s="55" t="s">
        <v>39</v>
      </c>
      <c r="E263" s="9"/>
      <c r="F263" s="56" t="s">
        <v>442</v>
      </c>
      <c r="G263" s="9"/>
      <c r="H263" s="9"/>
      <c r="I263" s="10"/>
      <c r="J263" s="57"/>
      <c r="K263" s="58"/>
      <c r="L263" s="16"/>
      <c r="M263" s="16"/>
      <c r="N263" s="16"/>
      <c r="O263" s="16"/>
      <c r="P263" s="16"/>
      <c r="Q263" s="17"/>
      <c r="R263" s="9"/>
      <c r="S263" s="9"/>
      <c r="T263" s="9"/>
      <c r="U263" s="9"/>
      <c r="V263" s="9"/>
      <c r="W263" s="9"/>
      <c r="X263" s="9"/>
      <c r="Y263" s="9"/>
      <c r="Z263" s="9"/>
      <c r="AA263" s="9"/>
      <c r="AB263" s="9"/>
      <c r="AQ263" s="5" t="s">
        <v>39</v>
      </c>
      <c r="AR263" s="5" t="s">
        <v>15</v>
      </c>
    </row>
    <row r="264" spans="1:62" s="2" customFormat="1" ht="37.9" customHeight="1" x14ac:dyDescent="0.2">
      <c r="A264" s="9"/>
      <c r="B264" s="43"/>
      <c r="C264" s="44" t="s">
        <v>531</v>
      </c>
      <c r="D264" s="44" t="s">
        <v>33</v>
      </c>
      <c r="E264" s="45" t="s">
        <v>532</v>
      </c>
      <c r="F264" s="46" t="s">
        <v>533</v>
      </c>
      <c r="G264" s="47" t="s">
        <v>431</v>
      </c>
      <c r="H264" s="48">
        <v>1100</v>
      </c>
      <c r="I264" s="10"/>
      <c r="J264" s="49" t="s">
        <v>0</v>
      </c>
      <c r="K264" s="50" t="s">
        <v>8</v>
      </c>
      <c r="L264" s="51">
        <v>0.14299999999999999</v>
      </c>
      <c r="M264" s="51">
        <f>L264*H264</f>
        <v>157.29999999999998</v>
      </c>
      <c r="N264" s="51">
        <v>0</v>
      </c>
      <c r="O264" s="51">
        <f>N264*H264</f>
        <v>0</v>
      </c>
      <c r="P264" s="51">
        <v>0</v>
      </c>
      <c r="Q264" s="52">
        <f>P264*H264</f>
        <v>0</v>
      </c>
      <c r="R264" s="9"/>
      <c r="S264" s="9"/>
      <c r="T264" s="9"/>
      <c r="U264" s="9"/>
      <c r="V264" s="9"/>
      <c r="W264" s="9"/>
      <c r="X264" s="9"/>
      <c r="Y264" s="9"/>
      <c r="Z264" s="9"/>
      <c r="AA264" s="9"/>
      <c r="AB264" s="9"/>
      <c r="AO264" s="53" t="s">
        <v>37</v>
      </c>
      <c r="AQ264" s="53" t="s">
        <v>33</v>
      </c>
      <c r="AR264" s="53" t="s">
        <v>15</v>
      </c>
      <c r="AV264" s="5" t="s">
        <v>31</v>
      </c>
      <c r="BB264" s="54" t="e">
        <f>IF(K264="základní",#REF!,0)</f>
        <v>#REF!</v>
      </c>
      <c r="BC264" s="54">
        <f>IF(K264="snížená",#REF!,0)</f>
        <v>0</v>
      </c>
      <c r="BD264" s="54">
        <f>IF(K264="zákl. přenesená",#REF!,0)</f>
        <v>0</v>
      </c>
      <c r="BE264" s="54">
        <f>IF(K264="sníž. přenesená",#REF!,0)</f>
        <v>0</v>
      </c>
      <c r="BF264" s="54">
        <f>IF(K264="nulová",#REF!,0)</f>
        <v>0</v>
      </c>
      <c r="BG264" s="5" t="s">
        <v>14</v>
      </c>
      <c r="BH264" s="54" t="e">
        <f>ROUND(#REF!*H264,2)</f>
        <v>#REF!</v>
      </c>
      <c r="BI264" s="5" t="s">
        <v>37</v>
      </c>
      <c r="BJ264" s="53" t="s">
        <v>534</v>
      </c>
    </row>
    <row r="265" spans="1:62" s="2" customFormat="1" ht="97.5" x14ac:dyDescent="0.2">
      <c r="A265" s="9"/>
      <c r="B265" s="10"/>
      <c r="C265" s="9"/>
      <c r="D265" s="55" t="s">
        <v>39</v>
      </c>
      <c r="E265" s="9"/>
      <c r="F265" s="56" t="s">
        <v>442</v>
      </c>
      <c r="G265" s="9"/>
      <c r="H265" s="9"/>
      <c r="I265" s="10"/>
      <c r="J265" s="57"/>
      <c r="K265" s="58"/>
      <c r="L265" s="16"/>
      <c r="M265" s="16"/>
      <c r="N265" s="16"/>
      <c r="O265" s="16"/>
      <c r="P265" s="16"/>
      <c r="Q265" s="17"/>
      <c r="R265" s="9"/>
      <c r="S265" s="9"/>
      <c r="T265" s="9"/>
      <c r="U265" s="9"/>
      <c r="V265" s="9"/>
      <c r="W265" s="9"/>
      <c r="X265" s="9"/>
      <c r="Y265" s="9"/>
      <c r="Z265" s="9"/>
      <c r="AA265" s="9"/>
      <c r="AB265" s="9"/>
      <c r="AQ265" s="5" t="s">
        <v>39</v>
      </c>
      <c r="AR265" s="5" t="s">
        <v>15</v>
      </c>
    </row>
    <row r="266" spans="1:62" s="2" customFormat="1" ht="49.15" customHeight="1" x14ac:dyDescent="0.2">
      <c r="A266" s="9"/>
      <c r="B266" s="43"/>
      <c r="C266" s="44" t="s">
        <v>535</v>
      </c>
      <c r="D266" s="44" t="s">
        <v>33</v>
      </c>
      <c r="E266" s="45" t="s">
        <v>536</v>
      </c>
      <c r="F266" s="46" t="s">
        <v>537</v>
      </c>
      <c r="G266" s="47" t="s">
        <v>431</v>
      </c>
      <c r="H266" s="48">
        <v>55</v>
      </c>
      <c r="I266" s="10"/>
      <c r="J266" s="49" t="s">
        <v>0</v>
      </c>
      <c r="K266" s="50" t="s">
        <v>8</v>
      </c>
      <c r="L266" s="51">
        <v>5.5E-2</v>
      </c>
      <c r="M266" s="51">
        <f>L266*H266</f>
        <v>3.0249999999999999</v>
      </c>
      <c r="N266" s="51">
        <v>0</v>
      </c>
      <c r="O266" s="51">
        <f>N266*H266</f>
        <v>0</v>
      </c>
      <c r="P266" s="51">
        <v>0</v>
      </c>
      <c r="Q266" s="52">
        <f>P266*H266</f>
        <v>0</v>
      </c>
      <c r="R266" s="9"/>
      <c r="S266" s="9"/>
      <c r="T266" s="9"/>
      <c r="U266" s="9"/>
      <c r="V266" s="9"/>
      <c r="W266" s="9"/>
      <c r="X266" s="9"/>
      <c r="Y266" s="9"/>
      <c r="Z266" s="9"/>
      <c r="AA266" s="9"/>
      <c r="AB266" s="9"/>
      <c r="AO266" s="53" t="s">
        <v>37</v>
      </c>
      <c r="AQ266" s="53" t="s">
        <v>33</v>
      </c>
      <c r="AR266" s="53" t="s">
        <v>15</v>
      </c>
      <c r="AV266" s="5" t="s">
        <v>31</v>
      </c>
      <c r="BB266" s="54" t="e">
        <f>IF(K266="základní",#REF!,0)</f>
        <v>#REF!</v>
      </c>
      <c r="BC266" s="54">
        <f>IF(K266="snížená",#REF!,0)</f>
        <v>0</v>
      </c>
      <c r="BD266" s="54">
        <f>IF(K266="zákl. přenesená",#REF!,0)</f>
        <v>0</v>
      </c>
      <c r="BE266" s="54">
        <f>IF(K266="sníž. přenesená",#REF!,0)</f>
        <v>0</v>
      </c>
      <c r="BF266" s="54">
        <f>IF(K266="nulová",#REF!,0)</f>
        <v>0</v>
      </c>
      <c r="BG266" s="5" t="s">
        <v>14</v>
      </c>
      <c r="BH266" s="54" t="e">
        <f>ROUND(#REF!*H266,2)</f>
        <v>#REF!</v>
      </c>
      <c r="BI266" s="5" t="s">
        <v>37</v>
      </c>
      <c r="BJ266" s="53" t="s">
        <v>538</v>
      </c>
    </row>
    <row r="267" spans="1:62" s="2" customFormat="1" ht="97.5" x14ac:dyDescent="0.2">
      <c r="A267" s="9"/>
      <c r="B267" s="10"/>
      <c r="C267" s="9"/>
      <c r="D267" s="55" t="s">
        <v>39</v>
      </c>
      <c r="E267" s="9"/>
      <c r="F267" s="56" t="s">
        <v>442</v>
      </c>
      <c r="G267" s="9"/>
      <c r="H267" s="9"/>
      <c r="I267" s="10"/>
      <c r="J267" s="57"/>
      <c r="K267" s="58"/>
      <c r="L267" s="16"/>
      <c r="M267" s="16"/>
      <c r="N267" s="16"/>
      <c r="O267" s="16"/>
      <c r="P267" s="16"/>
      <c r="Q267" s="17"/>
      <c r="R267" s="9"/>
      <c r="S267" s="9"/>
      <c r="T267" s="9"/>
      <c r="U267" s="9"/>
      <c r="V267" s="9"/>
      <c r="W267" s="9"/>
      <c r="X267" s="9"/>
      <c r="Y267" s="9"/>
      <c r="Z267" s="9"/>
      <c r="AA267" s="9"/>
      <c r="AB267" s="9"/>
      <c r="AQ267" s="5" t="s">
        <v>39</v>
      </c>
      <c r="AR267" s="5" t="s">
        <v>15</v>
      </c>
    </row>
    <row r="268" spans="1:62" s="2" customFormat="1" ht="37.9" customHeight="1" x14ac:dyDescent="0.2">
      <c r="A268" s="9"/>
      <c r="B268" s="43"/>
      <c r="C268" s="44" t="s">
        <v>539</v>
      </c>
      <c r="D268" s="44" t="s">
        <v>33</v>
      </c>
      <c r="E268" s="45" t="s">
        <v>540</v>
      </c>
      <c r="F268" s="46" t="s">
        <v>541</v>
      </c>
      <c r="G268" s="47" t="s">
        <v>431</v>
      </c>
      <c r="H268" s="48">
        <v>880</v>
      </c>
      <c r="I268" s="10"/>
      <c r="J268" s="49" t="s">
        <v>0</v>
      </c>
      <c r="K268" s="50" t="s">
        <v>8</v>
      </c>
      <c r="L268" s="51">
        <v>1.1200000000000001</v>
      </c>
      <c r="M268" s="51">
        <f>L268*H268</f>
        <v>985.60000000000014</v>
      </c>
      <c r="N268" s="51">
        <v>0</v>
      </c>
      <c r="O268" s="51">
        <f>N268*H268</f>
        <v>0</v>
      </c>
      <c r="P268" s="51">
        <v>0</v>
      </c>
      <c r="Q268" s="52">
        <f>P268*H268</f>
        <v>0</v>
      </c>
      <c r="R268" s="9"/>
      <c r="S268" s="9"/>
      <c r="T268" s="9"/>
      <c r="U268" s="9"/>
      <c r="V268" s="9"/>
      <c r="W268" s="9"/>
      <c r="X268" s="9"/>
      <c r="Y268" s="9"/>
      <c r="Z268" s="9"/>
      <c r="AA268" s="9"/>
      <c r="AB268" s="9"/>
      <c r="AO268" s="53" t="s">
        <v>37</v>
      </c>
      <c r="AQ268" s="53" t="s">
        <v>33</v>
      </c>
      <c r="AR268" s="53" t="s">
        <v>15</v>
      </c>
      <c r="AV268" s="5" t="s">
        <v>31</v>
      </c>
      <c r="BB268" s="54" t="e">
        <f>IF(K268="základní",#REF!,0)</f>
        <v>#REF!</v>
      </c>
      <c r="BC268" s="54">
        <f>IF(K268="snížená",#REF!,0)</f>
        <v>0</v>
      </c>
      <c r="BD268" s="54">
        <f>IF(K268="zákl. přenesená",#REF!,0)</f>
        <v>0</v>
      </c>
      <c r="BE268" s="54">
        <f>IF(K268="sníž. přenesená",#REF!,0)</f>
        <v>0</v>
      </c>
      <c r="BF268" s="54">
        <f>IF(K268="nulová",#REF!,0)</f>
        <v>0</v>
      </c>
      <c r="BG268" s="5" t="s">
        <v>14</v>
      </c>
      <c r="BH268" s="54" t="e">
        <f>ROUND(#REF!*H268,2)</f>
        <v>#REF!</v>
      </c>
      <c r="BI268" s="5" t="s">
        <v>37</v>
      </c>
      <c r="BJ268" s="53" t="s">
        <v>542</v>
      </c>
    </row>
    <row r="269" spans="1:62" s="2" customFormat="1" ht="97.5" x14ac:dyDescent="0.2">
      <c r="A269" s="9"/>
      <c r="B269" s="10"/>
      <c r="C269" s="9"/>
      <c r="D269" s="55" t="s">
        <v>39</v>
      </c>
      <c r="E269" s="9"/>
      <c r="F269" s="56" t="s">
        <v>442</v>
      </c>
      <c r="G269" s="9"/>
      <c r="H269" s="9"/>
      <c r="I269" s="10"/>
      <c r="J269" s="57"/>
      <c r="K269" s="58"/>
      <c r="L269" s="16"/>
      <c r="M269" s="16"/>
      <c r="N269" s="16"/>
      <c r="O269" s="16"/>
      <c r="P269" s="16"/>
      <c r="Q269" s="17"/>
      <c r="R269" s="9"/>
      <c r="S269" s="9"/>
      <c r="T269" s="9"/>
      <c r="U269" s="9"/>
      <c r="V269" s="9"/>
      <c r="W269" s="9"/>
      <c r="X269" s="9"/>
      <c r="Y269" s="9"/>
      <c r="Z269" s="9"/>
      <c r="AA269" s="9"/>
      <c r="AB269" s="9"/>
      <c r="AQ269" s="5" t="s">
        <v>39</v>
      </c>
      <c r="AR269" s="5" t="s">
        <v>15</v>
      </c>
    </row>
    <row r="270" spans="1:62" s="2" customFormat="1" ht="37.9" customHeight="1" x14ac:dyDescent="0.2">
      <c r="A270" s="9"/>
      <c r="B270" s="43"/>
      <c r="C270" s="44" t="s">
        <v>543</v>
      </c>
      <c r="D270" s="44" t="s">
        <v>33</v>
      </c>
      <c r="E270" s="45" t="s">
        <v>544</v>
      </c>
      <c r="F270" s="46" t="s">
        <v>545</v>
      </c>
      <c r="G270" s="47" t="s">
        <v>431</v>
      </c>
      <c r="H270" s="48">
        <v>420</v>
      </c>
      <c r="I270" s="10"/>
      <c r="J270" s="49" t="s">
        <v>0</v>
      </c>
      <c r="K270" s="50" t="s">
        <v>8</v>
      </c>
      <c r="L270" s="51">
        <v>0.5</v>
      </c>
      <c r="M270" s="51">
        <f>L270*H270</f>
        <v>210</v>
      </c>
      <c r="N270" s="51">
        <v>0</v>
      </c>
      <c r="O270" s="51">
        <f>N270*H270</f>
        <v>0</v>
      </c>
      <c r="P270" s="51">
        <v>0</v>
      </c>
      <c r="Q270" s="52">
        <f>P270*H270</f>
        <v>0</v>
      </c>
      <c r="R270" s="9"/>
      <c r="S270" s="9"/>
      <c r="T270" s="9"/>
      <c r="U270" s="9"/>
      <c r="V270" s="9"/>
      <c r="W270" s="9"/>
      <c r="X270" s="9"/>
      <c r="Y270" s="9"/>
      <c r="Z270" s="9"/>
      <c r="AA270" s="9"/>
      <c r="AB270" s="9"/>
      <c r="AO270" s="53" t="s">
        <v>37</v>
      </c>
      <c r="AQ270" s="53" t="s">
        <v>33</v>
      </c>
      <c r="AR270" s="53" t="s">
        <v>15</v>
      </c>
      <c r="AV270" s="5" t="s">
        <v>31</v>
      </c>
      <c r="BB270" s="54" t="e">
        <f>IF(K270="základní",#REF!,0)</f>
        <v>#REF!</v>
      </c>
      <c r="BC270" s="54">
        <f>IF(K270="snížená",#REF!,0)</f>
        <v>0</v>
      </c>
      <c r="BD270" s="54">
        <f>IF(K270="zákl. přenesená",#REF!,0)</f>
        <v>0</v>
      </c>
      <c r="BE270" s="54">
        <f>IF(K270="sníž. přenesená",#REF!,0)</f>
        <v>0</v>
      </c>
      <c r="BF270" s="54">
        <f>IF(K270="nulová",#REF!,0)</f>
        <v>0</v>
      </c>
      <c r="BG270" s="5" t="s">
        <v>14</v>
      </c>
      <c r="BH270" s="54" t="e">
        <f>ROUND(#REF!*H270,2)</f>
        <v>#REF!</v>
      </c>
      <c r="BI270" s="5" t="s">
        <v>37</v>
      </c>
      <c r="BJ270" s="53" t="s">
        <v>546</v>
      </c>
    </row>
    <row r="271" spans="1:62" s="2" customFormat="1" ht="97.5" x14ac:dyDescent="0.2">
      <c r="A271" s="9"/>
      <c r="B271" s="10"/>
      <c r="C271" s="9"/>
      <c r="D271" s="55" t="s">
        <v>39</v>
      </c>
      <c r="E271" s="9"/>
      <c r="F271" s="56" t="s">
        <v>442</v>
      </c>
      <c r="G271" s="9"/>
      <c r="H271" s="9"/>
      <c r="I271" s="10"/>
      <c r="J271" s="57"/>
      <c r="K271" s="58"/>
      <c r="L271" s="16"/>
      <c r="M271" s="16"/>
      <c r="N271" s="16"/>
      <c r="O271" s="16"/>
      <c r="P271" s="16"/>
      <c r="Q271" s="17"/>
      <c r="R271" s="9"/>
      <c r="S271" s="9"/>
      <c r="T271" s="9"/>
      <c r="U271" s="9"/>
      <c r="V271" s="9"/>
      <c r="W271" s="9"/>
      <c r="X271" s="9"/>
      <c r="Y271" s="9"/>
      <c r="Z271" s="9"/>
      <c r="AA271" s="9"/>
      <c r="AB271" s="9"/>
      <c r="AQ271" s="5" t="s">
        <v>39</v>
      </c>
      <c r="AR271" s="5" t="s">
        <v>15</v>
      </c>
    </row>
    <row r="272" spans="1:62" s="2" customFormat="1" ht="37.9" customHeight="1" x14ac:dyDescent="0.2">
      <c r="A272" s="9"/>
      <c r="B272" s="43"/>
      <c r="C272" s="44" t="s">
        <v>547</v>
      </c>
      <c r="D272" s="44" t="s">
        <v>33</v>
      </c>
      <c r="E272" s="45" t="s">
        <v>548</v>
      </c>
      <c r="F272" s="46" t="s">
        <v>549</v>
      </c>
      <c r="G272" s="47" t="s">
        <v>431</v>
      </c>
      <c r="H272" s="48">
        <v>1260</v>
      </c>
      <c r="I272" s="10"/>
      <c r="J272" s="49" t="s">
        <v>0</v>
      </c>
      <c r="K272" s="50" t="s">
        <v>8</v>
      </c>
      <c r="L272" s="51">
        <v>0.215</v>
      </c>
      <c r="M272" s="51">
        <f>L272*H272</f>
        <v>270.89999999999998</v>
      </c>
      <c r="N272" s="51">
        <v>0</v>
      </c>
      <c r="O272" s="51">
        <f>N272*H272</f>
        <v>0</v>
      </c>
      <c r="P272" s="51">
        <v>0</v>
      </c>
      <c r="Q272" s="52">
        <f>P272*H272</f>
        <v>0</v>
      </c>
      <c r="R272" s="9"/>
      <c r="S272" s="9"/>
      <c r="T272" s="9"/>
      <c r="U272" s="9"/>
      <c r="V272" s="9"/>
      <c r="W272" s="9"/>
      <c r="X272" s="9"/>
      <c r="Y272" s="9"/>
      <c r="Z272" s="9"/>
      <c r="AA272" s="9"/>
      <c r="AB272" s="9"/>
      <c r="AO272" s="53" t="s">
        <v>37</v>
      </c>
      <c r="AQ272" s="53" t="s">
        <v>33</v>
      </c>
      <c r="AR272" s="53" t="s">
        <v>15</v>
      </c>
      <c r="AV272" s="5" t="s">
        <v>31</v>
      </c>
      <c r="BB272" s="54" t="e">
        <f>IF(K272="základní",#REF!,0)</f>
        <v>#REF!</v>
      </c>
      <c r="BC272" s="54">
        <f>IF(K272="snížená",#REF!,0)</f>
        <v>0</v>
      </c>
      <c r="BD272" s="54">
        <f>IF(K272="zákl. přenesená",#REF!,0)</f>
        <v>0</v>
      </c>
      <c r="BE272" s="54">
        <f>IF(K272="sníž. přenesená",#REF!,0)</f>
        <v>0</v>
      </c>
      <c r="BF272" s="54">
        <f>IF(K272="nulová",#REF!,0)</f>
        <v>0</v>
      </c>
      <c r="BG272" s="5" t="s">
        <v>14</v>
      </c>
      <c r="BH272" s="54" t="e">
        <f>ROUND(#REF!*H272,2)</f>
        <v>#REF!</v>
      </c>
      <c r="BI272" s="5" t="s">
        <v>37</v>
      </c>
      <c r="BJ272" s="53" t="s">
        <v>550</v>
      </c>
    </row>
    <row r="273" spans="1:62" s="2" customFormat="1" ht="97.5" x14ac:dyDescent="0.2">
      <c r="A273" s="9"/>
      <c r="B273" s="10"/>
      <c r="C273" s="9"/>
      <c r="D273" s="55" t="s">
        <v>39</v>
      </c>
      <c r="E273" s="9"/>
      <c r="F273" s="56" t="s">
        <v>442</v>
      </c>
      <c r="G273" s="9"/>
      <c r="H273" s="9"/>
      <c r="I273" s="10"/>
      <c r="J273" s="57"/>
      <c r="K273" s="58"/>
      <c r="L273" s="16"/>
      <c r="M273" s="16"/>
      <c r="N273" s="16"/>
      <c r="O273" s="16"/>
      <c r="P273" s="16"/>
      <c r="Q273" s="17"/>
      <c r="R273" s="9"/>
      <c r="S273" s="9"/>
      <c r="T273" s="9"/>
      <c r="U273" s="9"/>
      <c r="V273" s="9"/>
      <c r="W273" s="9"/>
      <c r="X273" s="9"/>
      <c r="Y273" s="9"/>
      <c r="Z273" s="9"/>
      <c r="AA273" s="9"/>
      <c r="AB273" s="9"/>
      <c r="AQ273" s="5" t="s">
        <v>39</v>
      </c>
      <c r="AR273" s="5" t="s">
        <v>15</v>
      </c>
    </row>
    <row r="274" spans="1:62" s="2" customFormat="1" ht="37.9" customHeight="1" x14ac:dyDescent="0.2">
      <c r="A274" s="9"/>
      <c r="B274" s="43"/>
      <c r="C274" s="44" t="s">
        <v>551</v>
      </c>
      <c r="D274" s="44" t="s">
        <v>33</v>
      </c>
      <c r="E274" s="45" t="s">
        <v>552</v>
      </c>
      <c r="F274" s="46" t="s">
        <v>553</v>
      </c>
      <c r="G274" s="47" t="s">
        <v>431</v>
      </c>
      <c r="H274" s="48">
        <v>60</v>
      </c>
      <c r="I274" s="10"/>
      <c r="J274" s="49" t="s">
        <v>0</v>
      </c>
      <c r="K274" s="50" t="s">
        <v>8</v>
      </c>
      <c r="L274" s="51">
        <v>8.3000000000000004E-2</v>
      </c>
      <c r="M274" s="51">
        <f>L274*H274</f>
        <v>4.9800000000000004</v>
      </c>
      <c r="N274" s="51">
        <v>0</v>
      </c>
      <c r="O274" s="51">
        <f>N274*H274</f>
        <v>0</v>
      </c>
      <c r="P274" s="51">
        <v>0</v>
      </c>
      <c r="Q274" s="52">
        <f>P274*H274</f>
        <v>0</v>
      </c>
      <c r="R274" s="9"/>
      <c r="S274" s="9"/>
      <c r="T274" s="9"/>
      <c r="U274" s="9"/>
      <c r="V274" s="9"/>
      <c r="W274" s="9"/>
      <c r="X274" s="9"/>
      <c r="Y274" s="9"/>
      <c r="Z274" s="9"/>
      <c r="AA274" s="9"/>
      <c r="AB274" s="9"/>
      <c r="AO274" s="53" t="s">
        <v>37</v>
      </c>
      <c r="AQ274" s="53" t="s">
        <v>33</v>
      </c>
      <c r="AR274" s="53" t="s">
        <v>15</v>
      </c>
      <c r="AV274" s="5" t="s">
        <v>31</v>
      </c>
      <c r="BB274" s="54" t="e">
        <f>IF(K274="základní",#REF!,0)</f>
        <v>#REF!</v>
      </c>
      <c r="BC274" s="54">
        <f>IF(K274="snížená",#REF!,0)</f>
        <v>0</v>
      </c>
      <c r="BD274" s="54">
        <f>IF(K274="zákl. přenesená",#REF!,0)</f>
        <v>0</v>
      </c>
      <c r="BE274" s="54">
        <f>IF(K274="sníž. přenesená",#REF!,0)</f>
        <v>0</v>
      </c>
      <c r="BF274" s="54">
        <f>IF(K274="nulová",#REF!,0)</f>
        <v>0</v>
      </c>
      <c r="BG274" s="5" t="s">
        <v>14</v>
      </c>
      <c r="BH274" s="54" t="e">
        <f>ROUND(#REF!*H274,2)</f>
        <v>#REF!</v>
      </c>
      <c r="BI274" s="5" t="s">
        <v>37</v>
      </c>
      <c r="BJ274" s="53" t="s">
        <v>554</v>
      </c>
    </row>
    <row r="275" spans="1:62" s="2" customFormat="1" ht="97.5" x14ac:dyDescent="0.2">
      <c r="A275" s="9"/>
      <c r="B275" s="10"/>
      <c r="C275" s="9"/>
      <c r="D275" s="55" t="s">
        <v>39</v>
      </c>
      <c r="E275" s="9"/>
      <c r="F275" s="56" t="s">
        <v>442</v>
      </c>
      <c r="G275" s="9"/>
      <c r="H275" s="9"/>
      <c r="I275" s="10"/>
      <c r="J275" s="57"/>
      <c r="K275" s="58"/>
      <c r="L275" s="16"/>
      <c r="M275" s="16"/>
      <c r="N275" s="16"/>
      <c r="O275" s="16"/>
      <c r="P275" s="16"/>
      <c r="Q275" s="17"/>
      <c r="R275" s="9"/>
      <c r="S275" s="9"/>
      <c r="T275" s="9"/>
      <c r="U275" s="9"/>
      <c r="V275" s="9"/>
      <c r="W275" s="9"/>
      <c r="X275" s="9"/>
      <c r="Y275" s="9"/>
      <c r="Z275" s="9"/>
      <c r="AA275" s="9"/>
      <c r="AB275" s="9"/>
      <c r="AQ275" s="5" t="s">
        <v>39</v>
      </c>
      <c r="AR275" s="5" t="s">
        <v>15</v>
      </c>
    </row>
    <row r="276" spans="1:62" s="2" customFormat="1" ht="37.9" customHeight="1" x14ac:dyDescent="0.2">
      <c r="A276" s="9"/>
      <c r="B276" s="43"/>
      <c r="C276" s="44" t="s">
        <v>555</v>
      </c>
      <c r="D276" s="44" t="s">
        <v>33</v>
      </c>
      <c r="E276" s="45" t="s">
        <v>556</v>
      </c>
      <c r="F276" s="46" t="s">
        <v>557</v>
      </c>
      <c r="G276" s="47" t="s">
        <v>431</v>
      </c>
      <c r="H276" s="48">
        <v>4</v>
      </c>
      <c r="I276" s="10"/>
      <c r="J276" s="49" t="s">
        <v>0</v>
      </c>
      <c r="K276" s="50" t="s">
        <v>8</v>
      </c>
      <c r="L276" s="51">
        <v>3.9</v>
      </c>
      <c r="M276" s="51">
        <f>L276*H276</f>
        <v>15.6</v>
      </c>
      <c r="N276" s="51">
        <v>0</v>
      </c>
      <c r="O276" s="51">
        <f>N276*H276</f>
        <v>0</v>
      </c>
      <c r="P276" s="51">
        <v>0</v>
      </c>
      <c r="Q276" s="52">
        <f>P276*H276</f>
        <v>0</v>
      </c>
      <c r="R276" s="9"/>
      <c r="S276" s="9"/>
      <c r="T276" s="9"/>
      <c r="U276" s="9"/>
      <c r="V276" s="9"/>
      <c r="W276" s="9"/>
      <c r="X276" s="9"/>
      <c r="Y276" s="9"/>
      <c r="Z276" s="9"/>
      <c r="AA276" s="9"/>
      <c r="AB276" s="9"/>
      <c r="AO276" s="53" t="s">
        <v>37</v>
      </c>
      <c r="AQ276" s="53" t="s">
        <v>33</v>
      </c>
      <c r="AR276" s="53" t="s">
        <v>15</v>
      </c>
      <c r="AV276" s="5" t="s">
        <v>31</v>
      </c>
      <c r="BB276" s="54" t="e">
        <f>IF(K276="základní",#REF!,0)</f>
        <v>#REF!</v>
      </c>
      <c r="BC276" s="54">
        <f>IF(K276="snížená",#REF!,0)</f>
        <v>0</v>
      </c>
      <c r="BD276" s="54">
        <f>IF(K276="zákl. přenesená",#REF!,0)</f>
        <v>0</v>
      </c>
      <c r="BE276" s="54">
        <f>IF(K276="sníž. přenesená",#REF!,0)</f>
        <v>0</v>
      </c>
      <c r="BF276" s="54">
        <f>IF(K276="nulová",#REF!,0)</f>
        <v>0</v>
      </c>
      <c r="BG276" s="5" t="s">
        <v>14</v>
      </c>
      <c r="BH276" s="54" t="e">
        <f>ROUND(#REF!*H276,2)</f>
        <v>#REF!</v>
      </c>
      <c r="BI276" s="5" t="s">
        <v>37</v>
      </c>
      <c r="BJ276" s="53" t="s">
        <v>558</v>
      </c>
    </row>
    <row r="277" spans="1:62" s="2" customFormat="1" ht="87.75" x14ac:dyDescent="0.2">
      <c r="A277" s="9"/>
      <c r="B277" s="10"/>
      <c r="C277" s="9"/>
      <c r="D277" s="55" t="s">
        <v>39</v>
      </c>
      <c r="E277" s="9"/>
      <c r="F277" s="56" t="s">
        <v>433</v>
      </c>
      <c r="G277" s="9"/>
      <c r="H277" s="9"/>
      <c r="I277" s="10"/>
      <c r="J277" s="57"/>
      <c r="K277" s="58"/>
      <c r="L277" s="16"/>
      <c r="M277" s="16"/>
      <c r="N277" s="16"/>
      <c r="O277" s="16"/>
      <c r="P277" s="16"/>
      <c r="Q277" s="17"/>
      <c r="R277" s="9"/>
      <c r="S277" s="9"/>
      <c r="T277" s="9"/>
      <c r="U277" s="9"/>
      <c r="V277" s="9"/>
      <c r="W277" s="9"/>
      <c r="X277" s="9"/>
      <c r="Y277" s="9"/>
      <c r="Z277" s="9"/>
      <c r="AA277" s="9"/>
      <c r="AB277" s="9"/>
      <c r="AQ277" s="5" t="s">
        <v>39</v>
      </c>
      <c r="AR277" s="5" t="s">
        <v>15</v>
      </c>
    </row>
    <row r="278" spans="1:62" s="2" customFormat="1" ht="37.9" customHeight="1" x14ac:dyDescent="0.2">
      <c r="A278" s="9"/>
      <c r="B278" s="43"/>
      <c r="C278" s="44" t="s">
        <v>559</v>
      </c>
      <c r="D278" s="44" t="s">
        <v>33</v>
      </c>
      <c r="E278" s="45" t="s">
        <v>560</v>
      </c>
      <c r="F278" s="46" t="s">
        <v>561</v>
      </c>
      <c r="G278" s="47" t="s">
        <v>431</v>
      </c>
      <c r="H278" s="48">
        <v>5</v>
      </c>
      <c r="I278" s="10"/>
      <c r="J278" s="49" t="s">
        <v>0</v>
      </c>
      <c r="K278" s="50" t="s">
        <v>8</v>
      </c>
      <c r="L278" s="51">
        <v>4.16</v>
      </c>
      <c r="M278" s="51">
        <f>L278*H278</f>
        <v>20.8</v>
      </c>
      <c r="N278" s="51">
        <v>0</v>
      </c>
      <c r="O278" s="51">
        <f>N278*H278</f>
        <v>0</v>
      </c>
      <c r="P278" s="51">
        <v>0</v>
      </c>
      <c r="Q278" s="52">
        <f>P278*H278</f>
        <v>0</v>
      </c>
      <c r="R278" s="9"/>
      <c r="S278" s="9"/>
      <c r="T278" s="9"/>
      <c r="U278" s="9"/>
      <c r="V278" s="9"/>
      <c r="W278" s="9"/>
      <c r="X278" s="9"/>
      <c r="Y278" s="9"/>
      <c r="Z278" s="9"/>
      <c r="AA278" s="9"/>
      <c r="AB278" s="9"/>
      <c r="AO278" s="53" t="s">
        <v>37</v>
      </c>
      <c r="AQ278" s="53" t="s">
        <v>33</v>
      </c>
      <c r="AR278" s="53" t="s">
        <v>15</v>
      </c>
      <c r="AV278" s="5" t="s">
        <v>31</v>
      </c>
      <c r="BB278" s="54" t="e">
        <f>IF(K278="základní",#REF!,0)</f>
        <v>#REF!</v>
      </c>
      <c r="BC278" s="54">
        <f>IF(K278="snížená",#REF!,0)</f>
        <v>0</v>
      </c>
      <c r="BD278" s="54">
        <f>IF(K278="zákl. přenesená",#REF!,0)</f>
        <v>0</v>
      </c>
      <c r="BE278" s="54">
        <f>IF(K278="sníž. přenesená",#REF!,0)</f>
        <v>0</v>
      </c>
      <c r="BF278" s="54">
        <f>IF(K278="nulová",#REF!,0)</f>
        <v>0</v>
      </c>
      <c r="BG278" s="5" t="s">
        <v>14</v>
      </c>
      <c r="BH278" s="54" t="e">
        <f>ROUND(#REF!*H278,2)</f>
        <v>#REF!</v>
      </c>
      <c r="BI278" s="5" t="s">
        <v>37</v>
      </c>
      <c r="BJ278" s="53" t="s">
        <v>562</v>
      </c>
    </row>
    <row r="279" spans="1:62" s="2" customFormat="1" ht="87.75" x14ac:dyDescent="0.2">
      <c r="A279" s="9"/>
      <c r="B279" s="10"/>
      <c r="C279" s="9"/>
      <c r="D279" s="55" t="s">
        <v>39</v>
      </c>
      <c r="E279" s="9"/>
      <c r="F279" s="56" t="s">
        <v>433</v>
      </c>
      <c r="G279" s="9"/>
      <c r="H279" s="9"/>
      <c r="I279" s="10"/>
      <c r="J279" s="57"/>
      <c r="K279" s="58"/>
      <c r="L279" s="16"/>
      <c r="M279" s="16"/>
      <c r="N279" s="16"/>
      <c r="O279" s="16"/>
      <c r="P279" s="16"/>
      <c r="Q279" s="17"/>
      <c r="R279" s="9"/>
      <c r="S279" s="9"/>
      <c r="T279" s="9"/>
      <c r="U279" s="9"/>
      <c r="V279" s="9"/>
      <c r="W279" s="9"/>
      <c r="X279" s="9"/>
      <c r="Y279" s="9"/>
      <c r="Z279" s="9"/>
      <c r="AA279" s="9"/>
      <c r="AB279" s="9"/>
      <c r="AQ279" s="5" t="s">
        <v>39</v>
      </c>
      <c r="AR279" s="5" t="s">
        <v>15</v>
      </c>
    </row>
    <row r="280" spans="1:62" s="2" customFormat="1" ht="24.2" customHeight="1" x14ac:dyDescent="0.2">
      <c r="A280" s="9"/>
      <c r="B280" s="43"/>
      <c r="C280" s="44" t="s">
        <v>563</v>
      </c>
      <c r="D280" s="44" t="s">
        <v>33</v>
      </c>
      <c r="E280" s="45" t="s">
        <v>564</v>
      </c>
      <c r="F280" s="46" t="s">
        <v>565</v>
      </c>
      <c r="G280" s="47" t="s">
        <v>431</v>
      </c>
      <c r="H280" s="48">
        <v>13</v>
      </c>
      <c r="I280" s="10"/>
      <c r="J280" s="49" t="s">
        <v>0</v>
      </c>
      <c r="K280" s="50" t="s">
        <v>8</v>
      </c>
      <c r="L280" s="51">
        <v>0.56000000000000005</v>
      </c>
      <c r="M280" s="51">
        <f>L280*H280</f>
        <v>7.2800000000000011</v>
      </c>
      <c r="N280" s="51">
        <v>1.0000000000000001E-5</v>
      </c>
      <c r="O280" s="51">
        <f>N280*H280</f>
        <v>1.3000000000000002E-4</v>
      </c>
      <c r="P280" s="51">
        <v>0</v>
      </c>
      <c r="Q280" s="52">
        <f>P280*H280</f>
        <v>0</v>
      </c>
      <c r="R280" s="9"/>
      <c r="S280" s="9"/>
      <c r="T280" s="9"/>
      <c r="U280" s="9"/>
      <c r="V280" s="9"/>
      <c r="W280" s="9"/>
      <c r="X280" s="9"/>
      <c r="Y280" s="9"/>
      <c r="Z280" s="9"/>
      <c r="AA280" s="9"/>
      <c r="AB280" s="9"/>
      <c r="AO280" s="53" t="s">
        <v>37</v>
      </c>
      <c r="AQ280" s="53" t="s">
        <v>33</v>
      </c>
      <c r="AR280" s="53" t="s">
        <v>15</v>
      </c>
      <c r="AV280" s="5" t="s">
        <v>31</v>
      </c>
      <c r="BB280" s="54" t="e">
        <f>IF(K280="základní",#REF!,0)</f>
        <v>#REF!</v>
      </c>
      <c r="BC280" s="54">
        <f>IF(K280="snížená",#REF!,0)</f>
        <v>0</v>
      </c>
      <c r="BD280" s="54">
        <f>IF(K280="zákl. přenesená",#REF!,0)</f>
        <v>0</v>
      </c>
      <c r="BE280" s="54">
        <f>IF(K280="sníž. přenesená",#REF!,0)</f>
        <v>0</v>
      </c>
      <c r="BF280" s="54">
        <f>IF(K280="nulová",#REF!,0)</f>
        <v>0</v>
      </c>
      <c r="BG280" s="5" t="s">
        <v>14</v>
      </c>
      <c r="BH280" s="54" t="e">
        <f>ROUND(#REF!*H280,2)</f>
        <v>#REF!</v>
      </c>
      <c r="BI280" s="5" t="s">
        <v>37</v>
      </c>
      <c r="BJ280" s="53" t="s">
        <v>566</v>
      </c>
    </row>
    <row r="281" spans="1:62" s="2" customFormat="1" ht="39" x14ac:dyDescent="0.2">
      <c r="A281" s="9"/>
      <c r="B281" s="10"/>
      <c r="C281" s="9"/>
      <c r="D281" s="55" t="s">
        <v>39</v>
      </c>
      <c r="E281" s="9"/>
      <c r="F281" s="56" t="s">
        <v>567</v>
      </c>
      <c r="G281" s="9"/>
      <c r="H281" s="9"/>
      <c r="I281" s="10"/>
      <c r="J281" s="57"/>
      <c r="K281" s="58"/>
      <c r="L281" s="16"/>
      <c r="M281" s="16"/>
      <c r="N281" s="16"/>
      <c r="O281" s="16"/>
      <c r="P281" s="16"/>
      <c r="Q281" s="17"/>
      <c r="R281" s="9"/>
      <c r="S281" s="9"/>
      <c r="T281" s="9"/>
      <c r="U281" s="9"/>
      <c r="V281" s="9"/>
      <c r="W281" s="9"/>
      <c r="X281" s="9"/>
      <c r="Y281" s="9"/>
      <c r="Z281" s="9"/>
      <c r="AA281" s="9"/>
      <c r="AB281" s="9"/>
      <c r="AQ281" s="5" t="s">
        <v>39</v>
      </c>
      <c r="AR281" s="5" t="s">
        <v>15</v>
      </c>
    </row>
    <row r="282" spans="1:62" s="2" customFormat="1" ht="24.2" customHeight="1" x14ac:dyDescent="0.2">
      <c r="A282" s="9"/>
      <c r="B282" s="43"/>
      <c r="C282" s="44" t="s">
        <v>568</v>
      </c>
      <c r="D282" s="44" t="s">
        <v>33</v>
      </c>
      <c r="E282" s="45" t="s">
        <v>569</v>
      </c>
      <c r="F282" s="46" t="s">
        <v>570</v>
      </c>
      <c r="G282" s="47" t="s">
        <v>431</v>
      </c>
      <c r="H282" s="48">
        <v>35</v>
      </c>
      <c r="I282" s="10"/>
      <c r="J282" s="49" t="s">
        <v>0</v>
      </c>
      <c r="K282" s="50" t="s">
        <v>8</v>
      </c>
      <c r="L282" s="51">
        <v>0.47099999999999997</v>
      </c>
      <c r="M282" s="51">
        <f>L282*H282</f>
        <v>16.484999999999999</v>
      </c>
      <c r="N282" s="51">
        <v>1.0000000000000001E-5</v>
      </c>
      <c r="O282" s="51">
        <f>N282*H282</f>
        <v>3.5000000000000005E-4</v>
      </c>
      <c r="P282" s="51">
        <v>0</v>
      </c>
      <c r="Q282" s="52">
        <f>P282*H282</f>
        <v>0</v>
      </c>
      <c r="R282" s="9"/>
      <c r="S282" s="9"/>
      <c r="T282" s="9"/>
      <c r="U282" s="9"/>
      <c r="V282" s="9"/>
      <c r="W282" s="9"/>
      <c r="X282" s="9"/>
      <c r="Y282" s="9"/>
      <c r="Z282" s="9"/>
      <c r="AA282" s="9"/>
      <c r="AB282" s="9"/>
      <c r="AO282" s="53" t="s">
        <v>37</v>
      </c>
      <c r="AQ282" s="53" t="s">
        <v>33</v>
      </c>
      <c r="AR282" s="53" t="s">
        <v>15</v>
      </c>
      <c r="AV282" s="5" t="s">
        <v>31</v>
      </c>
      <c r="BB282" s="54" t="e">
        <f>IF(K282="základní",#REF!,0)</f>
        <v>#REF!</v>
      </c>
      <c r="BC282" s="54">
        <f>IF(K282="snížená",#REF!,0)</f>
        <v>0</v>
      </c>
      <c r="BD282" s="54">
        <f>IF(K282="zákl. přenesená",#REF!,0)</f>
        <v>0</v>
      </c>
      <c r="BE282" s="54">
        <f>IF(K282="sníž. přenesená",#REF!,0)</f>
        <v>0</v>
      </c>
      <c r="BF282" s="54">
        <f>IF(K282="nulová",#REF!,0)</f>
        <v>0</v>
      </c>
      <c r="BG282" s="5" t="s">
        <v>14</v>
      </c>
      <c r="BH282" s="54" t="e">
        <f>ROUND(#REF!*H282,2)</f>
        <v>#REF!</v>
      </c>
      <c r="BI282" s="5" t="s">
        <v>37</v>
      </c>
      <c r="BJ282" s="53" t="s">
        <v>571</v>
      </c>
    </row>
    <row r="283" spans="1:62" s="2" customFormat="1" ht="39" x14ac:dyDescent="0.2">
      <c r="A283" s="9"/>
      <c r="B283" s="10"/>
      <c r="C283" s="9"/>
      <c r="D283" s="55" t="s">
        <v>39</v>
      </c>
      <c r="E283" s="9"/>
      <c r="F283" s="56" t="s">
        <v>567</v>
      </c>
      <c r="G283" s="9"/>
      <c r="H283" s="9"/>
      <c r="I283" s="10"/>
      <c r="J283" s="57"/>
      <c r="K283" s="58"/>
      <c r="L283" s="16"/>
      <c r="M283" s="16"/>
      <c r="N283" s="16"/>
      <c r="O283" s="16"/>
      <c r="P283" s="16"/>
      <c r="Q283" s="17"/>
      <c r="R283" s="9"/>
      <c r="S283" s="9"/>
      <c r="T283" s="9"/>
      <c r="U283" s="9"/>
      <c r="V283" s="9"/>
      <c r="W283" s="9"/>
      <c r="X283" s="9"/>
      <c r="Y283" s="9"/>
      <c r="Z283" s="9"/>
      <c r="AA283" s="9"/>
      <c r="AB283" s="9"/>
      <c r="AQ283" s="5" t="s">
        <v>39</v>
      </c>
      <c r="AR283" s="5" t="s">
        <v>15</v>
      </c>
    </row>
    <row r="284" spans="1:62" s="2" customFormat="1" ht="24.2" customHeight="1" x14ac:dyDescent="0.2">
      <c r="A284" s="9"/>
      <c r="B284" s="43"/>
      <c r="C284" s="44" t="s">
        <v>572</v>
      </c>
      <c r="D284" s="44" t="s">
        <v>33</v>
      </c>
      <c r="E284" s="45" t="s">
        <v>573</v>
      </c>
      <c r="F284" s="46" t="s">
        <v>574</v>
      </c>
      <c r="G284" s="47" t="s">
        <v>431</v>
      </c>
      <c r="H284" s="48">
        <v>65</v>
      </c>
      <c r="I284" s="10"/>
      <c r="J284" s="49" t="s">
        <v>0</v>
      </c>
      <c r="K284" s="50" t="s">
        <v>8</v>
      </c>
      <c r="L284" s="51">
        <v>0.36399999999999999</v>
      </c>
      <c r="M284" s="51">
        <f>L284*H284</f>
        <v>23.66</v>
      </c>
      <c r="N284" s="51">
        <v>1.0000000000000001E-5</v>
      </c>
      <c r="O284" s="51">
        <f>N284*H284</f>
        <v>6.5000000000000008E-4</v>
      </c>
      <c r="P284" s="51">
        <v>0</v>
      </c>
      <c r="Q284" s="52">
        <f>P284*H284</f>
        <v>0</v>
      </c>
      <c r="R284" s="9"/>
      <c r="S284" s="9"/>
      <c r="T284" s="9"/>
      <c r="U284" s="9"/>
      <c r="V284" s="9"/>
      <c r="W284" s="9"/>
      <c r="X284" s="9"/>
      <c r="Y284" s="9"/>
      <c r="Z284" s="9"/>
      <c r="AA284" s="9"/>
      <c r="AB284" s="9"/>
      <c r="AO284" s="53" t="s">
        <v>37</v>
      </c>
      <c r="AQ284" s="53" t="s">
        <v>33</v>
      </c>
      <c r="AR284" s="53" t="s">
        <v>15</v>
      </c>
      <c r="AV284" s="5" t="s">
        <v>31</v>
      </c>
      <c r="BB284" s="54" t="e">
        <f>IF(K284="základní",#REF!,0)</f>
        <v>#REF!</v>
      </c>
      <c r="BC284" s="54">
        <f>IF(K284="snížená",#REF!,0)</f>
        <v>0</v>
      </c>
      <c r="BD284" s="54">
        <f>IF(K284="zákl. přenesená",#REF!,0)</f>
        <v>0</v>
      </c>
      <c r="BE284" s="54">
        <f>IF(K284="sníž. přenesená",#REF!,0)</f>
        <v>0</v>
      </c>
      <c r="BF284" s="54">
        <f>IF(K284="nulová",#REF!,0)</f>
        <v>0</v>
      </c>
      <c r="BG284" s="5" t="s">
        <v>14</v>
      </c>
      <c r="BH284" s="54" t="e">
        <f>ROUND(#REF!*H284,2)</f>
        <v>#REF!</v>
      </c>
      <c r="BI284" s="5" t="s">
        <v>37</v>
      </c>
      <c r="BJ284" s="53" t="s">
        <v>575</v>
      </c>
    </row>
    <row r="285" spans="1:62" s="2" customFormat="1" ht="39" x14ac:dyDescent="0.2">
      <c r="A285" s="9"/>
      <c r="B285" s="10"/>
      <c r="C285" s="9"/>
      <c r="D285" s="55" t="s">
        <v>39</v>
      </c>
      <c r="E285" s="9"/>
      <c r="F285" s="56" t="s">
        <v>567</v>
      </c>
      <c r="G285" s="9"/>
      <c r="H285" s="9"/>
      <c r="I285" s="10"/>
      <c r="J285" s="57"/>
      <c r="K285" s="58"/>
      <c r="L285" s="16"/>
      <c r="M285" s="16"/>
      <c r="N285" s="16"/>
      <c r="O285" s="16"/>
      <c r="P285" s="16"/>
      <c r="Q285" s="17"/>
      <c r="R285" s="9"/>
      <c r="S285" s="9"/>
      <c r="T285" s="9"/>
      <c r="U285" s="9"/>
      <c r="V285" s="9"/>
      <c r="W285" s="9"/>
      <c r="X285" s="9"/>
      <c r="Y285" s="9"/>
      <c r="Z285" s="9"/>
      <c r="AA285" s="9"/>
      <c r="AB285" s="9"/>
      <c r="AQ285" s="5" t="s">
        <v>39</v>
      </c>
      <c r="AR285" s="5" t="s">
        <v>15</v>
      </c>
    </row>
    <row r="286" spans="1:62" s="2" customFormat="1" ht="37.9" customHeight="1" x14ac:dyDescent="0.2">
      <c r="A286" s="9"/>
      <c r="B286" s="43"/>
      <c r="C286" s="44" t="s">
        <v>576</v>
      </c>
      <c r="D286" s="44" t="s">
        <v>33</v>
      </c>
      <c r="E286" s="45" t="s">
        <v>577</v>
      </c>
      <c r="F286" s="46" t="s">
        <v>578</v>
      </c>
      <c r="G286" s="47" t="s">
        <v>431</v>
      </c>
      <c r="H286" s="48">
        <v>220</v>
      </c>
      <c r="I286" s="10"/>
      <c r="J286" s="49" t="s">
        <v>0</v>
      </c>
      <c r="K286" s="50" t="s">
        <v>8</v>
      </c>
      <c r="L286" s="51">
        <v>0.32400000000000001</v>
      </c>
      <c r="M286" s="51">
        <f>L286*H286</f>
        <v>71.28</v>
      </c>
      <c r="N286" s="51">
        <v>1.0000000000000001E-5</v>
      </c>
      <c r="O286" s="51">
        <f>N286*H286</f>
        <v>2.2000000000000001E-3</v>
      </c>
      <c r="P286" s="51">
        <v>0</v>
      </c>
      <c r="Q286" s="52">
        <f>P286*H286</f>
        <v>0</v>
      </c>
      <c r="R286" s="9"/>
      <c r="S286" s="9"/>
      <c r="T286" s="9"/>
      <c r="U286" s="9"/>
      <c r="V286" s="9"/>
      <c r="W286" s="9"/>
      <c r="X286" s="9"/>
      <c r="Y286" s="9"/>
      <c r="Z286" s="9"/>
      <c r="AA286" s="9"/>
      <c r="AB286" s="9"/>
      <c r="AO286" s="53" t="s">
        <v>37</v>
      </c>
      <c r="AQ286" s="53" t="s">
        <v>33</v>
      </c>
      <c r="AR286" s="53" t="s">
        <v>15</v>
      </c>
      <c r="AV286" s="5" t="s">
        <v>31</v>
      </c>
      <c r="BB286" s="54" t="e">
        <f>IF(K286="základní",#REF!,0)</f>
        <v>#REF!</v>
      </c>
      <c r="BC286" s="54">
        <f>IF(K286="snížená",#REF!,0)</f>
        <v>0</v>
      </c>
      <c r="BD286" s="54">
        <f>IF(K286="zákl. přenesená",#REF!,0)</f>
        <v>0</v>
      </c>
      <c r="BE286" s="54">
        <f>IF(K286="sníž. přenesená",#REF!,0)</f>
        <v>0</v>
      </c>
      <c r="BF286" s="54">
        <f>IF(K286="nulová",#REF!,0)</f>
        <v>0</v>
      </c>
      <c r="BG286" s="5" t="s">
        <v>14</v>
      </c>
      <c r="BH286" s="54" t="e">
        <f>ROUND(#REF!*H286,2)</f>
        <v>#REF!</v>
      </c>
      <c r="BI286" s="5" t="s">
        <v>37</v>
      </c>
      <c r="BJ286" s="53" t="s">
        <v>579</v>
      </c>
    </row>
    <row r="287" spans="1:62" s="2" customFormat="1" ht="39" x14ac:dyDescent="0.2">
      <c r="A287" s="9"/>
      <c r="B287" s="10"/>
      <c r="C287" s="9"/>
      <c r="D287" s="55" t="s">
        <v>39</v>
      </c>
      <c r="E287" s="9"/>
      <c r="F287" s="56" t="s">
        <v>567</v>
      </c>
      <c r="G287" s="9"/>
      <c r="H287" s="9"/>
      <c r="I287" s="10"/>
      <c r="J287" s="57"/>
      <c r="K287" s="58"/>
      <c r="L287" s="16"/>
      <c r="M287" s="16"/>
      <c r="N287" s="16"/>
      <c r="O287" s="16"/>
      <c r="P287" s="16"/>
      <c r="Q287" s="17"/>
      <c r="R287" s="9"/>
      <c r="S287" s="9"/>
      <c r="T287" s="9"/>
      <c r="U287" s="9"/>
      <c r="V287" s="9"/>
      <c r="W287" s="9"/>
      <c r="X287" s="9"/>
      <c r="Y287" s="9"/>
      <c r="Z287" s="9"/>
      <c r="AA287" s="9"/>
      <c r="AB287" s="9"/>
      <c r="AQ287" s="5" t="s">
        <v>39</v>
      </c>
      <c r="AR287" s="5" t="s">
        <v>15</v>
      </c>
    </row>
    <row r="288" spans="1:62" s="2" customFormat="1" ht="37.9" customHeight="1" x14ac:dyDescent="0.2">
      <c r="A288" s="9"/>
      <c r="B288" s="43"/>
      <c r="C288" s="44" t="s">
        <v>580</v>
      </c>
      <c r="D288" s="44" t="s">
        <v>33</v>
      </c>
      <c r="E288" s="45" t="s">
        <v>581</v>
      </c>
      <c r="F288" s="46" t="s">
        <v>582</v>
      </c>
      <c r="G288" s="47" t="s">
        <v>431</v>
      </c>
      <c r="H288" s="48">
        <v>630</v>
      </c>
      <c r="I288" s="10"/>
      <c r="J288" s="49" t="s">
        <v>0</v>
      </c>
      <c r="K288" s="50" t="s">
        <v>8</v>
      </c>
      <c r="L288" s="51">
        <v>0.29299999999999998</v>
      </c>
      <c r="M288" s="51">
        <f>L288*H288</f>
        <v>184.58999999999997</v>
      </c>
      <c r="N288" s="51">
        <v>1.0000000000000001E-5</v>
      </c>
      <c r="O288" s="51">
        <f>N288*H288</f>
        <v>6.3000000000000009E-3</v>
      </c>
      <c r="P288" s="51">
        <v>0</v>
      </c>
      <c r="Q288" s="52">
        <f>P288*H288</f>
        <v>0</v>
      </c>
      <c r="R288" s="9"/>
      <c r="S288" s="9"/>
      <c r="T288" s="9"/>
      <c r="U288" s="9"/>
      <c r="V288" s="9"/>
      <c r="W288" s="9"/>
      <c r="X288" s="9"/>
      <c r="Y288" s="9"/>
      <c r="Z288" s="9"/>
      <c r="AA288" s="9"/>
      <c r="AB288" s="9"/>
      <c r="AO288" s="53" t="s">
        <v>37</v>
      </c>
      <c r="AQ288" s="53" t="s">
        <v>33</v>
      </c>
      <c r="AR288" s="53" t="s">
        <v>15</v>
      </c>
      <c r="AV288" s="5" t="s">
        <v>31</v>
      </c>
      <c r="BB288" s="54" t="e">
        <f>IF(K288="základní",#REF!,0)</f>
        <v>#REF!</v>
      </c>
      <c r="BC288" s="54">
        <f>IF(K288="snížená",#REF!,0)</f>
        <v>0</v>
      </c>
      <c r="BD288" s="54">
        <f>IF(K288="zákl. přenesená",#REF!,0)</f>
        <v>0</v>
      </c>
      <c r="BE288" s="54">
        <f>IF(K288="sníž. přenesená",#REF!,0)</f>
        <v>0</v>
      </c>
      <c r="BF288" s="54">
        <f>IF(K288="nulová",#REF!,0)</f>
        <v>0</v>
      </c>
      <c r="BG288" s="5" t="s">
        <v>14</v>
      </c>
      <c r="BH288" s="54" t="e">
        <f>ROUND(#REF!*H288,2)</f>
        <v>#REF!</v>
      </c>
      <c r="BI288" s="5" t="s">
        <v>37</v>
      </c>
      <c r="BJ288" s="53" t="s">
        <v>583</v>
      </c>
    </row>
    <row r="289" spans="1:62" s="2" customFormat="1" ht="39" x14ac:dyDescent="0.2">
      <c r="A289" s="9"/>
      <c r="B289" s="10"/>
      <c r="C289" s="9"/>
      <c r="D289" s="55" t="s">
        <v>39</v>
      </c>
      <c r="E289" s="9"/>
      <c r="F289" s="56" t="s">
        <v>567</v>
      </c>
      <c r="G289" s="9"/>
      <c r="H289" s="9"/>
      <c r="I289" s="10"/>
      <c r="J289" s="57"/>
      <c r="K289" s="58"/>
      <c r="L289" s="16"/>
      <c r="M289" s="16"/>
      <c r="N289" s="16"/>
      <c r="O289" s="16"/>
      <c r="P289" s="16"/>
      <c r="Q289" s="17"/>
      <c r="R289" s="9"/>
      <c r="S289" s="9"/>
      <c r="T289" s="9"/>
      <c r="U289" s="9"/>
      <c r="V289" s="9"/>
      <c r="W289" s="9"/>
      <c r="X289" s="9"/>
      <c r="Y289" s="9"/>
      <c r="Z289" s="9"/>
      <c r="AA289" s="9"/>
      <c r="AB289" s="9"/>
      <c r="AQ289" s="5" t="s">
        <v>39</v>
      </c>
      <c r="AR289" s="5" t="s">
        <v>15</v>
      </c>
    </row>
    <row r="290" spans="1:62" s="2" customFormat="1" ht="37.9" customHeight="1" x14ac:dyDescent="0.2">
      <c r="A290" s="9"/>
      <c r="B290" s="43"/>
      <c r="C290" s="44" t="s">
        <v>584</v>
      </c>
      <c r="D290" s="44" t="s">
        <v>33</v>
      </c>
      <c r="E290" s="45" t="s">
        <v>585</v>
      </c>
      <c r="F290" s="46" t="s">
        <v>586</v>
      </c>
      <c r="G290" s="47" t="s">
        <v>431</v>
      </c>
      <c r="H290" s="48">
        <v>1290</v>
      </c>
      <c r="I290" s="10"/>
      <c r="J290" s="49" t="s">
        <v>0</v>
      </c>
      <c r="K290" s="50" t="s">
        <v>8</v>
      </c>
      <c r="L290" s="51">
        <v>0.24399999999999999</v>
      </c>
      <c r="M290" s="51">
        <f>L290*H290</f>
        <v>314.76</v>
      </c>
      <c r="N290" s="51">
        <v>1.0000000000000001E-5</v>
      </c>
      <c r="O290" s="51">
        <f>N290*H290</f>
        <v>1.2900000000000002E-2</v>
      </c>
      <c r="P290" s="51">
        <v>0</v>
      </c>
      <c r="Q290" s="52">
        <f>P290*H290</f>
        <v>0</v>
      </c>
      <c r="R290" s="9"/>
      <c r="S290" s="9"/>
      <c r="T290" s="9"/>
      <c r="U290" s="9"/>
      <c r="V290" s="9"/>
      <c r="W290" s="9"/>
      <c r="X290" s="9"/>
      <c r="Y290" s="9"/>
      <c r="Z290" s="9"/>
      <c r="AA290" s="9"/>
      <c r="AB290" s="9"/>
      <c r="AO290" s="53" t="s">
        <v>37</v>
      </c>
      <c r="AQ290" s="53" t="s">
        <v>33</v>
      </c>
      <c r="AR290" s="53" t="s">
        <v>15</v>
      </c>
      <c r="AV290" s="5" t="s">
        <v>31</v>
      </c>
      <c r="BB290" s="54" t="e">
        <f>IF(K290="základní",#REF!,0)</f>
        <v>#REF!</v>
      </c>
      <c r="BC290" s="54">
        <f>IF(K290="snížená",#REF!,0)</f>
        <v>0</v>
      </c>
      <c r="BD290" s="54">
        <f>IF(K290="zákl. přenesená",#REF!,0)</f>
        <v>0</v>
      </c>
      <c r="BE290" s="54">
        <f>IF(K290="sníž. přenesená",#REF!,0)</f>
        <v>0</v>
      </c>
      <c r="BF290" s="54">
        <f>IF(K290="nulová",#REF!,0)</f>
        <v>0</v>
      </c>
      <c r="BG290" s="5" t="s">
        <v>14</v>
      </c>
      <c r="BH290" s="54" t="e">
        <f>ROUND(#REF!*H290,2)</f>
        <v>#REF!</v>
      </c>
      <c r="BI290" s="5" t="s">
        <v>37</v>
      </c>
      <c r="BJ290" s="53" t="s">
        <v>587</v>
      </c>
    </row>
    <row r="291" spans="1:62" s="2" customFormat="1" ht="39" x14ac:dyDescent="0.2">
      <c r="A291" s="9"/>
      <c r="B291" s="10"/>
      <c r="C291" s="9"/>
      <c r="D291" s="55" t="s">
        <v>39</v>
      </c>
      <c r="E291" s="9"/>
      <c r="F291" s="56" t="s">
        <v>567</v>
      </c>
      <c r="G291" s="9"/>
      <c r="H291" s="9"/>
      <c r="I291" s="10"/>
      <c r="J291" s="57"/>
      <c r="K291" s="58"/>
      <c r="L291" s="16"/>
      <c r="M291" s="16"/>
      <c r="N291" s="16"/>
      <c r="O291" s="16"/>
      <c r="P291" s="16"/>
      <c r="Q291" s="17"/>
      <c r="R291" s="9"/>
      <c r="S291" s="9"/>
      <c r="T291" s="9"/>
      <c r="U291" s="9"/>
      <c r="V291" s="9"/>
      <c r="W291" s="9"/>
      <c r="X291" s="9"/>
      <c r="Y291" s="9"/>
      <c r="Z291" s="9"/>
      <c r="AA291" s="9"/>
      <c r="AB291" s="9"/>
      <c r="AQ291" s="5" t="s">
        <v>39</v>
      </c>
      <c r="AR291" s="5" t="s">
        <v>15</v>
      </c>
    </row>
    <row r="292" spans="1:62" s="2" customFormat="1" ht="37.9" customHeight="1" x14ac:dyDescent="0.2">
      <c r="A292" s="9"/>
      <c r="B292" s="43"/>
      <c r="C292" s="44" t="s">
        <v>588</v>
      </c>
      <c r="D292" s="44" t="s">
        <v>33</v>
      </c>
      <c r="E292" s="45" t="s">
        <v>589</v>
      </c>
      <c r="F292" s="46" t="s">
        <v>590</v>
      </c>
      <c r="G292" s="47" t="s">
        <v>431</v>
      </c>
      <c r="H292" s="48">
        <v>48</v>
      </c>
      <c r="I292" s="10"/>
      <c r="J292" s="49" t="s">
        <v>0</v>
      </c>
      <c r="K292" s="50" t="s">
        <v>8</v>
      </c>
      <c r="L292" s="51">
        <v>0.998</v>
      </c>
      <c r="M292" s="51">
        <f>L292*H292</f>
        <v>47.903999999999996</v>
      </c>
      <c r="N292" s="51">
        <v>0</v>
      </c>
      <c r="O292" s="51">
        <f>N292*H292</f>
        <v>0</v>
      </c>
      <c r="P292" s="51">
        <v>0</v>
      </c>
      <c r="Q292" s="52">
        <f>P292*H292</f>
        <v>0</v>
      </c>
      <c r="R292" s="9"/>
      <c r="S292" s="9"/>
      <c r="T292" s="9"/>
      <c r="U292" s="9"/>
      <c r="V292" s="9"/>
      <c r="W292" s="9"/>
      <c r="X292" s="9"/>
      <c r="Y292" s="9"/>
      <c r="Z292" s="9"/>
      <c r="AA292" s="9"/>
      <c r="AB292" s="9"/>
      <c r="AO292" s="53" t="s">
        <v>37</v>
      </c>
      <c r="AQ292" s="53" t="s">
        <v>33</v>
      </c>
      <c r="AR292" s="53" t="s">
        <v>15</v>
      </c>
      <c r="AV292" s="5" t="s">
        <v>31</v>
      </c>
      <c r="BB292" s="54" t="e">
        <f>IF(K292="základní",#REF!,0)</f>
        <v>#REF!</v>
      </c>
      <c r="BC292" s="54">
        <f>IF(K292="snížená",#REF!,0)</f>
        <v>0</v>
      </c>
      <c r="BD292" s="54">
        <f>IF(K292="zákl. přenesená",#REF!,0)</f>
        <v>0</v>
      </c>
      <c r="BE292" s="54">
        <f>IF(K292="sníž. přenesená",#REF!,0)</f>
        <v>0</v>
      </c>
      <c r="BF292" s="54">
        <f>IF(K292="nulová",#REF!,0)</f>
        <v>0</v>
      </c>
      <c r="BG292" s="5" t="s">
        <v>14</v>
      </c>
      <c r="BH292" s="54" t="e">
        <f>ROUND(#REF!*H292,2)</f>
        <v>#REF!</v>
      </c>
      <c r="BI292" s="5" t="s">
        <v>37</v>
      </c>
      <c r="BJ292" s="53" t="s">
        <v>591</v>
      </c>
    </row>
    <row r="293" spans="1:62" s="2" customFormat="1" ht="97.5" x14ac:dyDescent="0.2">
      <c r="A293" s="9"/>
      <c r="B293" s="10"/>
      <c r="C293" s="9"/>
      <c r="D293" s="55" t="s">
        <v>39</v>
      </c>
      <c r="E293" s="9"/>
      <c r="F293" s="56" t="s">
        <v>442</v>
      </c>
      <c r="G293" s="9"/>
      <c r="H293" s="9"/>
      <c r="I293" s="10"/>
      <c r="J293" s="57"/>
      <c r="K293" s="58"/>
      <c r="L293" s="16"/>
      <c r="M293" s="16"/>
      <c r="N293" s="16"/>
      <c r="O293" s="16"/>
      <c r="P293" s="16"/>
      <c r="Q293" s="17"/>
      <c r="R293" s="9"/>
      <c r="S293" s="9"/>
      <c r="T293" s="9"/>
      <c r="U293" s="9"/>
      <c r="V293" s="9"/>
      <c r="W293" s="9"/>
      <c r="X293" s="9"/>
      <c r="Y293" s="9"/>
      <c r="Z293" s="9"/>
      <c r="AA293" s="9"/>
      <c r="AB293" s="9"/>
      <c r="AQ293" s="5" t="s">
        <v>39</v>
      </c>
      <c r="AR293" s="5" t="s">
        <v>15</v>
      </c>
    </row>
    <row r="294" spans="1:62" s="2" customFormat="1" ht="37.9" customHeight="1" x14ac:dyDescent="0.2">
      <c r="A294" s="9"/>
      <c r="B294" s="43"/>
      <c r="C294" s="44" t="s">
        <v>592</v>
      </c>
      <c r="D294" s="44" t="s">
        <v>33</v>
      </c>
      <c r="E294" s="45" t="s">
        <v>593</v>
      </c>
      <c r="F294" s="46" t="s">
        <v>594</v>
      </c>
      <c r="G294" s="47" t="s">
        <v>431</v>
      </c>
      <c r="H294" s="48">
        <v>410</v>
      </c>
      <c r="I294" s="10"/>
      <c r="J294" s="49" t="s">
        <v>0</v>
      </c>
      <c r="K294" s="50" t="s">
        <v>8</v>
      </c>
      <c r="L294" s="51">
        <v>0.53600000000000003</v>
      </c>
      <c r="M294" s="51">
        <f>L294*H294</f>
        <v>219.76000000000002</v>
      </c>
      <c r="N294" s="51">
        <v>0</v>
      </c>
      <c r="O294" s="51">
        <f>N294*H294</f>
        <v>0</v>
      </c>
      <c r="P294" s="51">
        <v>0</v>
      </c>
      <c r="Q294" s="52">
        <f>P294*H294</f>
        <v>0</v>
      </c>
      <c r="R294" s="9"/>
      <c r="S294" s="9"/>
      <c r="T294" s="9"/>
      <c r="U294" s="9"/>
      <c r="V294" s="9"/>
      <c r="W294" s="9"/>
      <c r="X294" s="9"/>
      <c r="Y294" s="9"/>
      <c r="Z294" s="9"/>
      <c r="AA294" s="9"/>
      <c r="AB294" s="9"/>
      <c r="AO294" s="53" t="s">
        <v>37</v>
      </c>
      <c r="AQ294" s="53" t="s">
        <v>33</v>
      </c>
      <c r="AR294" s="53" t="s">
        <v>15</v>
      </c>
      <c r="AV294" s="5" t="s">
        <v>31</v>
      </c>
      <c r="BB294" s="54" t="e">
        <f>IF(K294="základní",#REF!,0)</f>
        <v>#REF!</v>
      </c>
      <c r="BC294" s="54">
        <f>IF(K294="snížená",#REF!,0)</f>
        <v>0</v>
      </c>
      <c r="BD294" s="54">
        <f>IF(K294="zákl. přenesená",#REF!,0)</f>
        <v>0</v>
      </c>
      <c r="BE294" s="54">
        <f>IF(K294="sníž. přenesená",#REF!,0)</f>
        <v>0</v>
      </c>
      <c r="BF294" s="54">
        <f>IF(K294="nulová",#REF!,0)</f>
        <v>0</v>
      </c>
      <c r="BG294" s="5" t="s">
        <v>14</v>
      </c>
      <c r="BH294" s="54" t="e">
        <f>ROUND(#REF!*H294,2)</f>
        <v>#REF!</v>
      </c>
      <c r="BI294" s="5" t="s">
        <v>37</v>
      </c>
      <c r="BJ294" s="53" t="s">
        <v>595</v>
      </c>
    </row>
    <row r="295" spans="1:62" s="2" customFormat="1" ht="97.5" x14ac:dyDescent="0.2">
      <c r="A295" s="9"/>
      <c r="B295" s="10"/>
      <c r="C295" s="9"/>
      <c r="D295" s="55" t="s">
        <v>39</v>
      </c>
      <c r="E295" s="9"/>
      <c r="F295" s="56" t="s">
        <v>442</v>
      </c>
      <c r="G295" s="9"/>
      <c r="H295" s="9"/>
      <c r="I295" s="10"/>
      <c r="J295" s="57"/>
      <c r="K295" s="58"/>
      <c r="L295" s="16"/>
      <c r="M295" s="16"/>
      <c r="N295" s="16"/>
      <c r="O295" s="16"/>
      <c r="P295" s="16"/>
      <c r="Q295" s="17"/>
      <c r="R295" s="9"/>
      <c r="S295" s="9"/>
      <c r="T295" s="9"/>
      <c r="U295" s="9"/>
      <c r="V295" s="9"/>
      <c r="W295" s="9"/>
      <c r="X295" s="9"/>
      <c r="Y295" s="9"/>
      <c r="Z295" s="9"/>
      <c r="AA295" s="9"/>
      <c r="AB295" s="9"/>
      <c r="AQ295" s="5" t="s">
        <v>39</v>
      </c>
      <c r="AR295" s="5" t="s">
        <v>15</v>
      </c>
    </row>
    <row r="296" spans="1:62" s="2" customFormat="1" ht="37.9" customHeight="1" x14ac:dyDescent="0.2">
      <c r="A296" s="9"/>
      <c r="B296" s="43"/>
      <c r="C296" s="44" t="s">
        <v>596</v>
      </c>
      <c r="D296" s="44" t="s">
        <v>33</v>
      </c>
      <c r="E296" s="45" t="s">
        <v>597</v>
      </c>
      <c r="F296" s="46" t="s">
        <v>598</v>
      </c>
      <c r="G296" s="47" t="s">
        <v>431</v>
      </c>
      <c r="H296" s="48">
        <v>1320</v>
      </c>
      <c r="I296" s="10"/>
      <c r="J296" s="49" t="s">
        <v>0</v>
      </c>
      <c r="K296" s="50" t="s">
        <v>8</v>
      </c>
      <c r="L296" s="51">
        <v>0.29699999999999999</v>
      </c>
      <c r="M296" s="51">
        <f>L296*H296</f>
        <v>392.03999999999996</v>
      </c>
      <c r="N296" s="51">
        <v>0</v>
      </c>
      <c r="O296" s="51">
        <f>N296*H296</f>
        <v>0</v>
      </c>
      <c r="P296" s="51">
        <v>0</v>
      </c>
      <c r="Q296" s="52">
        <f>P296*H296</f>
        <v>0</v>
      </c>
      <c r="R296" s="9"/>
      <c r="S296" s="9"/>
      <c r="T296" s="9"/>
      <c r="U296" s="9"/>
      <c r="V296" s="9"/>
      <c r="W296" s="9"/>
      <c r="X296" s="9"/>
      <c r="Y296" s="9"/>
      <c r="Z296" s="9"/>
      <c r="AA296" s="9"/>
      <c r="AB296" s="9"/>
      <c r="AO296" s="53" t="s">
        <v>37</v>
      </c>
      <c r="AQ296" s="53" t="s">
        <v>33</v>
      </c>
      <c r="AR296" s="53" t="s">
        <v>15</v>
      </c>
      <c r="AV296" s="5" t="s">
        <v>31</v>
      </c>
      <c r="BB296" s="54" t="e">
        <f>IF(K296="základní",#REF!,0)</f>
        <v>#REF!</v>
      </c>
      <c r="BC296" s="54">
        <f>IF(K296="snížená",#REF!,0)</f>
        <v>0</v>
      </c>
      <c r="BD296" s="54">
        <f>IF(K296="zákl. přenesená",#REF!,0)</f>
        <v>0</v>
      </c>
      <c r="BE296" s="54">
        <f>IF(K296="sníž. přenesená",#REF!,0)</f>
        <v>0</v>
      </c>
      <c r="BF296" s="54">
        <f>IF(K296="nulová",#REF!,0)</f>
        <v>0</v>
      </c>
      <c r="BG296" s="5" t="s">
        <v>14</v>
      </c>
      <c r="BH296" s="54" t="e">
        <f>ROUND(#REF!*H296,2)</f>
        <v>#REF!</v>
      </c>
      <c r="BI296" s="5" t="s">
        <v>37</v>
      </c>
      <c r="BJ296" s="53" t="s">
        <v>599</v>
      </c>
    </row>
    <row r="297" spans="1:62" s="2" customFormat="1" ht="97.5" x14ac:dyDescent="0.2">
      <c r="A297" s="9"/>
      <c r="B297" s="10"/>
      <c r="C297" s="9"/>
      <c r="D297" s="55" t="s">
        <v>39</v>
      </c>
      <c r="E297" s="9"/>
      <c r="F297" s="56" t="s">
        <v>442</v>
      </c>
      <c r="G297" s="9"/>
      <c r="H297" s="9"/>
      <c r="I297" s="10"/>
      <c r="J297" s="57"/>
      <c r="K297" s="58"/>
      <c r="L297" s="16"/>
      <c r="M297" s="16"/>
      <c r="N297" s="16"/>
      <c r="O297" s="16"/>
      <c r="P297" s="16"/>
      <c r="Q297" s="17"/>
      <c r="R297" s="9"/>
      <c r="S297" s="9"/>
      <c r="T297" s="9"/>
      <c r="U297" s="9"/>
      <c r="V297" s="9"/>
      <c r="W297" s="9"/>
      <c r="X297" s="9"/>
      <c r="Y297" s="9"/>
      <c r="Z297" s="9"/>
      <c r="AA297" s="9"/>
      <c r="AB297" s="9"/>
      <c r="AQ297" s="5" t="s">
        <v>39</v>
      </c>
      <c r="AR297" s="5" t="s">
        <v>15</v>
      </c>
    </row>
    <row r="298" spans="1:62" s="2" customFormat="1" ht="37.9" customHeight="1" x14ac:dyDescent="0.2">
      <c r="A298" s="9"/>
      <c r="B298" s="43"/>
      <c r="C298" s="44" t="s">
        <v>600</v>
      </c>
      <c r="D298" s="44" t="s">
        <v>33</v>
      </c>
      <c r="E298" s="45" t="s">
        <v>601</v>
      </c>
      <c r="F298" s="46" t="s">
        <v>602</v>
      </c>
      <c r="G298" s="47" t="s">
        <v>431</v>
      </c>
      <c r="H298" s="48">
        <v>55</v>
      </c>
      <c r="I298" s="10"/>
      <c r="J298" s="49" t="s">
        <v>0</v>
      </c>
      <c r="K298" s="50" t="s">
        <v>8</v>
      </c>
      <c r="L298" s="51">
        <v>1.498</v>
      </c>
      <c r="M298" s="51">
        <f>L298*H298</f>
        <v>82.39</v>
      </c>
      <c r="N298" s="51">
        <v>0</v>
      </c>
      <c r="O298" s="51">
        <f>N298*H298</f>
        <v>0</v>
      </c>
      <c r="P298" s="51">
        <v>0</v>
      </c>
      <c r="Q298" s="52">
        <f>P298*H298</f>
        <v>0</v>
      </c>
      <c r="R298" s="9"/>
      <c r="S298" s="9"/>
      <c r="T298" s="9"/>
      <c r="U298" s="9"/>
      <c r="V298" s="9"/>
      <c r="W298" s="9"/>
      <c r="X298" s="9"/>
      <c r="Y298" s="9"/>
      <c r="Z298" s="9"/>
      <c r="AA298" s="9"/>
      <c r="AB298" s="9"/>
      <c r="AO298" s="53" t="s">
        <v>37</v>
      </c>
      <c r="AQ298" s="53" t="s">
        <v>33</v>
      </c>
      <c r="AR298" s="53" t="s">
        <v>15</v>
      </c>
      <c r="AV298" s="5" t="s">
        <v>31</v>
      </c>
      <c r="BB298" s="54" t="e">
        <f>IF(K298="základní",#REF!,0)</f>
        <v>#REF!</v>
      </c>
      <c r="BC298" s="54">
        <f>IF(K298="snížená",#REF!,0)</f>
        <v>0</v>
      </c>
      <c r="BD298" s="54">
        <f>IF(K298="zákl. přenesená",#REF!,0)</f>
        <v>0</v>
      </c>
      <c r="BE298" s="54">
        <f>IF(K298="sníž. přenesená",#REF!,0)</f>
        <v>0</v>
      </c>
      <c r="BF298" s="54">
        <f>IF(K298="nulová",#REF!,0)</f>
        <v>0</v>
      </c>
      <c r="BG298" s="5" t="s">
        <v>14</v>
      </c>
      <c r="BH298" s="54" t="e">
        <f>ROUND(#REF!*H298,2)</f>
        <v>#REF!</v>
      </c>
      <c r="BI298" s="5" t="s">
        <v>37</v>
      </c>
      <c r="BJ298" s="53" t="s">
        <v>603</v>
      </c>
    </row>
    <row r="299" spans="1:62" s="2" customFormat="1" ht="97.5" x14ac:dyDescent="0.2">
      <c r="A299" s="9"/>
      <c r="B299" s="10"/>
      <c r="C299" s="9"/>
      <c r="D299" s="55" t="s">
        <v>39</v>
      </c>
      <c r="E299" s="9"/>
      <c r="F299" s="56" t="s">
        <v>442</v>
      </c>
      <c r="G299" s="9"/>
      <c r="H299" s="9"/>
      <c r="I299" s="10"/>
      <c r="J299" s="57"/>
      <c r="K299" s="58"/>
      <c r="L299" s="16"/>
      <c r="M299" s="16"/>
      <c r="N299" s="16"/>
      <c r="O299" s="16"/>
      <c r="P299" s="16"/>
      <c r="Q299" s="17"/>
      <c r="R299" s="9"/>
      <c r="S299" s="9"/>
      <c r="T299" s="9"/>
      <c r="U299" s="9"/>
      <c r="V299" s="9"/>
      <c r="W299" s="9"/>
      <c r="X299" s="9"/>
      <c r="Y299" s="9"/>
      <c r="Z299" s="9"/>
      <c r="AA299" s="9"/>
      <c r="AB299" s="9"/>
      <c r="AQ299" s="5" t="s">
        <v>39</v>
      </c>
      <c r="AR299" s="5" t="s">
        <v>15</v>
      </c>
    </row>
    <row r="300" spans="1:62" s="2" customFormat="1" ht="37.9" customHeight="1" x14ac:dyDescent="0.2">
      <c r="A300" s="9"/>
      <c r="B300" s="43"/>
      <c r="C300" s="44" t="s">
        <v>604</v>
      </c>
      <c r="D300" s="44" t="s">
        <v>33</v>
      </c>
      <c r="E300" s="45" t="s">
        <v>605</v>
      </c>
      <c r="F300" s="46" t="s">
        <v>606</v>
      </c>
      <c r="G300" s="47" t="s">
        <v>431</v>
      </c>
      <c r="H300" s="48">
        <v>630</v>
      </c>
      <c r="I300" s="10"/>
      <c r="J300" s="49" t="s">
        <v>0</v>
      </c>
      <c r="K300" s="50" t="s">
        <v>8</v>
      </c>
      <c r="L300" s="51">
        <v>0.80500000000000005</v>
      </c>
      <c r="M300" s="51">
        <f>L300*H300</f>
        <v>507.15000000000003</v>
      </c>
      <c r="N300" s="51">
        <v>0</v>
      </c>
      <c r="O300" s="51">
        <f>N300*H300</f>
        <v>0</v>
      </c>
      <c r="P300" s="51">
        <v>0</v>
      </c>
      <c r="Q300" s="52">
        <f>P300*H300</f>
        <v>0</v>
      </c>
      <c r="R300" s="9"/>
      <c r="S300" s="9"/>
      <c r="T300" s="9"/>
      <c r="U300" s="9"/>
      <c r="V300" s="9"/>
      <c r="W300" s="9"/>
      <c r="X300" s="9"/>
      <c r="Y300" s="9"/>
      <c r="Z300" s="9"/>
      <c r="AA300" s="9"/>
      <c r="AB300" s="9"/>
      <c r="AO300" s="53" t="s">
        <v>37</v>
      </c>
      <c r="AQ300" s="53" t="s">
        <v>33</v>
      </c>
      <c r="AR300" s="53" t="s">
        <v>15</v>
      </c>
      <c r="AV300" s="5" t="s">
        <v>31</v>
      </c>
      <c r="BB300" s="54" t="e">
        <f>IF(K300="základní",#REF!,0)</f>
        <v>#REF!</v>
      </c>
      <c r="BC300" s="54">
        <f>IF(K300="snížená",#REF!,0)</f>
        <v>0</v>
      </c>
      <c r="BD300" s="54">
        <f>IF(K300="zákl. přenesená",#REF!,0)</f>
        <v>0</v>
      </c>
      <c r="BE300" s="54">
        <f>IF(K300="sníž. přenesená",#REF!,0)</f>
        <v>0</v>
      </c>
      <c r="BF300" s="54">
        <f>IF(K300="nulová",#REF!,0)</f>
        <v>0</v>
      </c>
      <c r="BG300" s="5" t="s">
        <v>14</v>
      </c>
      <c r="BH300" s="54" t="e">
        <f>ROUND(#REF!*H300,2)</f>
        <v>#REF!</v>
      </c>
      <c r="BI300" s="5" t="s">
        <v>37</v>
      </c>
      <c r="BJ300" s="53" t="s">
        <v>607</v>
      </c>
    </row>
    <row r="301" spans="1:62" s="2" customFormat="1" ht="97.5" x14ac:dyDescent="0.2">
      <c r="A301" s="9"/>
      <c r="B301" s="10"/>
      <c r="C301" s="9"/>
      <c r="D301" s="55" t="s">
        <v>39</v>
      </c>
      <c r="E301" s="9"/>
      <c r="F301" s="56" t="s">
        <v>442</v>
      </c>
      <c r="G301" s="9"/>
      <c r="H301" s="9"/>
      <c r="I301" s="10"/>
      <c r="J301" s="57"/>
      <c r="K301" s="58"/>
      <c r="L301" s="16"/>
      <c r="M301" s="16"/>
      <c r="N301" s="16"/>
      <c r="O301" s="16"/>
      <c r="P301" s="16"/>
      <c r="Q301" s="17"/>
      <c r="R301" s="9"/>
      <c r="S301" s="9"/>
      <c r="T301" s="9"/>
      <c r="U301" s="9"/>
      <c r="V301" s="9"/>
      <c r="W301" s="9"/>
      <c r="X301" s="9"/>
      <c r="Y301" s="9"/>
      <c r="Z301" s="9"/>
      <c r="AA301" s="9"/>
      <c r="AB301" s="9"/>
      <c r="AQ301" s="5" t="s">
        <v>39</v>
      </c>
      <c r="AR301" s="5" t="s">
        <v>15</v>
      </c>
    </row>
    <row r="302" spans="1:62" s="2" customFormat="1" ht="37.9" customHeight="1" x14ac:dyDescent="0.2">
      <c r="A302" s="9"/>
      <c r="B302" s="43"/>
      <c r="C302" s="44" t="s">
        <v>608</v>
      </c>
      <c r="D302" s="44" t="s">
        <v>33</v>
      </c>
      <c r="E302" s="45" t="s">
        <v>609</v>
      </c>
      <c r="F302" s="46" t="s">
        <v>610</v>
      </c>
      <c r="G302" s="47" t="s">
        <v>431</v>
      </c>
      <c r="H302" s="48">
        <v>1150</v>
      </c>
      <c r="I302" s="10"/>
      <c r="J302" s="49" t="s">
        <v>0</v>
      </c>
      <c r="K302" s="50" t="s">
        <v>8</v>
      </c>
      <c r="L302" s="51">
        <v>0.44600000000000001</v>
      </c>
      <c r="M302" s="51">
        <f>L302*H302</f>
        <v>512.9</v>
      </c>
      <c r="N302" s="51">
        <v>0</v>
      </c>
      <c r="O302" s="51">
        <f>N302*H302</f>
        <v>0</v>
      </c>
      <c r="P302" s="51">
        <v>0</v>
      </c>
      <c r="Q302" s="52">
        <f>P302*H302</f>
        <v>0</v>
      </c>
      <c r="R302" s="9"/>
      <c r="S302" s="9"/>
      <c r="T302" s="9"/>
      <c r="U302" s="9"/>
      <c r="V302" s="9"/>
      <c r="W302" s="9"/>
      <c r="X302" s="9"/>
      <c r="Y302" s="9"/>
      <c r="Z302" s="9"/>
      <c r="AA302" s="9"/>
      <c r="AB302" s="9"/>
      <c r="AO302" s="53" t="s">
        <v>37</v>
      </c>
      <c r="AQ302" s="53" t="s">
        <v>33</v>
      </c>
      <c r="AR302" s="53" t="s">
        <v>15</v>
      </c>
      <c r="AV302" s="5" t="s">
        <v>31</v>
      </c>
      <c r="BB302" s="54" t="e">
        <f>IF(K302="základní",#REF!,0)</f>
        <v>#REF!</v>
      </c>
      <c r="BC302" s="54">
        <f>IF(K302="snížená",#REF!,0)</f>
        <v>0</v>
      </c>
      <c r="BD302" s="54">
        <f>IF(K302="zákl. přenesená",#REF!,0)</f>
        <v>0</v>
      </c>
      <c r="BE302" s="54">
        <f>IF(K302="sníž. přenesená",#REF!,0)</f>
        <v>0</v>
      </c>
      <c r="BF302" s="54">
        <f>IF(K302="nulová",#REF!,0)</f>
        <v>0</v>
      </c>
      <c r="BG302" s="5" t="s">
        <v>14</v>
      </c>
      <c r="BH302" s="54" t="e">
        <f>ROUND(#REF!*H302,2)</f>
        <v>#REF!</v>
      </c>
      <c r="BI302" s="5" t="s">
        <v>37</v>
      </c>
      <c r="BJ302" s="53" t="s">
        <v>611</v>
      </c>
    </row>
    <row r="303" spans="1:62" s="2" customFormat="1" ht="97.5" x14ac:dyDescent="0.2">
      <c r="A303" s="9"/>
      <c r="B303" s="10"/>
      <c r="C303" s="9"/>
      <c r="D303" s="55" t="s">
        <v>39</v>
      </c>
      <c r="E303" s="9"/>
      <c r="F303" s="56" t="s">
        <v>442</v>
      </c>
      <c r="G303" s="9"/>
      <c r="H303" s="9"/>
      <c r="I303" s="10"/>
      <c r="J303" s="57"/>
      <c r="K303" s="58"/>
      <c r="L303" s="16"/>
      <c r="M303" s="16"/>
      <c r="N303" s="16"/>
      <c r="O303" s="16"/>
      <c r="P303" s="16"/>
      <c r="Q303" s="17"/>
      <c r="R303" s="9"/>
      <c r="S303" s="9"/>
      <c r="T303" s="9"/>
      <c r="U303" s="9"/>
      <c r="V303" s="9"/>
      <c r="W303" s="9"/>
      <c r="X303" s="9"/>
      <c r="Y303" s="9"/>
      <c r="Z303" s="9"/>
      <c r="AA303" s="9"/>
      <c r="AB303" s="9"/>
      <c r="AQ303" s="5" t="s">
        <v>39</v>
      </c>
      <c r="AR303" s="5" t="s">
        <v>15</v>
      </c>
    </row>
    <row r="304" spans="1:62" s="2" customFormat="1" ht="37.9" customHeight="1" x14ac:dyDescent="0.2">
      <c r="A304" s="9"/>
      <c r="B304" s="43"/>
      <c r="C304" s="44" t="s">
        <v>612</v>
      </c>
      <c r="D304" s="44" t="s">
        <v>33</v>
      </c>
      <c r="E304" s="45" t="s">
        <v>613</v>
      </c>
      <c r="F304" s="46" t="s">
        <v>614</v>
      </c>
      <c r="G304" s="47" t="s">
        <v>431</v>
      </c>
      <c r="H304" s="48">
        <v>60</v>
      </c>
      <c r="I304" s="10"/>
      <c r="J304" s="49" t="s">
        <v>0</v>
      </c>
      <c r="K304" s="50" t="s">
        <v>8</v>
      </c>
      <c r="L304" s="51">
        <v>9.0999999999999998E-2</v>
      </c>
      <c r="M304" s="51">
        <f>L304*H304</f>
        <v>5.46</v>
      </c>
      <c r="N304" s="51">
        <v>0</v>
      </c>
      <c r="O304" s="51">
        <f>N304*H304</f>
        <v>0</v>
      </c>
      <c r="P304" s="51">
        <v>0</v>
      </c>
      <c r="Q304" s="52">
        <f>P304*H304</f>
        <v>0</v>
      </c>
      <c r="R304" s="9"/>
      <c r="S304" s="9"/>
      <c r="T304" s="9"/>
      <c r="U304" s="9"/>
      <c r="V304" s="9"/>
      <c r="W304" s="9"/>
      <c r="X304" s="9"/>
      <c r="Y304" s="9"/>
      <c r="Z304" s="9"/>
      <c r="AA304" s="9"/>
      <c r="AB304" s="9"/>
      <c r="AO304" s="53" t="s">
        <v>37</v>
      </c>
      <c r="AQ304" s="53" t="s">
        <v>33</v>
      </c>
      <c r="AR304" s="53" t="s">
        <v>15</v>
      </c>
      <c r="AV304" s="5" t="s">
        <v>31</v>
      </c>
      <c r="BB304" s="54" t="e">
        <f>IF(K304="základní",#REF!,0)</f>
        <v>#REF!</v>
      </c>
      <c r="BC304" s="54">
        <f>IF(K304="snížená",#REF!,0)</f>
        <v>0</v>
      </c>
      <c r="BD304" s="54">
        <f>IF(K304="zákl. přenesená",#REF!,0)</f>
        <v>0</v>
      </c>
      <c r="BE304" s="54">
        <f>IF(K304="sníž. přenesená",#REF!,0)</f>
        <v>0</v>
      </c>
      <c r="BF304" s="54">
        <f>IF(K304="nulová",#REF!,0)</f>
        <v>0</v>
      </c>
      <c r="BG304" s="5" t="s">
        <v>14</v>
      </c>
      <c r="BH304" s="54" t="e">
        <f>ROUND(#REF!*H304,2)</f>
        <v>#REF!</v>
      </c>
      <c r="BI304" s="5" t="s">
        <v>37</v>
      </c>
      <c r="BJ304" s="53" t="s">
        <v>615</v>
      </c>
    </row>
    <row r="305" spans="1:62" s="2" customFormat="1" ht="97.5" x14ac:dyDescent="0.2">
      <c r="A305" s="9"/>
      <c r="B305" s="10"/>
      <c r="C305" s="9"/>
      <c r="D305" s="55" t="s">
        <v>39</v>
      </c>
      <c r="E305" s="9"/>
      <c r="F305" s="56" t="s">
        <v>442</v>
      </c>
      <c r="G305" s="9"/>
      <c r="H305" s="9"/>
      <c r="I305" s="10"/>
      <c r="J305" s="57"/>
      <c r="K305" s="58"/>
      <c r="L305" s="16"/>
      <c r="M305" s="16"/>
      <c r="N305" s="16"/>
      <c r="O305" s="16"/>
      <c r="P305" s="16"/>
      <c r="Q305" s="17"/>
      <c r="R305" s="9"/>
      <c r="S305" s="9"/>
      <c r="T305" s="9"/>
      <c r="U305" s="9"/>
      <c r="V305" s="9"/>
      <c r="W305" s="9"/>
      <c r="X305" s="9"/>
      <c r="Y305" s="9"/>
      <c r="Z305" s="9"/>
      <c r="AA305" s="9"/>
      <c r="AB305" s="9"/>
      <c r="AQ305" s="5" t="s">
        <v>39</v>
      </c>
      <c r="AR305" s="5" t="s">
        <v>15</v>
      </c>
    </row>
    <row r="306" spans="1:62" s="2" customFormat="1" ht="24.2" customHeight="1" x14ac:dyDescent="0.2">
      <c r="A306" s="9"/>
      <c r="B306" s="43"/>
      <c r="C306" s="44" t="s">
        <v>616</v>
      </c>
      <c r="D306" s="44" t="s">
        <v>33</v>
      </c>
      <c r="E306" s="45" t="s">
        <v>617</v>
      </c>
      <c r="F306" s="46" t="s">
        <v>618</v>
      </c>
      <c r="G306" s="47" t="s">
        <v>431</v>
      </c>
      <c r="H306" s="48">
        <v>14</v>
      </c>
      <c r="I306" s="10"/>
      <c r="J306" s="49" t="s">
        <v>0</v>
      </c>
      <c r="K306" s="50" t="s">
        <v>8</v>
      </c>
      <c r="L306" s="51">
        <v>0.60899999999999999</v>
      </c>
      <c r="M306" s="51">
        <f>L306*H306</f>
        <v>8.5259999999999998</v>
      </c>
      <c r="N306" s="51">
        <v>1.1E-4</v>
      </c>
      <c r="O306" s="51">
        <f>N306*H306</f>
        <v>1.5400000000000001E-3</v>
      </c>
      <c r="P306" s="51">
        <v>0</v>
      </c>
      <c r="Q306" s="52">
        <f>P306*H306</f>
        <v>0</v>
      </c>
      <c r="R306" s="9"/>
      <c r="S306" s="9"/>
      <c r="T306" s="9"/>
      <c r="U306" s="9"/>
      <c r="V306" s="9"/>
      <c r="W306" s="9"/>
      <c r="X306" s="9"/>
      <c r="Y306" s="9"/>
      <c r="Z306" s="9"/>
      <c r="AA306" s="9"/>
      <c r="AB306" s="9"/>
      <c r="AO306" s="53" t="s">
        <v>37</v>
      </c>
      <c r="AQ306" s="53" t="s">
        <v>33</v>
      </c>
      <c r="AR306" s="53" t="s">
        <v>15</v>
      </c>
      <c r="AV306" s="5" t="s">
        <v>31</v>
      </c>
      <c r="BB306" s="54" t="e">
        <f>IF(K306="základní",#REF!,0)</f>
        <v>#REF!</v>
      </c>
      <c r="BC306" s="54">
        <f>IF(K306="snížená",#REF!,0)</f>
        <v>0</v>
      </c>
      <c r="BD306" s="54">
        <f>IF(K306="zákl. přenesená",#REF!,0)</f>
        <v>0</v>
      </c>
      <c r="BE306" s="54">
        <f>IF(K306="sníž. přenesená",#REF!,0)</f>
        <v>0</v>
      </c>
      <c r="BF306" s="54">
        <f>IF(K306="nulová",#REF!,0)</f>
        <v>0</v>
      </c>
      <c r="BG306" s="5" t="s">
        <v>14</v>
      </c>
      <c r="BH306" s="54" t="e">
        <f>ROUND(#REF!*H306,2)</f>
        <v>#REF!</v>
      </c>
      <c r="BI306" s="5" t="s">
        <v>37</v>
      </c>
      <c r="BJ306" s="53" t="s">
        <v>619</v>
      </c>
    </row>
    <row r="307" spans="1:62" s="2" customFormat="1" ht="39" x14ac:dyDescent="0.2">
      <c r="A307" s="9"/>
      <c r="B307" s="10"/>
      <c r="C307" s="9"/>
      <c r="D307" s="55" t="s">
        <v>39</v>
      </c>
      <c r="E307" s="9"/>
      <c r="F307" s="56" t="s">
        <v>567</v>
      </c>
      <c r="G307" s="9"/>
      <c r="H307" s="9"/>
      <c r="I307" s="10"/>
      <c r="J307" s="57"/>
      <c r="K307" s="58"/>
      <c r="L307" s="16"/>
      <c r="M307" s="16"/>
      <c r="N307" s="16"/>
      <c r="O307" s="16"/>
      <c r="P307" s="16"/>
      <c r="Q307" s="17"/>
      <c r="R307" s="9"/>
      <c r="S307" s="9"/>
      <c r="T307" s="9"/>
      <c r="U307" s="9"/>
      <c r="V307" s="9"/>
      <c r="W307" s="9"/>
      <c r="X307" s="9"/>
      <c r="Y307" s="9"/>
      <c r="Z307" s="9"/>
      <c r="AA307" s="9"/>
      <c r="AB307" s="9"/>
      <c r="AQ307" s="5" t="s">
        <v>39</v>
      </c>
      <c r="AR307" s="5" t="s">
        <v>15</v>
      </c>
    </row>
    <row r="308" spans="1:62" s="2" customFormat="1" ht="24.2" customHeight="1" x14ac:dyDescent="0.2">
      <c r="A308" s="9"/>
      <c r="B308" s="43"/>
      <c r="C308" s="44" t="s">
        <v>620</v>
      </c>
      <c r="D308" s="44" t="s">
        <v>33</v>
      </c>
      <c r="E308" s="45" t="s">
        <v>621</v>
      </c>
      <c r="F308" s="46" t="s">
        <v>622</v>
      </c>
      <c r="G308" s="47" t="s">
        <v>431</v>
      </c>
      <c r="H308" s="48">
        <v>28</v>
      </c>
      <c r="I308" s="10"/>
      <c r="J308" s="49" t="s">
        <v>0</v>
      </c>
      <c r="K308" s="50" t="s">
        <v>8</v>
      </c>
      <c r="L308" s="51">
        <v>0.53800000000000003</v>
      </c>
      <c r="M308" s="51">
        <f>L308*H308</f>
        <v>15.064</v>
      </c>
      <c r="N308" s="51">
        <v>1.1E-4</v>
      </c>
      <c r="O308" s="51">
        <f>N308*H308</f>
        <v>3.0800000000000003E-3</v>
      </c>
      <c r="P308" s="51">
        <v>0</v>
      </c>
      <c r="Q308" s="52">
        <f>P308*H308</f>
        <v>0</v>
      </c>
      <c r="R308" s="9"/>
      <c r="S308" s="9"/>
      <c r="T308" s="9"/>
      <c r="U308" s="9"/>
      <c r="V308" s="9"/>
      <c r="W308" s="9"/>
      <c r="X308" s="9"/>
      <c r="Y308" s="9"/>
      <c r="Z308" s="9"/>
      <c r="AA308" s="9"/>
      <c r="AB308" s="9"/>
      <c r="AO308" s="53" t="s">
        <v>37</v>
      </c>
      <c r="AQ308" s="53" t="s">
        <v>33</v>
      </c>
      <c r="AR308" s="53" t="s">
        <v>15</v>
      </c>
      <c r="AV308" s="5" t="s">
        <v>31</v>
      </c>
      <c r="BB308" s="54" t="e">
        <f>IF(K308="základní",#REF!,0)</f>
        <v>#REF!</v>
      </c>
      <c r="BC308" s="54">
        <f>IF(K308="snížená",#REF!,0)</f>
        <v>0</v>
      </c>
      <c r="BD308" s="54">
        <f>IF(K308="zákl. přenesená",#REF!,0)</f>
        <v>0</v>
      </c>
      <c r="BE308" s="54">
        <f>IF(K308="sníž. přenesená",#REF!,0)</f>
        <v>0</v>
      </c>
      <c r="BF308" s="54">
        <f>IF(K308="nulová",#REF!,0)</f>
        <v>0</v>
      </c>
      <c r="BG308" s="5" t="s">
        <v>14</v>
      </c>
      <c r="BH308" s="54" t="e">
        <f>ROUND(#REF!*H308,2)</f>
        <v>#REF!</v>
      </c>
      <c r="BI308" s="5" t="s">
        <v>37</v>
      </c>
      <c r="BJ308" s="53" t="s">
        <v>623</v>
      </c>
    </row>
    <row r="309" spans="1:62" s="2" customFormat="1" ht="39" x14ac:dyDescent="0.2">
      <c r="A309" s="9"/>
      <c r="B309" s="10"/>
      <c r="C309" s="9"/>
      <c r="D309" s="55" t="s">
        <v>39</v>
      </c>
      <c r="E309" s="9"/>
      <c r="F309" s="56" t="s">
        <v>567</v>
      </c>
      <c r="G309" s="9"/>
      <c r="H309" s="9"/>
      <c r="I309" s="10"/>
      <c r="J309" s="57"/>
      <c r="K309" s="58"/>
      <c r="L309" s="16"/>
      <c r="M309" s="16"/>
      <c r="N309" s="16"/>
      <c r="O309" s="16"/>
      <c r="P309" s="16"/>
      <c r="Q309" s="17"/>
      <c r="R309" s="9"/>
      <c r="S309" s="9"/>
      <c r="T309" s="9"/>
      <c r="U309" s="9"/>
      <c r="V309" s="9"/>
      <c r="W309" s="9"/>
      <c r="X309" s="9"/>
      <c r="Y309" s="9"/>
      <c r="Z309" s="9"/>
      <c r="AA309" s="9"/>
      <c r="AB309" s="9"/>
      <c r="AQ309" s="5" t="s">
        <v>39</v>
      </c>
      <c r="AR309" s="5" t="s">
        <v>15</v>
      </c>
    </row>
    <row r="310" spans="1:62" s="2" customFormat="1" ht="24.2" customHeight="1" x14ac:dyDescent="0.2">
      <c r="A310" s="9"/>
      <c r="B310" s="43"/>
      <c r="C310" s="44" t="s">
        <v>624</v>
      </c>
      <c r="D310" s="44" t="s">
        <v>33</v>
      </c>
      <c r="E310" s="45" t="s">
        <v>625</v>
      </c>
      <c r="F310" s="46" t="s">
        <v>626</v>
      </c>
      <c r="G310" s="47" t="s">
        <v>431</v>
      </c>
      <c r="H310" s="48">
        <v>62</v>
      </c>
      <c r="I310" s="10"/>
      <c r="J310" s="49" t="s">
        <v>0</v>
      </c>
      <c r="K310" s="50" t="s">
        <v>8</v>
      </c>
      <c r="L310" s="51">
        <v>0.42699999999999999</v>
      </c>
      <c r="M310" s="51">
        <f>L310*H310</f>
        <v>26.474</v>
      </c>
      <c r="N310" s="51">
        <v>1.1E-4</v>
      </c>
      <c r="O310" s="51">
        <f>N310*H310</f>
        <v>6.8200000000000005E-3</v>
      </c>
      <c r="P310" s="51">
        <v>0</v>
      </c>
      <c r="Q310" s="52">
        <f>P310*H310</f>
        <v>0</v>
      </c>
      <c r="R310" s="9"/>
      <c r="S310" s="9"/>
      <c r="T310" s="9"/>
      <c r="U310" s="9"/>
      <c r="V310" s="9"/>
      <c r="W310" s="9"/>
      <c r="X310" s="9"/>
      <c r="Y310" s="9"/>
      <c r="Z310" s="9"/>
      <c r="AA310" s="9"/>
      <c r="AB310" s="9"/>
      <c r="AO310" s="53" t="s">
        <v>37</v>
      </c>
      <c r="AQ310" s="53" t="s">
        <v>33</v>
      </c>
      <c r="AR310" s="53" t="s">
        <v>15</v>
      </c>
      <c r="AV310" s="5" t="s">
        <v>31</v>
      </c>
      <c r="BB310" s="54" t="e">
        <f>IF(K310="základní",#REF!,0)</f>
        <v>#REF!</v>
      </c>
      <c r="BC310" s="54">
        <f>IF(K310="snížená",#REF!,0)</f>
        <v>0</v>
      </c>
      <c r="BD310" s="54">
        <f>IF(K310="zákl. přenesená",#REF!,0)</f>
        <v>0</v>
      </c>
      <c r="BE310" s="54">
        <f>IF(K310="sníž. přenesená",#REF!,0)</f>
        <v>0</v>
      </c>
      <c r="BF310" s="54">
        <f>IF(K310="nulová",#REF!,0)</f>
        <v>0</v>
      </c>
      <c r="BG310" s="5" t="s">
        <v>14</v>
      </c>
      <c r="BH310" s="54" t="e">
        <f>ROUND(#REF!*H310,2)</f>
        <v>#REF!</v>
      </c>
      <c r="BI310" s="5" t="s">
        <v>37</v>
      </c>
      <c r="BJ310" s="53" t="s">
        <v>627</v>
      </c>
    </row>
    <row r="311" spans="1:62" s="2" customFormat="1" ht="39" x14ac:dyDescent="0.2">
      <c r="A311" s="9"/>
      <c r="B311" s="10"/>
      <c r="C311" s="9"/>
      <c r="D311" s="55" t="s">
        <v>39</v>
      </c>
      <c r="E311" s="9"/>
      <c r="F311" s="56" t="s">
        <v>567</v>
      </c>
      <c r="G311" s="9"/>
      <c r="H311" s="9"/>
      <c r="I311" s="10"/>
      <c r="J311" s="57"/>
      <c r="K311" s="58"/>
      <c r="L311" s="16"/>
      <c r="M311" s="16"/>
      <c r="N311" s="16"/>
      <c r="O311" s="16"/>
      <c r="P311" s="16"/>
      <c r="Q311" s="17"/>
      <c r="R311" s="9"/>
      <c r="S311" s="9"/>
      <c r="T311" s="9"/>
      <c r="U311" s="9"/>
      <c r="V311" s="9"/>
      <c r="W311" s="9"/>
      <c r="X311" s="9"/>
      <c r="Y311" s="9"/>
      <c r="Z311" s="9"/>
      <c r="AA311" s="9"/>
      <c r="AB311" s="9"/>
      <c r="AQ311" s="5" t="s">
        <v>39</v>
      </c>
      <c r="AR311" s="5" t="s">
        <v>15</v>
      </c>
    </row>
    <row r="312" spans="1:62" s="2" customFormat="1" ht="37.9" customHeight="1" x14ac:dyDescent="0.2">
      <c r="A312" s="9"/>
      <c r="B312" s="43"/>
      <c r="C312" s="44" t="s">
        <v>628</v>
      </c>
      <c r="D312" s="44" t="s">
        <v>33</v>
      </c>
      <c r="E312" s="45" t="s">
        <v>629</v>
      </c>
      <c r="F312" s="46" t="s">
        <v>630</v>
      </c>
      <c r="G312" s="47" t="s">
        <v>431</v>
      </c>
      <c r="H312" s="48">
        <v>145</v>
      </c>
      <c r="I312" s="10"/>
      <c r="J312" s="49" t="s">
        <v>0</v>
      </c>
      <c r="K312" s="50" t="s">
        <v>8</v>
      </c>
      <c r="L312" s="51">
        <v>0.35799999999999998</v>
      </c>
      <c r="M312" s="51">
        <f>L312*H312</f>
        <v>51.91</v>
      </c>
      <c r="N312" s="51">
        <v>1.1E-4</v>
      </c>
      <c r="O312" s="51">
        <f>N312*H312</f>
        <v>1.5949999999999999E-2</v>
      </c>
      <c r="P312" s="51">
        <v>0</v>
      </c>
      <c r="Q312" s="52">
        <f>P312*H312</f>
        <v>0</v>
      </c>
      <c r="R312" s="9"/>
      <c r="S312" s="9"/>
      <c r="T312" s="9"/>
      <c r="U312" s="9"/>
      <c r="V312" s="9"/>
      <c r="W312" s="9"/>
      <c r="X312" s="9"/>
      <c r="Y312" s="9"/>
      <c r="Z312" s="9"/>
      <c r="AA312" s="9"/>
      <c r="AB312" s="9"/>
      <c r="AO312" s="53" t="s">
        <v>37</v>
      </c>
      <c r="AQ312" s="53" t="s">
        <v>33</v>
      </c>
      <c r="AR312" s="53" t="s">
        <v>15</v>
      </c>
      <c r="AV312" s="5" t="s">
        <v>31</v>
      </c>
      <c r="BB312" s="54" t="e">
        <f>IF(K312="základní",#REF!,0)</f>
        <v>#REF!</v>
      </c>
      <c r="BC312" s="54">
        <f>IF(K312="snížená",#REF!,0)</f>
        <v>0</v>
      </c>
      <c r="BD312" s="54">
        <f>IF(K312="zákl. přenesená",#REF!,0)</f>
        <v>0</v>
      </c>
      <c r="BE312" s="54">
        <f>IF(K312="sníž. přenesená",#REF!,0)</f>
        <v>0</v>
      </c>
      <c r="BF312" s="54">
        <f>IF(K312="nulová",#REF!,0)</f>
        <v>0</v>
      </c>
      <c r="BG312" s="5" t="s">
        <v>14</v>
      </c>
      <c r="BH312" s="54" t="e">
        <f>ROUND(#REF!*H312,2)</f>
        <v>#REF!</v>
      </c>
      <c r="BI312" s="5" t="s">
        <v>37</v>
      </c>
      <c r="BJ312" s="53" t="s">
        <v>631</v>
      </c>
    </row>
    <row r="313" spans="1:62" s="2" customFormat="1" ht="39" x14ac:dyDescent="0.2">
      <c r="A313" s="9"/>
      <c r="B313" s="10"/>
      <c r="C313" s="9"/>
      <c r="D313" s="55" t="s">
        <v>39</v>
      </c>
      <c r="E313" s="9"/>
      <c r="F313" s="56" t="s">
        <v>567</v>
      </c>
      <c r="G313" s="9"/>
      <c r="H313" s="9"/>
      <c r="I313" s="10"/>
      <c r="J313" s="57"/>
      <c r="K313" s="58"/>
      <c r="L313" s="16"/>
      <c r="M313" s="16"/>
      <c r="N313" s="16"/>
      <c r="O313" s="16"/>
      <c r="P313" s="16"/>
      <c r="Q313" s="17"/>
      <c r="R313" s="9"/>
      <c r="S313" s="9"/>
      <c r="T313" s="9"/>
      <c r="U313" s="9"/>
      <c r="V313" s="9"/>
      <c r="W313" s="9"/>
      <c r="X313" s="9"/>
      <c r="Y313" s="9"/>
      <c r="Z313" s="9"/>
      <c r="AA313" s="9"/>
      <c r="AB313" s="9"/>
      <c r="AQ313" s="5" t="s">
        <v>39</v>
      </c>
      <c r="AR313" s="5" t="s">
        <v>15</v>
      </c>
    </row>
    <row r="314" spans="1:62" s="2" customFormat="1" ht="37.9" customHeight="1" x14ac:dyDescent="0.2">
      <c r="A314" s="9"/>
      <c r="B314" s="43"/>
      <c r="C314" s="44" t="s">
        <v>632</v>
      </c>
      <c r="D314" s="44" t="s">
        <v>33</v>
      </c>
      <c r="E314" s="45" t="s">
        <v>633</v>
      </c>
      <c r="F314" s="46" t="s">
        <v>634</v>
      </c>
      <c r="G314" s="47" t="s">
        <v>431</v>
      </c>
      <c r="H314" s="48">
        <v>565</v>
      </c>
      <c r="I314" s="10"/>
      <c r="J314" s="49" t="s">
        <v>0</v>
      </c>
      <c r="K314" s="50" t="s">
        <v>8</v>
      </c>
      <c r="L314" s="51">
        <v>0.31900000000000001</v>
      </c>
      <c r="M314" s="51">
        <f>L314*H314</f>
        <v>180.23500000000001</v>
      </c>
      <c r="N314" s="51">
        <v>1.1E-4</v>
      </c>
      <c r="O314" s="51">
        <f>N314*H314</f>
        <v>6.2150000000000004E-2</v>
      </c>
      <c r="P314" s="51">
        <v>0</v>
      </c>
      <c r="Q314" s="52">
        <f>P314*H314</f>
        <v>0</v>
      </c>
      <c r="R314" s="9"/>
      <c r="S314" s="9"/>
      <c r="T314" s="9"/>
      <c r="U314" s="9"/>
      <c r="V314" s="9"/>
      <c r="W314" s="9"/>
      <c r="X314" s="9"/>
      <c r="Y314" s="9"/>
      <c r="Z314" s="9"/>
      <c r="AA314" s="9"/>
      <c r="AB314" s="9"/>
      <c r="AO314" s="53" t="s">
        <v>37</v>
      </c>
      <c r="AQ314" s="53" t="s">
        <v>33</v>
      </c>
      <c r="AR314" s="53" t="s">
        <v>15</v>
      </c>
      <c r="AV314" s="5" t="s">
        <v>31</v>
      </c>
      <c r="BB314" s="54" t="e">
        <f>IF(K314="základní",#REF!,0)</f>
        <v>#REF!</v>
      </c>
      <c r="BC314" s="54">
        <f>IF(K314="snížená",#REF!,0)</f>
        <v>0</v>
      </c>
      <c r="BD314" s="54">
        <f>IF(K314="zákl. přenesená",#REF!,0)</f>
        <v>0</v>
      </c>
      <c r="BE314" s="54">
        <f>IF(K314="sníž. přenesená",#REF!,0)</f>
        <v>0</v>
      </c>
      <c r="BF314" s="54">
        <f>IF(K314="nulová",#REF!,0)</f>
        <v>0</v>
      </c>
      <c r="BG314" s="5" t="s">
        <v>14</v>
      </c>
      <c r="BH314" s="54" t="e">
        <f>ROUND(#REF!*H314,2)</f>
        <v>#REF!</v>
      </c>
      <c r="BI314" s="5" t="s">
        <v>37</v>
      </c>
      <c r="BJ314" s="53" t="s">
        <v>635</v>
      </c>
    </row>
    <row r="315" spans="1:62" s="2" customFormat="1" ht="39" x14ac:dyDescent="0.2">
      <c r="A315" s="9"/>
      <c r="B315" s="10"/>
      <c r="C315" s="9"/>
      <c r="D315" s="55" t="s">
        <v>39</v>
      </c>
      <c r="E315" s="9"/>
      <c r="F315" s="56" t="s">
        <v>567</v>
      </c>
      <c r="G315" s="9"/>
      <c r="H315" s="9"/>
      <c r="I315" s="10"/>
      <c r="J315" s="57"/>
      <c r="K315" s="58"/>
      <c r="L315" s="16"/>
      <c r="M315" s="16"/>
      <c r="N315" s="16"/>
      <c r="O315" s="16"/>
      <c r="P315" s="16"/>
      <c r="Q315" s="17"/>
      <c r="R315" s="9"/>
      <c r="S315" s="9"/>
      <c r="T315" s="9"/>
      <c r="U315" s="9"/>
      <c r="V315" s="9"/>
      <c r="W315" s="9"/>
      <c r="X315" s="9"/>
      <c r="Y315" s="9"/>
      <c r="Z315" s="9"/>
      <c r="AA315" s="9"/>
      <c r="AB315" s="9"/>
      <c r="AQ315" s="5" t="s">
        <v>39</v>
      </c>
      <c r="AR315" s="5" t="s">
        <v>15</v>
      </c>
    </row>
    <row r="316" spans="1:62" s="2" customFormat="1" ht="37.9" customHeight="1" x14ac:dyDescent="0.2">
      <c r="A316" s="9"/>
      <c r="B316" s="43"/>
      <c r="C316" s="44" t="s">
        <v>636</v>
      </c>
      <c r="D316" s="44" t="s">
        <v>33</v>
      </c>
      <c r="E316" s="45" t="s">
        <v>637</v>
      </c>
      <c r="F316" s="46" t="s">
        <v>638</v>
      </c>
      <c r="G316" s="47" t="s">
        <v>431</v>
      </c>
      <c r="H316" s="48">
        <v>1200</v>
      </c>
      <c r="I316" s="10"/>
      <c r="J316" s="49" t="s">
        <v>0</v>
      </c>
      <c r="K316" s="50" t="s">
        <v>8</v>
      </c>
      <c r="L316" s="51">
        <v>0.253</v>
      </c>
      <c r="M316" s="51">
        <f>L316*H316</f>
        <v>303.60000000000002</v>
      </c>
      <c r="N316" s="51">
        <v>1.1E-4</v>
      </c>
      <c r="O316" s="51">
        <f>N316*H316</f>
        <v>0.13200000000000001</v>
      </c>
      <c r="P316" s="51">
        <v>0</v>
      </c>
      <c r="Q316" s="52">
        <f>P316*H316</f>
        <v>0</v>
      </c>
      <c r="R316" s="9"/>
      <c r="S316" s="9"/>
      <c r="T316" s="9"/>
      <c r="U316" s="9"/>
      <c r="V316" s="9"/>
      <c r="W316" s="9"/>
      <c r="X316" s="9"/>
      <c r="Y316" s="9"/>
      <c r="Z316" s="9"/>
      <c r="AA316" s="9"/>
      <c r="AB316" s="9"/>
      <c r="AO316" s="53" t="s">
        <v>37</v>
      </c>
      <c r="AQ316" s="53" t="s">
        <v>33</v>
      </c>
      <c r="AR316" s="53" t="s">
        <v>15</v>
      </c>
      <c r="AV316" s="5" t="s">
        <v>31</v>
      </c>
      <c r="BB316" s="54" t="e">
        <f>IF(K316="základní",#REF!,0)</f>
        <v>#REF!</v>
      </c>
      <c r="BC316" s="54">
        <f>IF(K316="snížená",#REF!,0)</f>
        <v>0</v>
      </c>
      <c r="BD316" s="54">
        <f>IF(K316="zákl. přenesená",#REF!,0)</f>
        <v>0</v>
      </c>
      <c r="BE316" s="54">
        <f>IF(K316="sníž. přenesená",#REF!,0)</f>
        <v>0</v>
      </c>
      <c r="BF316" s="54">
        <f>IF(K316="nulová",#REF!,0)</f>
        <v>0</v>
      </c>
      <c r="BG316" s="5" t="s">
        <v>14</v>
      </c>
      <c r="BH316" s="54" t="e">
        <f>ROUND(#REF!*H316,2)</f>
        <v>#REF!</v>
      </c>
      <c r="BI316" s="5" t="s">
        <v>37</v>
      </c>
      <c r="BJ316" s="53" t="s">
        <v>639</v>
      </c>
    </row>
    <row r="317" spans="1:62" s="2" customFormat="1" ht="39" x14ac:dyDescent="0.2">
      <c r="A317" s="9"/>
      <c r="B317" s="10"/>
      <c r="C317" s="9"/>
      <c r="D317" s="55" t="s">
        <v>39</v>
      </c>
      <c r="E317" s="9"/>
      <c r="F317" s="56" t="s">
        <v>567</v>
      </c>
      <c r="G317" s="9"/>
      <c r="H317" s="9"/>
      <c r="I317" s="10"/>
      <c r="J317" s="57"/>
      <c r="K317" s="58"/>
      <c r="L317" s="16"/>
      <c r="M317" s="16"/>
      <c r="N317" s="16"/>
      <c r="O317" s="16"/>
      <c r="P317" s="16"/>
      <c r="Q317" s="17"/>
      <c r="R317" s="9"/>
      <c r="S317" s="9"/>
      <c r="T317" s="9"/>
      <c r="U317" s="9"/>
      <c r="V317" s="9"/>
      <c r="W317" s="9"/>
      <c r="X317" s="9"/>
      <c r="Y317" s="9"/>
      <c r="Z317" s="9"/>
      <c r="AA317" s="9"/>
      <c r="AB317" s="9"/>
      <c r="AQ317" s="5" t="s">
        <v>39</v>
      </c>
      <c r="AR317" s="5" t="s">
        <v>15</v>
      </c>
    </row>
    <row r="318" spans="1:62" s="2" customFormat="1" ht="37.9" customHeight="1" x14ac:dyDescent="0.2">
      <c r="A318" s="9"/>
      <c r="B318" s="43"/>
      <c r="C318" s="44" t="s">
        <v>640</v>
      </c>
      <c r="D318" s="44" t="s">
        <v>33</v>
      </c>
      <c r="E318" s="45" t="s">
        <v>641</v>
      </c>
      <c r="F318" s="46" t="s">
        <v>642</v>
      </c>
      <c r="G318" s="47" t="s">
        <v>431</v>
      </c>
      <c r="H318" s="48">
        <v>48</v>
      </c>
      <c r="I318" s="10"/>
      <c r="J318" s="49" t="s">
        <v>0</v>
      </c>
      <c r="K318" s="50" t="s">
        <v>8</v>
      </c>
      <c r="L318" s="51">
        <v>1.0289999999999999</v>
      </c>
      <c r="M318" s="51">
        <f>L318*H318</f>
        <v>49.391999999999996</v>
      </c>
      <c r="N318" s="51">
        <v>0</v>
      </c>
      <c r="O318" s="51">
        <f>N318*H318</f>
        <v>0</v>
      </c>
      <c r="P318" s="51">
        <v>0</v>
      </c>
      <c r="Q318" s="52">
        <f>P318*H318</f>
        <v>0</v>
      </c>
      <c r="R318" s="9"/>
      <c r="S318" s="9"/>
      <c r="T318" s="9"/>
      <c r="U318" s="9"/>
      <c r="V318" s="9"/>
      <c r="W318" s="9"/>
      <c r="X318" s="9"/>
      <c r="Y318" s="9"/>
      <c r="Z318" s="9"/>
      <c r="AA318" s="9"/>
      <c r="AB318" s="9"/>
      <c r="AO318" s="53" t="s">
        <v>37</v>
      </c>
      <c r="AQ318" s="53" t="s">
        <v>33</v>
      </c>
      <c r="AR318" s="53" t="s">
        <v>15</v>
      </c>
      <c r="AV318" s="5" t="s">
        <v>31</v>
      </c>
      <c r="BB318" s="54" t="e">
        <f>IF(K318="základní",#REF!,0)</f>
        <v>#REF!</v>
      </c>
      <c r="BC318" s="54">
        <f>IF(K318="snížená",#REF!,0)</f>
        <v>0</v>
      </c>
      <c r="BD318" s="54">
        <f>IF(K318="zákl. přenesená",#REF!,0)</f>
        <v>0</v>
      </c>
      <c r="BE318" s="54">
        <f>IF(K318="sníž. přenesená",#REF!,0)</f>
        <v>0</v>
      </c>
      <c r="BF318" s="54">
        <f>IF(K318="nulová",#REF!,0)</f>
        <v>0</v>
      </c>
      <c r="BG318" s="5" t="s">
        <v>14</v>
      </c>
      <c r="BH318" s="54" t="e">
        <f>ROUND(#REF!*H318,2)</f>
        <v>#REF!</v>
      </c>
      <c r="BI318" s="5" t="s">
        <v>37</v>
      </c>
      <c r="BJ318" s="53" t="s">
        <v>643</v>
      </c>
    </row>
    <row r="319" spans="1:62" s="2" customFormat="1" ht="97.5" x14ac:dyDescent="0.2">
      <c r="A319" s="9"/>
      <c r="B319" s="10"/>
      <c r="C319" s="9"/>
      <c r="D319" s="55" t="s">
        <v>39</v>
      </c>
      <c r="E319" s="9"/>
      <c r="F319" s="56" t="s">
        <v>442</v>
      </c>
      <c r="G319" s="9"/>
      <c r="H319" s="9"/>
      <c r="I319" s="10"/>
      <c r="J319" s="57"/>
      <c r="K319" s="58"/>
      <c r="L319" s="16"/>
      <c r="M319" s="16"/>
      <c r="N319" s="16"/>
      <c r="O319" s="16"/>
      <c r="P319" s="16"/>
      <c r="Q319" s="17"/>
      <c r="R319" s="9"/>
      <c r="S319" s="9"/>
      <c r="T319" s="9"/>
      <c r="U319" s="9"/>
      <c r="V319" s="9"/>
      <c r="W319" s="9"/>
      <c r="X319" s="9"/>
      <c r="Y319" s="9"/>
      <c r="Z319" s="9"/>
      <c r="AA319" s="9"/>
      <c r="AB319" s="9"/>
      <c r="AQ319" s="5" t="s">
        <v>39</v>
      </c>
      <c r="AR319" s="5" t="s">
        <v>15</v>
      </c>
    </row>
    <row r="320" spans="1:62" s="2" customFormat="1" ht="37.9" customHeight="1" x14ac:dyDescent="0.2">
      <c r="A320" s="9"/>
      <c r="B320" s="43"/>
      <c r="C320" s="44" t="s">
        <v>644</v>
      </c>
      <c r="D320" s="44" t="s">
        <v>33</v>
      </c>
      <c r="E320" s="45" t="s">
        <v>645</v>
      </c>
      <c r="F320" s="46" t="s">
        <v>646</v>
      </c>
      <c r="G320" s="47" t="s">
        <v>431</v>
      </c>
      <c r="H320" s="48">
        <v>490</v>
      </c>
      <c r="I320" s="10"/>
      <c r="J320" s="49" t="s">
        <v>0</v>
      </c>
      <c r="K320" s="50" t="s">
        <v>8</v>
      </c>
      <c r="L320" s="51">
        <v>0.55600000000000005</v>
      </c>
      <c r="M320" s="51">
        <f>L320*H320</f>
        <v>272.44</v>
      </c>
      <c r="N320" s="51">
        <v>0</v>
      </c>
      <c r="O320" s="51">
        <f>N320*H320</f>
        <v>0</v>
      </c>
      <c r="P320" s="51">
        <v>0</v>
      </c>
      <c r="Q320" s="52">
        <f>P320*H320</f>
        <v>0</v>
      </c>
      <c r="R320" s="9"/>
      <c r="S320" s="9"/>
      <c r="T320" s="9"/>
      <c r="U320" s="9"/>
      <c r="V320" s="9"/>
      <c r="W320" s="9"/>
      <c r="X320" s="9"/>
      <c r="Y320" s="9"/>
      <c r="Z320" s="9"/>
      <c r="AA320" s="9"/>
      <c r="AB320" s="9"/>
      <c r="AO320" s="53" t="s">
        <v>37</v>
      </c>
      <c r="AQ320" s="53" t="s">
        <v>33</v>
      </c>
      <c r="AR320" s="53" t="s">
        <v>15</v>
      </c>
      <c r="AV320" s="5" t="s">
        <v>31</v>
      </c>
      <c r="BB320" s="54" t="e">
        <f>IF(K320="základní",#REF!,0)</f>
        <v>#REF!</v>
      </c>
      <c r="BC320" s="54">
        <f>IF(K320="snížená",#REF!,0)</f>
        <v>0</v>
      </c>
      <c r="BD320" s="54">
        <f>IF(K320="zákl. přenesená",#REF!,0)</f>
        <v>0</v>
      </c>
      <c r="BE320" s="54">
        <f>IF(K320="sníž. přenesená",#REF!,0)</f>
        <v>0</v>
      </c>
      <c r="BF320" s="54">
        <f>IF(K320="nulová",#REF!,0)</f>
        <v>0</v>
      </c>
      <c r="BG320" s="5" t="s">
        <v>14</v>
      </c>
      <c r="BH320" s="54" t="e">
        <f>ROUND(#REF!*H320,2)</f>
        <v>#REF!</v>
      </c>
      <c r="BI320" s="5" t="s">
        <v>37</v>
      </c>
      <c r="BJ320" s="53" t="s">
        <v>647</v>
      </c>
    </row>
    <row r="321" spans="1:62" s="2" customFormat="1" ht="97.5" x14ac:dyDescent="0.2">
      <c r="A321" s="9"/>
      <c r="B321" s="10"/>
      <c r="C321" s="9"/>
      <c r="D321" s="55" t="s">
        <v>39</v>
      </c>
      <c r="E321" s="9"/>
      <c r="F321" s="56" t="s">
        <v>442</v>
      </c>
      <c r="G321" s="9"/>
      <c r="H321" s="9"/>
      <c r="I321" s="10"/>
      <c r="J321" s="57"/>
      <c r="K321" s="58"/>
      <c r="L321" s="16"/>
      <c r="M321" s="16"/>
      <c r="N321" s="16"/>
      <c r="O321" s="16"/>
      <c r="P321" s="16"/>
      <c r="Q321" s="17"/>
      <c r="R321" s="9"/>
      <c r="S321" s="9"/>
      <c r="T321" s="9"/>
      <c r="U321" s="9"/>
      <c r="V321" s="9"/>
      <c r="W321" s="9"/>
      <c r="X321" s="9"/>
      <c r="Y321" s="9"/>
      <c r="Z321" s="9"/>
      <c r="AA321" s="9"/>
      <c r="AB321" s="9"/>
      <c r="AQ321" s="5" t="s">
        <v>39</v>
      </c>
      <c r="AR321" s="5" t="s">
        <v>15</v>
      </c>
    </row>
    <row r="322" spans="1:62" s="2" customFormat="1" ht="37.9" customHeight="1" x14ac:dyDescent="0.2">
      <c r="A322" s="9"/>
      <c r="B322" s="43"/>
      <c r="C322" s="44" t="s">
        <v>648</v>
      </c>
      <c r="D322" s="44" t="s">
        <v>33</v>
      </c>
      <c r="E322" s="45" t="s">
        <v>649</v>
      </c>
      <c r="F322" s="46" t="s">
        <v>650</v>
      </c>
      <c r="G322" s="47" t="s">
        <v>431</v>
      </c>
      <c r="H322" s="48">
        <v>1320</v>
      </c>
      <c r="I322" s="10"/>
      <c r="J322" s="49" t="s">
        <v>0</v>
      </c>
      <c r="K322" s="50" t="s">
        <v>8</v>
      </c>
      <c r="L322" s="51">
        <v>0.32900000000000001</v>
      </c>
      <c r="M322" s="51">
        <f>L322*H322</f>
        <v>434.28000000000003</v>
      </c>
      <c r="N322" s="51">
        <v>0</v>
      </c>
      <c r="O322" s="51">
        <f>N322*H322</f>
        <v>0</v>
      </c>
      <c r="P322" s="51">
        <v>0</v>
      </c>
      <c r="Q322" s="52">
        <f>P322*H322</f>
        <v>0</v>
      </c>
      <c r="R322" s="9"/>
      <c r="S322" s="9"/>
      <c r="T322" s="9"/>
      <c r="U322" s="9"/>
      <c r="V322" s="9"/>
      <c r="W322" s="9"/>
      <c r="X322" s="9"/>
      <c r="Y322" s="9"/>
      <c r="Z322" s="9"/>
      <c r="AA322" s="9"/>
      <c r="AB322" s="9"/>
      <c r="AO322" s="53" t="s">
        <v>37</v>
      </c>
      <c r="AQ322" s="53" t="s">
        <v>33</v>
      </c>
      <c r="AR322" s="53" t="s">
        <v>15</v>
      </c>
      <c r="AV322" s="5" t="s">
        <v>31</v>
      </c>
      <c r="BB322" s="54" t="e">
        <f>IF(K322="základní",#REF!,0)</f>
        <v>#REF!</v>
      </c>
      <c r="BC322" s="54">
        <f>IF(K322="snížená",#REF!,0)</f>
        <v>0</v>
      </c>
      <c r="BD322" s="54">
        <f>IF(K322="zákl. přenesená",#REF!,0)</f>
        <v>0</v>
      </c>
      <c r="BE322" s="54">
        <f>IF(K322="sníž. přenesená",#REF!,0)</f>
        <v>0</v>
      </c>
      <c r="BF322" s="54">
        <f>IF(K322="nulová",#REF!,0)</f>
        <v>0</v>
      </c>
      <c r="BG322" s="5" t="s">
        <v>14</v>
      </c>
      <c r="BH322" s="54" t="e">
        <f>ROUND(#REF!*H322,2)</f>
        <v>#REF!</v>
      </c>
      <c r="BI322" s="5" t="s">
        <v>37</v>
      </c>
      <c r="BJ322" s="53" t="s">
        <v>651</v>
      </c>
    </row>
    <row r="323" spans="1:62" s="2" customFormat="1" ht="97.5" x14ac:dyDescent="0.2">
      <c r="A323" s="9"/>
      <c r="B323" s="10"/>
      <c r="C323" s="9"/>
      <c r="D323" s="55" t="s">
        <v>39</v>
      </c>
      <c r="E323" s="9"/>
      <c r="F323" s="56" t="s">
        <v>442</v>
      </c>
      <c r="G323" s="9"/>
      <c r="H323" s="9"/>
      <c r="I323" s="10"/>
      <c r="J323" s="57"/>
      <c r="K323" s="58"/>
      <c r="L323" s="16"/>
      <c r="M323" s="16"/>
      <c r="N323" s="16"/>
      <c r="O323" s="16"/>
      <c r="P323" s="16"/>
      <c r="Q323" s="17"/>
      <c r="R323" s="9"/>
      <c r="S323" s="9"/>
      <c r="T323" s="9"/>
      <c r="U323" s="9"/>
      <c r="V323" s="9"/>
      <c r="W323" s="9"/>
      <c r="X323" s="9"/>
      <c r="Y323" s="9"/>
      <c r="Z323" s="9"/>
      <c r="AA323" s="9"/>
      <c r="AB323" s="9"/>
      <c r="AQ323" s="5" t="s">
        <v>39</v>
      </c>
      <c r="AR323" s="5" t="s">
        <v>15</v>
      </c>
    </row>
    <row r="324" spans="1:62" s="2" customFormat="1" ht="49.15" customHeight="1" x14ac:dyDescent="0.2">
      <c r="A324" s="9"/>
      <c r="B324" s="43"/>
      <c r="C324" s="44" t="s">
        <v>652</v>
      </c>
      <c r="D324" s="44" t="s">
        <v>33</v>
      </c>
      <c r="E324" s="45" t="s">
        <v>653</v>
      </c>
      <c r="F324" s="46" t="s">
        <v>654</v>
      </c>
      <c r="G324" s="47" t="s">
        <v>431</v>
      </c>
      <c r="H324" s="48">
        <v>80</v>
      </c>
      <c r="I324" s="10"/>
      <c r="J324" s="49" t="s">
        <v>0</v>
      </c>
      <c r="K324" s="50" t="s">
        <v>8</v>
      </c>
      <c r="L324" s="51">
        <v>6.0999999999999999E-2</v>
      </c>
      <c r="M324" s="51">
        <f>L324*H324</f>
        <v>4.88</v>
      </c>
      <c r="N324" s="51">
        <v>0</v>
      </c>
      <c r="O324" s="51">
        <f>N324*H324</f>
        <v>0</v>
      </c>
      <c r="P324" s="51">
        <v>0</v>
      </c>
      <c r="Q324" s="52">
        <f>P324*H324</f>
        <v>0</v>
      </c>
      <c r="R324" s="9"/>
      <c r="S324" s="9"/>
      <c r="T324" s="9"/>
      <c r="U324" s="9"/>
      <c r="V324" s="9"/>
      <c r="W324" s="9"/>
      <c r="X324" s="9"/>
      <c r="Y324" s="9"/>
      <c r="Z324" s="9"/>
      <c r="AA324" s="9"/>
      <c r="AB324" s="9"/>
      <c r="AO324" s="53" t="s">
        <v>37</v>
      </c>
      <c r="AQ324" s="53" t="s">
        <v>33</v>
      </c>
      <c r="AR324" s="53" t="s">
        <v>15</v>
      </c>
      <c r="AV324" s="5" t="s">
        <v>31</v>
      </c>
      <c r="BB324" s="54" t="e">
        <f>IF(K324="základní",#REF!,0)</f>
        <v>#REF!</v>
      </c>
      <c r="BC324" s="54">
        <f>IF(K324="snížená",#REF!,0)</f>
        <v>0</v>
      </c>
      <c r="BD324" s="54">
        <f>IF(K324="zákl. přenesená",#REF!,0)</f>
        <v>0</v>
      </c>
      <c r="BE324" s="54">
        <f>IF(K324="sníž. přenesená",#REF!,0)</f>
        <v>0</v>
      </c>
      <c r="BF324" s="54">
        <f>IF(K324="nulová",#REF!,0)</f>
        <v>0</v>
      </c>
      <c r="BG324" s="5" t="s">
        <v>14</v>
      </c>
      <c r="BH324" s="54" t="e">
        <f>ROUND(#REF!*H324,2)</f>
        <v>#REF!</v>
      </c>
      <c r="BI324" s="5" t="s">
        <v>37</v>
      </c>
      <c r="BJ324" s="53" t="s">
        <v>655</v>
      </c>
    </row>
    <row r="325" spans="1:62" s="2" customFormat="1" ht="97.5" x14ac:dyDescent="0.2">
      <c r="A325" s="9"/>
      <c r="B325" s="10"/>
      <c r="C325" s="9"/>
      <c r="D325" s="55" t="s">
        <v>39</v>
      </c>
      <c r="E325" s="9"/>
      <c r="F325" s="56" t="s">
        <v>442</v>
      </c>
      <c r="G325" s="9"/>
      <c r="H325" s="9"/>
      <c r="I325" s="10"/>
      <c r="J325" s="57"/>
      <c r="K325" s="58"/>
      <c r="L325" s="16"/>
      <c r="M325" s="16"/>
      <c r="N325" s="16"/>
      <c r="O325" s="16"/>
      <c r="P325" s="16"/>
      <c r="Q325" s="17"/>
      <c r="R325" s="9"/>
      <c r="S325" s="9"/>
      <c r="T325" s="9"/>
      <c r="U325" s="9"/>
      <c r="V325" s="9"/>
      <c r="W325" s="9"/>
      <c r="X325" s="9"/>
      <c r="Y325" s="9"/>
      <c r="Z325" s="9"/>
      <c r="AA325" s="9"/>
      <c r="AB325" s="9"/>
      <c r="AQ325" s="5" t="s">
        <v>39</v>
      </c>
      <c r="AR325" s="5" t="s">
        <v>15</v>
      </c>
    </row>
    <row r="326" spans="1:62" s="2" customFormat="1" ht="37.9" customHeight="1" x14ac:dyDescent="0.2">
      <c r="A326" s="9"/>
      <c r="B326" s="43"/>
      <c r="C326" s="44" t="s">
        <v>656</v>
      </c>
      <c r="D326" s="44" t="s">
        <v>33</v>
      </c>
      <c r="E326" s="45" t="s">
        <v>657</v>
      </c>
      <c r="F326" s="46" t="s">
        <v>658</v>
      </c>
      <c r="G326" s="47" t="s">
        <v>431</v>
      </c>
      <c r="H326" s="48">
        <v>42</v>
      </c>
      <c r="I326" s="10"/>
      <c r="J326" s="49" t="s">
        <v>0</v>
      </c>
      <c r="K326" s="50" t="s">
        <v>8</v>
      </c>
      <c r="L326" s="51">
        <v>1.544</v>
      </c>
      <c r="M326" s="51">
        <f>L326*H326</f>
        <v>64.847999999999999</v>
      </c>
      <c r="N326" s="51">
        <v>0</v>
      </c>
      <c r="O326" s="51">
        <f>N326*H326</f>
        <v>0</v>
      </c>
      <c r="P326" s="51">
        <v>0</v>
      </c>
      <c r="Q326" s="52">
        <f>P326*H326</f>
        <v>0</v>
      </c>
      <c r="R326" s="9"/>
      <c r="S326" s="9"/>
      <c r="T326" s="9"/>
      <c r="U326" s="9"/>
      <c r="V326" s="9"/>
      <c r="W326" s="9"/>
      <c r="X326" s="9"/>
      <c r="Y326" s="9"/>
      <c r="Z326" s="9"/>
      <c r="AA326" s="9"/>
      <c r="AB326" s="9"/>
      <c r="AO326" s="53" t="s">
        <v>37</v>
      </c>
      <c r="AQ326" s="53" t="s">
        <v>33</v>
      </c>
      <c r="AR326" s="53" t="s">
        <v>15</v>
      </c>
      <c r="AV326" s="5" t="s">
        <v>31</v>
      </c>
      <c r="BB326" s="54" t="e">
        <f>IF(K326="základní",#REF!,0)</f>
        <v>#REF!</v>
      </c>
      <c r="BC326" s="54">
        <f>IF(K326="snížená",#REF!,0)</f>
        <v>0</v>
      </c>
      <c r="BD326" s="54">
        <f>IF(K326="zákl. přenesená",#REF!,0)</f>
        <v>0</v>
      </c>
      <c r="BE326" s="54">
        <f>IF(K326="sníž. přenesená",#REF!,0)</f>
        <v>0</v>
      </c>
      <c r="BF326" s="54">
        <f>IF(K326="nulová",#REF!,0)</f>
        <v>0</v>
      </c>
      <c r="BG326" s="5" t="s">
        <v>14</v>
      </c>
      <c r="BH326" s="54" t="e">
        <f>ROUND(#REF!*H326,2)</f>
        <v>#REF!</v>
      </c>
      <c r="BI326" s="5" t="s">
        <v>37</v>
      </c>
      <c r="BJ326" s="53" t="s">
        <v>659</v>
      </c>
    </row>
    <row r="327" spans="1:62" s="2" customFormat="1" ht="97.5" x14ac:dyDescent="0.2">
      <c r="A327" s="9"/>
      <c r="B327" s="10"/>
      <c r="C327" s="9"/>
      <c r="D327" s="55" t="s">
        <v>39</v>
      </c>
      <c r="E327" s="9"/>
      <c r="F327" s="56" t="s">
        <v>442</v>
      </c>
      <c r="G327" s="9"/>
      <c r="H327" s="9"/>
      <c r="I327" s="10"/>
      <c r="J327" s="57"/>
      <c r="K327" s="58"/>
      <c r="L327" s="16"/>
      <c r="M327" s="16"/>
      <c r="N327" s="16"/>
      <c r="O327" s="16"/>
      <c r="P327" s="16"/>
      <c r="Q327" s="17"/>
      <c r="R327" s="9"/>
      <c r="S327" s="9"/>
      <c r="T327" s="9"/>
      <c r="U327" s="9"/>
      <c r="V327" s="9"/>
      <c r="W327" s="9"/>
      <c r="X327" s="9"/>
      <c r="Y327" s="9"/>
      <c r="Z327" s="9"/>
      <c r="AA327" s="9"/>
      <c r="AB327" s="9"/>
      <c r="AQ327" s="5" t="s">
        <v>39</v>
      </c>
      <c r="AR327" s="5" t="s">
        <v>15</v>
      </c>
    </row>
    <row r="328" spans="1:62" s="2" customFormat="1" ht="37.9" customHeight="1" x14ac:dyDescent="0.2">
      <c r="A328" s="9"/>
      <c r="B328" s="43"/>
      <c r="C328" s="44" t="s">
        <v>660</v>
      </c>
      <c r="D328" s="44" t="s">
        <v>33</v>
      </c>
      <c r="E328" s="45" t="s">
        <v>661</v>
      </c>
      <c r="F328" s="46" t="s">
        <v>662</v>
      </c>
      <c r="G328" s="47" t="s">
        <v>431</v>
      </c>
      <c r="H328" s="48">
        <v>410</v>
      </c>
      <c r="I328" s="10"/>
      <c r="J328" s="49" t="s">
        <v>0</v>
      </c>
      <c r="K328" s="50" t="s">
        <v>8</v>
      </c>
      <c r="L328" s="51">
        <v>0.83499999999999996</v>
      </c>
      <c r="M328" s="51">
        <f>L328*H328</f>
        <v>342.34999999999997</v>
      </c>
      <c r="N328" s="51">
        <v>0</v>
      </c>
      <c r="O328" s="51">
        <f>N328*H328</f>
        <v>0</v>
      </c>
      <c r="P328" s="51">
        <v>0</v>
      </c>
      <c r="Q328" s="52">
        <f>P328*H328</f>
        <v>0</v>
      </c>
      <c r="R328" s="9"/>
      <c r="S328" s="9"/>
      <c r="T328" s="9"/>
      <c r="U328" s="9"/>
      <c r="V328" s="9"/>
      <c r="W328" s="9"/>
      <c r="X328" s="9"/>
      <c r="Y328" s="9"/>
      <c r="Z328" s="9"/>
      <c r="AA328" s="9"/>
      <c r="AB328" s="9"/>
      <c r="AO328" s="53" t="s">
        <v>37</v>
      </c>
      <c r="AQ328" s="53" t="s">
        <v>33</v>
      </c>
      <c r="AR328" s="53" t="s">
        <v>15</v>
      </c>
      <c r="AV328" s="5" t="s">
        <v>31</v>
      </c>
      <c r="BB328" s="54" t="e">
        <f>IF(K328="základní",#REF!,0)</f>
        <v>#REF!</v>
      </c>
      <c r="BC328" s="54">
        <f>IF(K328="snížená",#REF!,0)</f>
        <v>0</v>
      </c>
      <c r="BD328" s="54">
        <f>IF(K328="zákl. přenesená",#REF!,0)</f>
        <v>0</v>
      </c>
      <c r="BE328" s="54">
        <f>IF(K328="sníž. přenesená",#REF!,0)</f>
        <v>0</v>
      </c>
      <c r="BF328" s="54">
        <f>IF(K328="nulová",#REF!,0)</f>
        <v>0</v>
      </c>
      <c r="BG328" s="5" t="s">
        <v>14</v>
      </c>
      <c r="BH328" s="54" t="e">
        <f>ROUND(#REF!*H328,2)</f>
        <v>#REF!</v>
      </c>
      <c r="BI328" s="5" t="s">
        <v>37</v>
      </c>
      <c r="BJ328" s="53" t="s">
        <v>663</v>
      </c>
    </row>
    <row r="329" spans="1:62" s="2" customFormat="1" ht="97.5" x14ac:dyDescent="0.2">
      <c r="A329" s="9"/>
      <c r="B329" s="10"/>
      <c r="C329" s="9"/>
      <c r="D329" s="55" t="s">
        <v>39</v>
      </c>
      <c r="E329" s="9"/>
      <c r="F329" s="56" t="s">
        <v>442</v>
      </c>
      <c r="G329" s="9"/>
      <c r="H329" s="9"/>
      <c r="I329" s="10"/>
      <c r="J329" s="57"/>
      <c r="K329" s="58"/>
      <c r="L329" s="16"/>
      <c r="M329" s="16"/>
      <c r="N329" s="16"/>
      <c r="O329" s="16"/>
      <c r="P329" s="16"/>
      <c r="Q329" s="17"/>
      <c r="R329" s="9"/>
      <c r="S329" s="9"/>
      <c r="T329" s="9"/>
      <c r="U329" s="9"/>
      <c r="V329" s="9"/>
      <c r="W329" s="9"/>
      <c r="X329" s="9"/>
      <c r="Y329" s="9"/>
      <c r="Z329" s="9"/>
      <c r="AA329" s="9"/>
      <c r="AB329" s="9"/>
      <c r="AQ329" s="5" t="s">
        <v>39</v>
      </c>
      <c r="AR329" s="5" t="s">
        <v>15</v>
      </c>
    </row>
    <row r="330" spans="1:62" s="2" customFormat="1" ht="37.9" customHeight="1" x14ac:dyDescent="0.2">
      <c r="A330" s="9"/>
      <c r="B330" s="43"/>
      <c r="C330" s="44" t="s">
        <v>664</v>
      </c>
      <c r="D330" s="44" t="s">
        <v>33</v>
      </c>
      <c r="E330" s="45" t="s">
        <v>665</v>
      </c>
      <c r="F330" s="46" t="s">
        <v>666</v>
      </c>
      <c r="G330" s="47" t="s">
        <v>431</v>
      </c>
      <c r="H330" s="48">
        <v>1150</v>
      </c>
      <c r="I330" s="10"/>
      <c r="J330" s="49" t="s">
        <v>0</v>
      </c>
      <c r="K330" s="50" t="s">
        <v>8</v>
      </c>
      <c r="L330" s="51">
        <v>0.49399999999999999</v>
      </c>
      <c r="M330" s="51">
        <f>L330*H330</f>
        <v>568.1</v>
      </c>
      <c r="N330" s="51">
        <v>0</v>
      </c>
      <c r="O330" s="51">
        <f>N330*H330</f>
        <v>0</v>
      </c>
      <c r="P330" s="51">
        <v>0</v>
      </c>
      <c r="Q330" s="52">
        <f>P330*H330</f>
        <v>0</v>
      </c>
      <c r="R330" s="9"/>
      <c r="S330" s="9"/>
      <c r="T330" s="9"/>
      <c r="U330" s="9"/>
      <c r="V330" s="9"/>
      <c r="W330" s="9"/>
      <c r="X330" s="9"/>
      <c r="Y330" s="9"/>
      <c r="Z330" s="9"/>
      <c r="AA330" s="9"/>
      <c r="AB330" s="9"/>
      <c r="AO330" s="53" t="s">
        <v>37</v>
      </c>
      <c r="AQ330" s="53" t="s">
        <v>33</v>
      </c>
      <c r="AR330" s="53" t="s">
        <v>15</v>
      </c>
      <c r="AV330" s="5" t="s">
        <v>31</v>
      </c>
      <c r="BB330" s="54" t="e">
        <f>IF(K330="základní",#REF!,0)</f>
        <v>#REF!</v>
      </c>
      <c r="BC330" s="54">
        <f>IF(K330="snížená",#REF!,0)</f>
        <v>0</v>
      </c>
      <c r="BD330" s="54">
        <f>IF(K330="zákl. přenesená",#REF!,0)</f>
        <v>0</v>
      </c>
      <c r="BE330" s="54">
        <f>IF(K330="sníž. přenesená",#REF!,0)</f>
        <v>0</v>
      </c>
      <c r="BF330" s="54">
        <f>IF(K330="nulová",#REF!,0)</f>
        <v>0</v>
      </c>
      <c r="BG330" s="5" t="s">
        <v>14</v>
      </c>
      <c r="BH330" s="54" t="e">
        <f>ROUND(#REF!*H330,2)</f>
        <v>#REF!</v>
      </c>
      <c r="BI330" s="5" t="s">
        <v>37</v>
      </c>
      <c r="BJ330" s="53" t="s">
        <v>667</v>
      </c>
    </row>
    <row r="331" spans="1:62" s="2" customFormat="1" ht="97.5" x14ac:dyDescent="0.2">
      <c r="A331" s="9"/>
      <c r="B331" s="10"/>
      <c r="C331" s="9"/>
      <c r="D331" s="55" t="s">
        <v>39</v>
      </c>
      <c r="E331" s="9"/>
      <c r="F331" s="56" t="s">
        <v>442</v>
      </c>
      <c r="G331" s="9"/>
      <c r="H331" s="9"/>
      <c r="I331" s="10"/>
      <c r="J331" s="57"/>
      <c r="K331" s="58"/>
      <c r="L331" s="16"/>
      <c r="M331" s="16"/>
      <c r="N331" s="16"/>
      <c r="O331" s="16"/>
      <c r="P331" s="16"/>
      <c r="Q331" s="17"/>
      <c r="R331" s="9"/>
      <c r="S331" s="9"/>
      <c r="T331" s="9"/>
      <c r="U331" s="9"/>
      <c r="V331" s="9"/>
      <c r="W331" s="9"/>
      <c r="X331" s="9"/>
      <c r="Y331" s="9"/>
      <c r="Z331" s="9"/>
      <c r="AA331" s="9"/>
      <c r="AB331" s="9"/>
      <c r="AQ331" s="5" t="s">
        <v>39</v>
      </c>
      <c r="AR331" s="5" t="s">
        <v>15</v>
      </c>
    </row>
    <row r="332" spans="1:62" s="2" customFormat="1" ht="37.9" customHeight="1" x14ac:dyDescent="0.2">
      <c r="A332" s="9"/>
      <c r="B332" s="43"/>
      <c r="C332" s="44" t="s">
        <v>668</v>
      </c>
      <c r="D332" s="44" t="s">
        <v>33</v>
      </c>
      <c r="E332" s="45" t="s">
        <v>669</v>
      </c>
      <c r="F332" s="46" t="s">
        <v>670</v>
      </c>
      <c r="G332" s="47" t="s">
        <v>431</v>
      </c>
      <c r="H332" s="48">
        <v>65</v>
      </c>
      <c r="I332" s="10"/>
      <c r="J332" s="49" t="s">
        <v>0</v>
      </c>
      <c r="K332" s="50" t="s">
        <v>8</v>
      </c>
      <c r="L332" s="51">
        <v>9.1999999999999998E-2</v>
      </c>
      <c r="M332" s="51">
        <f>L332*H332</f>
        <v>5.9799999999999995</v>
      </c>
      <c r="N332" s="51">
        <v>0</v>
      </c>
      <c r="O332" s="51">
        <f>N332*H332</f>
        <v>0</v>
      </c>
      <c r="P332" s="51">
        <v>0</v>
      </c>
      <c r="Q332" s="52">
        <f>P332*H332</f>
        <v>0</v>
      </c>
      <c r="R332" s="9"/>
      <c r="S332" s="9"/>
      <c r="T332" s="9"/>
      <c r="U332" s="9"/>
      <c r="V332" s="9"/>
      <c r="W332" s="9"/>
      <c r="X332" s="9"/>
      <c r="Y332" s="9"/>
      <c r="Z332" s="9"/>
      <c r="AA332" s="9"/>
      <c r="AB332" s="9"/>
      <c r="AO332" s="53" t="s">
        <v>37</v>
      </c>
      <c r="AQ332" s="53" t="s">
        <v>33</v>
      </c>
      <c r="AR332" s="53" t="s">
        <v>15</v>
      </c>
      <c r="AV332" s="5" t="s">
        <v>31</v>
      </c>
      <c r="BB332" s="54" t="e">
        <f>IF(K332="základní",#REF!,0)</f>
        <v>#REF!</v>
      </c>
      <c r="BC332" s="54">
        <f>IF(K332="snížená",#REF!,0)</f>
        <v>0</v>
      </c>
      <c r="BD332" s="54">
        <f>IF(K332="zákl. přenesená",#REF!,0)</f>
        <v>0</v>
      </c>
      <c r="BE332" s="54">
        <f>IF(K332="sníž. přenesená",#REF!,0)</f>
        <v>0</v>
      </c>
      <c r="BF332" s="54">
        <f>IF(K332="nulová",#REF!,0)</f>
        <v>0</v>
      </c>
      <c r="BG332" s="5" t="s">
        <v>14</v>
      </c>
      <c r="BH332" s="54" t="e">
        <f>ROUND(#REF!*H332,2)</f>
        <v>#REF!</v>
      </c>
      <c r="BI332" s="5" t="s">
        <v>37</v>
      </c>
      <c r="BJ332" s="53" t="s">
        <v>671</v>
      </c>
    </row>
    <row r="333" spans="1:62" s="2" customFormat="1" ht="97.5" x14ac:dyDescent="0.2">
      <c r="A333" s="9"/>
      <c r="B333" s="10"/>
      <c r="C333" s="9"/>
      <c r="D333" s="55" t="s">
        <v>39</v>
      </c>
      <c r="E333" s="9"/>
      <c r="F333" s="56" t="s">
        <v>442</v>
      </c>
      <c r="G333" s="9"/>
      <c r="H333" s="9"/>
      <c r="I333" s="10"/>
      <c r="J333" s="57"/>
      <c r="K333" s="58"/>
      <c r="L333" s="16"/>
      <c r="M333" s="16"/>
      <c r="N333" s="16"/>
      <c r="O333" s="16"/>
      <c r="P333" s="16"/>
      <c r="Q333" s="17"/>
      <c r="R333" s="9"/>
      <c r="S333" s="9"/>
      <c r="T333" s="9"/>
      <c r="U333" s="9"/>
      <c r="V333" s="9"/>
      <c r="W333" s="9"/>
      <c r="X333" s="9"/>
      <c r="Y333" s="9"/>
      <c r="Z333" s="9"/>
      <c r="AA333" s="9"/>
      <c r="AB333" s="9"/>
      <c r="AQ333" s="5" t="s">
        <v>39</v>
      </c>
      <c r="AR333" s="5" t="s">
        <v>15</v>
      </c>
    </row>
    <row r="334" spans="1:62" s="2" customFormat="1" ht="24.2" customHeight="1" x14ac:dyDescent="0.2">
      <c r="A334" s="9"/>
      <c r="B334" s="43"/>
      <c r="C334" s="44" t="s">
        <v>672</v>
      </c>
      <c r="D334" s="44" t="s">
        <v>33</v>
      </c>
      <c r="E334" s="45" t="s">
        <v>673</v>
      </c>
      <c r="F334" s="46" t="s">
        <v>674</v>
      </c>
      <c r="G334" s="47" t="s">
        <v>431</v>
      </c>
      <c r="H334" s="48">
        <v>12</v>
      </c>
      <c r="I334" s="10"/>
      <c r="J334" s="49" t="s">
        <v>0</v>
      </c>
      <c r="K334" s="50" t="s">
        <v>8</v>
      </c>
      <c r="L334" s="51">
        <v>0.79600000000000004</v>
      </c>
      <c r="M334" s="51">
        <f>L334*H334</f>
        <v>9.5519999999999996</v>
      </c>
      <c r="N334" s="51">
        <v>2.4000000000000001E-4</v>
      </c>
      <c r="O334" s="51">
        <f>N334*H334</f>
        <v>2.8800000000000002E-3</v>
      </c>
      <c r="P334" s="51">
        <v>0</v>
      </c>
      <c r="Q334" s="52">
        <f>P334*H334</f>
        <v>0</v>
      </c>
      <c r="R334" s="9"/>
      <c r="S334" s="9"/>
      <c r="T334" s="9"/>
      <c r="U334" s="9"/>
      <c r="V334" s="9"/>
      <c r="W334" s="9"/>
      <c r="X334" s="9"/>
      <c r="Y334" s="9"/>
      <c r="Z334" s="9"/>
      <c r="AA334" s="9"/>
      <c r="AB334" s="9"/>
      <c r="AO334" s="53" t="s">
        <v>37</v>
      </c>
      <c r="AQ334" s="53" t="s">
        <v>33</v>
      </c>
      <c r="AR334" s="53" t="s">
        <v>15</v>
      </c>
      <c r="AV334" s="5" t="s">
        <v>31</v>
      </c>
      <c r="BB334" s="54" t="e">
        <f>IF(K334="základní",#REF!,0)</f>
        <v>#REF!</v>
      </c>
      <c r="BC334" s="54">
        <f>IF(K334="snížená",#REF!,0)</f>
        <v>0</v>
      </c>
      <c r="BD334" s="54">
        <f>IF(K334="zákl. přenesená",#REF!,0)</f>
        <v>0</v>
      </c>
      <c r="BE334" s="54">
        <f>IF(K334="sníž. přenesená",#REF!,0)</f>
        <v>0</v>
      </c>
      <c r="BF334" s="54">
        <f>IF(K334="nulová",#REF!,0)</f>
        <v>0</v>
      </c>
      <c r="BG334" s="5" t="s">
        <v>14</v>
      </c>
      <c r="BH334" s="54" t="e">
        <f>ROUND(#REF!*H334,2)</f>
        <v>#REF!</v>
      </c>
      <c r="BI334" s="5" t="s">
        <v>37</v>
      </c>
      <c r="BJ334" s="53" t="s">
        <v>675</v>
      </c>
    </row>
    <row r="335" spans="1:62" s="2" customFormat="1" ht="39" x14ac:dyDescent="0.2">
      <c r="A335" s="9"/>
      <c r="B335" s="10"/>
      <c r="C335" s="9"/>
      <c r="D335" s="55" t="s">
        <v>39</v>
      </c>
      <c r="E335" s="9"/>
      <c r="F335" s="56" t="s">
        <v>567</v>
      </c>
      <c r="G335" s="9"/>
      <c r="H335" s="9"/>
      <c r="I335" s="10"/>
      <c r="J335" s="57"/>
      <c r="K335" s="58"/>
      <c r="L335" s="16"/>
      <c r="M335" s="16"/>
      <c r="N335" s="16"/>
      <c r="O335" s="16"/>
      <c r="P335" s="16"/>
      <c r="Q335" s="17"/>
      <c r="R335" s="9"/>
      <c r="S335" s="9"/>
      <c r="T335" s="9"/>
      <c r="U335" s="9"/>
      <c r="V335" s="9"/>
      <c r="W335" s="9"/>
      <c r="X335" s="9"/>
      <c r="Y335" s="9"/>
      <c r="Z335" s="9"/>
      <c r="AA335" s="9"/>
      <c r="AB335" s="9"/>
      <c r="AQ335" s="5" t="s">
        <v>39</v>
      </c>
      <c r="AR335" s="5" t="s">
        <v>15</v>
      </c>
    </row>
    <row r="336" spans="1:62" s="2" customFormat="1" ht="24.2" customHeight="1" x14ac:dyDescent="0.2">
      <c r="A336" s="9"/>
      <c r="B336" s="43"/>
      <c r="C336" s="44" t="s">
        <v>676</v>
      </c>
      <c r="D336" s="44" t="s">
        <v>33</v>
      </c>
      <c r="E336" s="45" t="s">
        <v>677</v>
      </c>
      <c r="F336" s="46" t="s">
        <v>678</v>
      </c>
      <c r="G336" s="47" t="s">
        <v>431</v>
      </c>
      <c r="H336" s="48">
        <v>28</v>
      </c>
      <c r="I336" s="10"/>
      <c r="J336" s="49" t="s">
        <v>0</v>
      </c>
      <c r="K336" s="50" t="s">
        <v>8</v>
      </c>
      <c r="L336" s="51">
        <v>0.69399999999999995</v>
      </c>
      <c r="M336" s="51">
        <f>L336*H336</f>
        <v>19.431999999999999</v>
      </c>
      <c r="N336" s="51">
        <v>2.4000000000000001E-4</v>
      </c>
      <c r="O336" s="51">
        <f>N336*H336</f>
        <v>6.7200000000000003E-3</v>
      </c>
      <c r="P336" s="51">
        <v>0</v>
      </c>
      <c r="Q336" s="52">
        <f>P336*H336</f>
        <v>0</v>
      </c>
      <c r="R336" s="9"/>
      <c r="S336" s="9"/>
      <c r="T336" s="9"/>
      <c r="U336" s="9"/>
      <c r="V336" s="9"/>
      <c r="W336" s="9"/>
      <c r="X336" s="9"/>
      <c r="Y336" s="9"/>
      <c r="Z336" s="9"/>
      <c r="AA336" s="9"/>
      <c r="AB336" s="9"/>
      <c r="AO336" s="53" t="s">
        <v>37</v>
      </c>
      <c r="AQ336" s="53" t="s">
        <v>33</v>
      </c>
      <c r="AR336" s="53" t="s">
        <v>15</v>
      </c>
      <c r="AV336" s="5" t="s">
        <v>31</v>
      </c>
      <c r="BB336" s="54" t="e">
        <f>IF(K336="základní",#REF!,0)</f>
        <v>#REF!</v>
      </c>
      <c r="BC336" s="54">
        <f>IF(K336="snížená",#REF!,0)</f>
        <v>0</v>
      </c>
      <c r="BD336" s="54">
        <f>IF(K336="zákl. přenesená",#REF!,0)</f>
        <v>0</v>
      </c>
      <c r="BE336" s="54">
        <f>IF(K336="sníž. přenesená",#REF!,0)</f>
        <v>0</v>
      </c>
      <c r="BF336" s="54">
        <f>IF(K336="nulová",#REF!,0)</f>
        <v>0</v>
      </c>
      <c r="BG336" s="5" t="s">
        <v>14</v>
      </c>
      <c r="BH336" s="54" t="e">
        <f>ROUND(#REF!*H336,2)</f>
        <v>#REF!</v>
      </c>
      <c r="BI336" s="5" t="s">
        <v>37</v>
      </c>
      <c r="BJ336" s="53" t="s">
        <v>679</v>
      </c>
    </row>
    <row r="337" spans="1:62" s="2" customFormat="1" ht="39" x14ac:dyDescent="0.2">
      <c r="A337" s="9"/>
      <c r="B337" s="10"/>
      <c r="C337" s="9"/>
      <c r="D337" s="55" t="s">
        <v>39</v>
      </c>
      <c r="E337" s="9"/>
      <c r="F337" s="56" t="s">
        <v>567</v>
      </c>
      <c r="G337" s="9"/>
      <c r="H337" s="9"/>
      <c r="I337" s="10"/>
      <c r="J337" s="57"/>
      <c r="K337" s="58"/>
      <c r="L337" s="16"/>
      <c r="M337" s="16"/>
      <c r="N337" s="16"/>
      <c r="O337" s="16"/>
      <c r="P337" s="16"/>
      <c r="Q337" s="17"/>
      <c r="R337" s="9"/>
      <c r="S337" s="9"/>
      <c r="T337" s="9"/>
      <c r="U337" s="9"/>
      <c r="V337" s="9"/>
      <c r="W337" s="9"/>
      <c r="X337" s="9"/>
      <c r="Y337" s="9"/>
      <c r="Z337" s="9"/>
      <c r="AA337" s="9"/>
      <c r="AB337" s="9"/>
      <c r="AQ337" s="5" t="s">
        <v>39</v>
      </c>
      <c r="AR337" s="5" t="s">
        <v>15</v>
      </c>
    </row>
    <row r="338" spans="1:62" s="2" customFormat="1" ht="24.2" customHeight="1" x14ac:dyDescent="0.2">
      <c r="A338" s="9"/>
      <c r="B338" s="43"/>
      <c r="C338" s="44" t="s">
        <v>680</v>
      </c>
      <c r="D338" s="44" t="s">
        <v>33</v>
      </c>
      <c r="E338" s="45" t="s">
        <v>681</v>
      </c>
      <c r="F338" s="46" t="s">
        <v>682</v>
      </c>
      <c r="G338" s="47" t="s">
        <v>431</v>
      </c>
      <c r="H338" s="48">
        <v>48</v>
      </c>
      <c r="I338" s="10"/>
      <c r="J338" s="49" t="s">
        <v>0</v>
      </c>
      <c r="K338" s="50" t="s">
        <v>8</v>
      </c>
      <c r="L338" s="51">
        <v>0.53700000000000003</v>
      </c>
      <c r="M338" s="51">
        <f>L338*H338</f>
        <v>25.776000000000003</v>
      </c>
      <c r="N338" s="51">
        <v>2.4000000000000001E-4</v>
      </c>
      <c r="O338" s="51">
        <f>N338*H338</f>
        <v>1.1520000000000001E-2</v>
      </c>
      <c r="P338" s="51">
        <v>0</v>
      </c>
      <c r="Q338" s="52">
        <f>P338*H338</f>
        <v>0</v>
      </c>
      <c r="R338" s="9"/>
      <c r="S338" s="9"/>
      <c r="T338" s="9"/>
      <c r="U338" s="9"/>
      <c r="V338" s="9"/>
      <c r="W338" s="9"/>
      <c r="X338" s="9"/>
      <c r="Y338" s="9"/>
      <c r="Z338" s="9"/>
      <c r="AA338" s="9"/>
      <c r="AB338" s="9"/>
      <c r="AO338" s="53" t="s">
        <v>37</v>
      </c>
      <c r="AQ338" s="53" t="s">
        <v>33</v>
      </c>
      <c r="AR338" s="53" t="s">
        <v>15</v>
      </c>
      <c r="AV338" s="5" t="s">
        <v>31</v>
      </c>
      <c r="BB338" s="54" t="e">
        <f>IF(K338="základní",#REF!,0)</f>
        <v>#REF!</v>
      </c>
      <c r="BC338" s="54">
        <f>IF(K338="snížená",#REF!,0)</f>
        <v>0</v>
      </c>
      <c r="BD338" s="54">
        <f>IF(K338="zákl. přenesená",#REF!,0)</f>
        <v>0</v>
      </c>
      <c r="BE338" s="54">
        <f>IF(K338="sníž. přenesená",#REF!,0)</f>
        <v>0</v>
      </c>
      <c r="BF338" s="54">
        <f>IF(K338="nulová",#REF!,0)</f>
        <v>0</v>
      </c>
      <c r="BG338" s="5" t="s">
        <v>14</v>
      </c>
      <c r="BH338" s="54" t="e">
        <f>ROUND(#REF!*H338,2)</f>
        <v>#REF!</v>
      </c>
      <c r="BI338" s="5" t="s">
        <v>37</v>
      </c>
      <c r="BJ338" s="53" t="s">
        <v>683</v>
      </c>
    </row>
    <row r="339" spans="1:62" s="2" customFormat="1" ht="39" x14ac:dyDescent="0.2">
      <c r="A339" s="9"/>
      <c r="B339" s="10"/>
      <c r="C339" s="9"/>
      <c r="D339" s="55" t="s">
        <v>39</v>
      </c>
      <c r="E339" s="9"/>
      <c r="F339" s="56" t="s">
        <v>567</v>
      </c>
      <c r="G339" s="9"/>
      <c r="H339" s="9"/>
      <c r="I339" s="10"/>
      <c r="J339" s="57"/>
      <c r="K339" s="58"/>
      <c r="L339" s="16"/>
      <c r="M339" s="16"/>
      <c r="N339" s="16"/>
      <c r="O339" s="16"/>
      <c r="P339" s="16"/>
      <c r="Q339" s="17"/>
      <c r="R339" s="9"/>
      <c r="S339" s="9"/>
      <c r="T339" s="9"/>
      <c r="U339" s="9"/>
      <c r="V339" s="9"/>
      <c r="W339" s="9"/>
      <c r="X339" s="9"/>
      <c r="Y339" s="9"/>
      <c r="Z339" s="9"/>
      <c r="AA339" s="9"/>
      <c r="AB339" s="9"/>
      <c r="AQ339" s="5" t="s">
        <v>39</v>
      </c>
      <c r="AR339" s="5" t="s">
        <v>15</v>
      </c>
    </row>
    <row r="340" spans="1:62" s="2" customFormat="1" ht="37.9" customHeight="1" x14ac:dyDescent="0.2">
      <c r="A340" s="9"/>
      <c r="B340" s="43"/>
      <c r="C340" s="44" t="s">
        <v>684</v>
      </c>
      <c r="D340" s="44" t="s">
        <v>33</v>
      </c>
      <c r="E340" s="45" t="s">
        <v>685</v>
      </c>
      <c r="F340" s="46" t="s">
        <v>686</v>
      </c>
      <c r="G340" s="47" t="s">
        <v>431</v>
      </c>
      <c r="H340" s="48">
        <v>250</v>
      </c>
      <c r="I340" s="10"/>
      <c r="J340" s="49" t="s">
        <v>0</v>
      </c>
      <c r="K340" s="50" t="s">
        <v>8</v>
      </c>
      <c r="L340" s="51">
        <v>0.441</v>
      </c>
      <c r="M340" s="51">
        <f>L340*H340</f>
        <v>110.25</v>
      </c>
      <c r="N340" s="51">
        <v>2.4000000000000001E-4</v>
      </c>
      <c r="O340" s="51">
        <f>N340*H340</f>
        <v>6.0000000000000005E-2</v>
      </c>
      <c r="P340" s="51">
        <v>0</v>
      </c>
      <c r="Q340" s="52">
        <f>P340*H340</f>
        <v>0</v>
      </c>
      <c r="R340" s="9"/>
      <c r="S340" s="9"/>
      <c r="T340" s="9"/>
      <c r="U340" s="9"/>
      <c r="V340" s="9"/>
      <c r="W340" s="9"/>
      <c r="X340" s="9"/>
      <c r="Y340" s="9"/>
      <c r="Z340" s="9"/>
      <c r="AA340" s="9"/>
      <c r="AB340" s="9"/>
      <c r="AO340" s="53" t="s">
        <v>37</v>
      </c>
      <c r="AQ340" s="53" t="s">
        <v>33</v>
      </c>
      <c r="AR340" s="53" t="s">
        <v>15</v>
      </c>
      <c r="AV340" s="5" t="s">
        <v>31</v>
      </c>
      <c r="BB340" s="54" t="e">
        <f>IF(K340="základní",#REF!,0)</f>
        <v>#REF!</v>
      </c>
      <c r="BC340" s="54">
        <f>IF(K340="snížená",#REF!,0)</f>
        <v>0</v>
      </c>
      <c r="BD340" s="54">
        <f>IF(K340="zákl. přenesená",#REF!,0)</f>
        <v>0</v>
      </c>
      <c r="BE340" s="54">
        <f>IF(K340="sníž. přenesená",#REF!,0)</f>
        <v>0</v>
      </c>
      <c r="BF340" s="54">
        <f>IF(K340="nulová",#REF!,0)</f>
        <v>0</v>
      </c>
      <c r="BG340" s="5" t="s">
        <v>14</v>
      </c>
      <c r="BH340" s="54" t="e">
        <f>ROUND(#REF!*H340,2)</f>
        <v>#REF!</v>
      </c>
      <c r="BI340" s="5" t="s">
        <v>37</v>
      </c>
      <c r="BJ340" s="53" t="s">
        <v>687</v>
      </c>
    </row>
    <row r="341" spans="1:62" s="2" customFormat="1" ht="39" x14ac:dyDescent="0.2">
      <c r="A341" s="9"/>
      <c r="B341" s="10"/>
      <c r="C341" s="9"/>
      <c r="D341" s="55" t="s">
        <v>39</v>
      </c>
      <c r="E341" s="9"/>
      <c r="F341" s="56" t="s">
        <v>567</v>
      </c>
      <c r="G341" s="9"/>
      <c r="H341" s="9"/>
      <c r="I341" s="10"/>
      <c r="J341" s="57"/>
      <c r="K341" s="58"/>
      <c r="L341" s="16"/>
      <c r="M341" s="16"/>
      <c r="N341" s="16"/>
      <c r="O341" s="16"/>
      <c r="P341" s="16"/>
      <c r="Q341" s="17"/>
      <c r="R341" s="9"/>
      <c r="S341" s="9"/>
      <c r="T341" s="9"/>
      <c r="U341" s="9"/>
      <c r="V341" s="9"/>
      <c r="W341" s="9"/>
      <c r="X341" s="9"/>
      <c r="Y341" s="9"/>
      <c r="Z341" s="9"/>
      <c r="AA341" s="9"/>
      <c r="AB341" s="9"/>
      <c r="AQ341" s="5" t="s">
        <v>39</v>
      </c>
      <c r="AR341" s="5" t="s">
        <v>15</v>
      </c>
    </row>
    <row r="342" spans="1:62" s="2" customFormat="1" ht="37.9" customHeight="1" x14ac:dyDescent="0.2">
      <c r="A342" s="9"/>
      <c r="B342" s="43"/>
      <c r="C342" s="44" t="s">
        <v>688</v>
      </c>
      <c r="D342" s="44" t="s">
        <v>33</v>
      </c>
      <c r="E342" s="45" t="s">
        <v>689</v>
      </c>
      <c r="F342" s="46" t="s">
        <v>690</v>
      </c>
      <c r="G342" s="47" t="s">
        <v>431</v>
      </c>
      <c r="H342" s="48">
        <v>630</v>
      </c>
      <c r="I342" s="10"/>
      <c r="J342" s="49" t="s">
        <v>0</v>
      </c>
      <c r="K342" s="50" t="s">
        <v>8</v>
      </c>
      <c r="L342" s="51">
        <v>0.38300000000000001</v>
      </c>
      <c r="M342" s="51">
        <f>L342*H342</f>
        <v>241.29</v>
      </c>
      <c r="N342" s="51">
        <v>2.4000000000000001E-4</v>
      </c>
      <c r="O342" s="51">
        <f>N342*H342</f>
        <v>0.1512</v>
      </c>
      <c r="P342" s="51">
        <v>0</v>
      </c>
      <c r="Q342" s="52">
        <f>P342*H342</f>
        <v>0</v>
      </c>
      <c r="R342" s="9"/>
      <c r="S342" s="9"/>
      <c r="T342" s="9"/>
      <c r="U342" s="9"/>
      <c r="V342" s="9"/>
      <c r="W342" s="9"/>
      <c r="X342" s="9"/>
      <c r="Y342" s="9"/>
      <c r="Z342" s="9"/>
      <c r="AA342" s="9"/>
      <c r="AB342" s="9"/>
      <c r="AO342" s="53" t="s">
        <v>37</v>
      </c>
      <c r="AQ342" s="53" t="s">
        <v>33</v>
      </c>
      <c r="AR342" s="53" t="s">
        <v>15</v>
      </c>
      <c r="AV342" s="5" t="s">
        <v>31</v>
      </c>
      <c r="BB342" s="54" t="e">
        <f>IF(K342="základní",#REF!,0)</f>
        <v>#REF!</v>
      </c>
      <c r="BC342" s="54">
        <f>IF(K342="snížená",#REF!,0)</f>
        <v>0</v>
      </c>
      <c r="BD342" s="54">
        <f>IF(K342="zákl. přenesená",#REF!,0)</f>
        <v>0</v>
      </c>
      <c r="BE342" s="54">
        <f>IF(K342="sníž. přenesená",#REF!,0)</f>
        <v>0</v>
      </c>
      <c r="BF342" s="54">
        <f>IF(K342="nulová",#REF!,0)</f>
        <v>0</v>
      </c>
      <c r="BG342" s="5" t="s">
        <v>14</v>
      </c>
      <c r="BH342" s="54" t="e">
        <f>ROUND(#REF!*H342,2)</f>
        <v>#REF!</v>
      </c>
      <c r="BI342" s="5" t="s">
        <v>37</v>
      </c>
      <c r="BJ342" s="53" t="s">
        <v>691</v>
      </c>
    </row>
    <row r="343" spans="1:62" s="2" customFormat="1" ht="39" x14ac:dyDescent="0.2">
      <c r="A343" s="9"/>
      <c r="B343" s="10"/>
      <c r="C343" s="9"/>
      <c r="D343" s="55" t="s">
        <v>39</v>
      </c>
      <c r="E343" s="9"/>
      <c r="F343" s="56" t="s">
        <v>567</v>
      </c>
      <c r="G343" s="9"/>
      <c r="H343" s="9"/>
      <c r="I343" s="10"/>
      <c r="J343" s="57"/>
      <c r="K343" s="58"/>
      <c r="L343" s="16"/>
      <c r="M343" s="16"/>
      <c r="N343" s="16"/>
      <c r="O343" s="16"/>
      <c r="P343" s="16"/>
      <c r="Q343" s="17"/>
      <c r="R343" s="9"/>
      <c r="S343" s="9"/>
      <c r="T343" s="9"/>
      <c r="U343" s="9"/>
      <c r="V343" s="9"/>
      <c r="W343" s="9"/>
      <c r="X343" s="9"/>
      <c r="Y343" s="9"/>
      <c r="Z343" s="9"/>
      <c r="AA343" s="9"/>
      <c r="AB343" s="9"/>
      <c r="AQ343" s="5" t="s">
        <v>39</v>
      </c>
      <c r="AR343" s="5" t="s">
        <v>15</v>
      </c>
    </row>
    <row r="344" spans="1:62" s="2" customFormat="1" ht="37.9" customHeight="1" x14ac:dyDescent="0.2">
      <c r="A344" s="9"/>
      <c r="B344" s="43"/>
      <c r="C344" s="44" t="s">
        <v>692</v>
      </c>
      <c r="D344" s="44" t="s">
        <v>33</v>
      </c>
      <c r="E344" s="45" t="s">
        <v>693</v>
      </c>
      <c r="F344" s="46" t="s">
        <v>694</v>
      </c>
      <c r="G344" s="47" t="s">
        <v>431</v>
      </c>
      <c r="H344" s="48">
        <v>1800</v>
      </c>
      <c r="I344" s="10"/>
      <c r="J344" s="49" t="s">
        <v>0</v>
      </c>
      <c r="K344" s="50" t="s">
        <v>8</v>
      </c>
      <c r="L344" s="51">
        <v>0.3</v>
      </c>
      <c r="M344" s="51">
        <f>L344*H344</f>
        <v>540</v>
      </c>
      <c r="N344" s="51">
        <v>2.4000000000000001E-4</v>
      </c>
      <c r="O344" s="51">
        <f>N344*H344</f>
        <v>0.432</v>
      </c>
      <c r="P344" s="51">
        <v>0</v>
      </c>
      <c r="Q344" s="52">
        <f>P344*H344</f>
        <v>0</v>
      </c>
      <c r="R344" s="9"/>
      <c r="S344" s="9"/>
      <c r="T344" s="9"/>
      <c r="U344" s="9"/>
      <c r="V344" s="9"/>
      <c r="W344" s="9"/>
      <c r="X344" s="9"/>
      <c r="Y344" s="9"/>
      <c r="Z344" s="9"/>
      <c r="AA344" s="9"/>
      <c r="AB344" s="9"/>
      <c r="AO344" s="53" t="s">
        <v>37</v>
      </c>
      <c r="AQ344" s="53" t="s">
        <v>33</v>
      </c>
      <c r="AR344" s="53" t="s">
        <v>15</v>
      </c>
      <c r="AV344" s="5" t="s">
        <v>31</v>
      </c>
      <c r="BB344" s="54" t="e">
        <f>IF(K344="základní",#REF!,0)</f>
        <v>#REF!</v>
      </c>
      <c r="BC344" s="54">
        <f>IF(K344="snížená",#REF!,0)</f>
        <v>0</v>
      </c>
      <c r="BD344" s="54">
        <f>IF(K344="zákl. přenesená",#REF!,0)</f>
        <v>0</v>
      </c>
      <c r="BE344" s="54">
        <f>IF(K344="sníž. přenesená",#REF!,0)</f>
        <v>0</v>
      </c>
      <c r="BF344" s="54">
        <f>IF(K344="nulová",#REF!,0)</f>
        <v>0</v>
      </c>
      <c r="BG344" s="5" t="s">
        <v>14</v>
      </c>
      <c r="BH344" s="54" t="e">
        <f>ROUND(#REF!*H344,2)</f>
        <v>#REF!</v>
      </c>
      <c r="BI344" s="5" t="s">
        <v>37</v>
      </c>
      <c r="BJ344" s="53" t="s">
        <v>695</v>
      </c>
    </row>
    <row r="345" spans="1:62" s="2" customFormat="1" ht="39" x14ac:dyDescent="0.2">
      <c r="A345" s="9"/>
      <c r="B345" s="10"/>
      <c r="C345" s="9"/>
      <c r="D345" s="55" t="s">
        <v>39</v>
      </c>
      <c r="E345" s="9"/>
      <c r="F345" s="56" t="s">
        <v>567</v>
      </c>
      <c r="G345" s="9"/>
      <c r="H345" s="9"/>
      <c r="I345" s="10"/>
      <c r="J345" s="57"/>
      <c r="K345" s="58"/>
      <c r="L345" s="16"/>
      <c r="M345" s="16"/>
      <c r="N345" s="16"/>
      <c r="O345" s="16"/>
      <c r="P345" s="16"/>
      <c r="Q345" s="17"/>
      <c r="R345" s="9"/>
      <c r="S345" s="9"/>
      <c r="T345" s="9"/>
      <c r="U345" s="9"/>
      <c r="V345" s="9"/>
      <c r="W345" s="9"/>
      <c r="X345" s="9"/>
      <c r="Y345" s="9"/>
      <c r="Z345" s="9"/>
      <c r="AA345" s="9"/>
      <c r="AB345" s="9"/>
      <c r="AQ345" s="5" t="s">
        <v>39</v>
      </c>
      <c r="AR345" s="5" t="s">
        <v>15</v>
      </c>
    </row>
    <row r="346" spans="1:62" s="2" customFormat="1" ht="14.45" customHeight="1" x14ac:dyDescent="0.2">
      <c r="A346" s="9"/>
      <c r="B346" s="43"/>
      <c r="C346" s="44" t="s">
        <v>696</v>
      </c>
      <c r="D346" s="44" t="s">
        <v>33</v>
      </c>
      <c r="E346" s="45" t="s">
        <v>697</v>
      </c>
      <c r="F346" s="46" t="s">
        <v>698</v>
      </c>
      <c r="G346" s="47" t="s">
        <v>699</v>
      </c>
      <c r="H346" s="48">
        <v>120</v>
      </c>
      <c r="I346" s="10"/>
      <c r="J346" s="49" t="s">
        <v>0</v>
      </c>
      <c r="K346" s="50" t="s">
        <v>8</v>
      </c>
      <c r="L346" s="51">
        <v>0.65700000000000003</v>
      </c>
      <c r="M346" s="51">
        <f>L346*H346</f>
        <v>78.84</v>
      </c>
      <c r="N346" s="51">
        <v>0</v>
      </c>
      <c r="O346" s="51">
        <f>N346*H346</f>
        <v>0</v>
      </c>
      <c r="P346" s="51">
        <v>0</v>
      </c>
      <c r="Q346" s="52">
        <f>P346*H346</f>
        <v>0</v>
      </c>
      <c r="R346" s="9"/>
      <c r="S346" s="9"/>
      <c r="T346" s="9"/>
      <c r="U346" s="9"/>
      <c r="V346" s="9"/>
      <c r="W346" s="9"/>
      <c r="X346" s="9"/>
      <c r="Y346" s="9"/>
      <c r="Z346" s="9"/>
      <c r="AA346" s="9"/>
      <c r="AB346" s="9"/>
      <c r="AO346" s="53" t="s">
        <v>37</v>
      </c>
      <c r="AQ346" s="53" t="s">
        <v>33</v>
      </c>
      <c r="AR346" s="53" t="s">
        <v>15</v>
      </c>
      <c r="AV346" s="5" t="s">
        <v>31</v>
      </c>
      <c r="BB346" s="54" t="e">
        <f>IF(K346="základní",#REF!,0)</f>
        <v>#REF!</v>
      </c>
      <c r="BC346" s="54">
        <f>IF(K346="snížená",#REF!,0)</f>
        <v>0</v>
      </c>
      <c r="BD346" s="54">
        <f>IF(K346="zákl. přenesená",#REF!,0)</f>
        <v>0</v>
      </c>
      <c r="BE346" s="54">
        <f>IF(K346="sníž. přenesená",#REF!,0)</f>
        <v>0</v>
      </c>
      <c r="BF346" s="54">
        <f>IF(K346="nulová",#REF!,0)</f>
        <v>0</v>
      </c>
      <c r="BG346" s="5" t="s">
        <v>14</v>
      </c>
      <c r="BH346" s="54" t="e">
        <f>ROUND(#REF!*H346,2)</f>
        <v>#REF!</v>
      </c>
      <c r="BI346" s="5" t="s">
        <v>37</v>
      </c>
      <c r="BJ346" s="53" t="s">
        <v>700</v>
      </c>
    </row>
    <row r="347" spans="1:62" s="2" customFormat="1" ht="14.45" customHeight="1" x14ac:dyDescent="0.2">
      <c r="A347" s="9"/>
      <c r="B347" s="43"/>
      <c r="C347" s="44" t="s">
        <v>701</v>
      </c>
      <c r="D347" s="44" t="s">
        <v>33</v>
      </c>
      <c r="E347" s="45" t="s">
        <v>702</v>
      </c>
      <c r="F347" s="46" t="s">
        <v>703</v>
      </c>
      <c r="G347" s="47" t="s">
        <v>699</v>
      </c>
      <c r="H347" s="48">
        <v>200</v>
      </c>
      <c r="I347" s="10"/>
      <c r="J347" s="49" t="s">
        <v>0</v>
      </c>
      <c r="K347" s="50" t="s">
        <v>8</v>
      </c>
      <c r="L347" s="51">
        <v>0.79500000000000004</v>
      </c>
      <c r="M347" s="51">
        <f>L347*H347</f>
        <v>159</v>
      </c>
      <c r="N347" s="51">
        <v>0</v>
      </c>
      <c r="O347" s="51">
        <f>N347*H347</f>
        <v>0</v>
      </c>
      <c r="P347" s="51">
        <v>0</v>
      </c>
      <c r="Q347" s="52">
        <f>P347*H347</f>
        <v>0</v>
      </c>
      <c r="R347" s="9"/>
      <c r="S347" s="9"/>
      <c r="T347" s="9"/>
      <c r="U347" s="9"/>
      <c r="V347" s="9"/>
      <c r="W347" s="9"/>
      <c r="X347" s="9"/>
      <c r="Y347" s="9"/>
      <c r="Z347" s="9"/>
      <c r="AA347" s="9"/>
      <c r="AB347" s="9"/>
      <c r="AO347" s="53" t="s">
        <v>37</v>
      </c>
      <c r="AQ347" s="53" t="s">
        <v>33</v>
      </c>
      <c r="AR347" s="53" t="s">
        <v>15</v>
      </c>
      <c r="AV347" s="5" t="s">
        <v>31</v>
      </c>
      <c r="BB347" s="54" t="e">
        <f>IF(K347="základní",#REF!,0)</f>
        <v>#REF!</v>
      </c>
      <c r="BC347" s="54">
        <f>IF(K347="snížená",#REF!,0)</f>
        <v>0</v>
      </c>
      <c r="BD347" s="54">
        <f>IF(K347="zákl. přenesená",#REF!,0)</f>
        <v>0</v>
      </c>
      <c r="BE347" s="54">
        <f>IF(K347="sníž. přenesená",#REF!,0)</f>
        <v>0</v>
      </c>
      <c r="BF347" s="54">
        <f>IF(K347="nulová",#REF!,0)</f>
        <v>0</v>
      </c>
      <c r="BG347" s="5" t="s">
        <v>14</v>
      </c>
      <c r="BH347" s="54" t="e">
        <f>ROUND(#REF!*H347,2)</f>
        <v>#REF!</v>
      </c>
      <c r="BI347" s="5" t="s">
        <v>37</v>
      </c>
      <c r="BJ347" s="53" t="s">
        <v>704</v>
      </c>
    </row>
    <row r="348" spans="1:62" s="2" customFormat="1" ht="37.9" customHeight="1" x14ac:dyDescent="0.2">
      <c r="A348" s="9"/>
      <c r="B348" s="43"/>
      <c r="C348" s="44" t="s">
        <v>705</v>
      </c>
      <c r="D348" s="44" t="s">
        <v>33</v>
      </c>
      <c r="E348" s="45" t="s">
        <v>706</v>
      </c>
      <c r="F348" s="46" t="s">
        <v>707</v>
      </c>
      <c r="G348" s="47" t="s">
        <v>63</v>
      </c>
      <c r="H348" s="48">
        <v>320</v>
      </c>
      <c r="I348" s="10"/>
      <c r="J348" s="49" t="s">
        <v>0</v>
      </c>
      <c r="K348" s="50" t="s">
        <v>8</v>
      </c>
      <c r="L348" s="51">
        <v>0.27</v>
      </c>
      <c r="M348" s="51">
        <f>L348*H348</f>
        <v>86.4</v>
      </c>
      <c r="N348" s="51">
        <v>3.3E-4</v>
      </c>
      <c r="O348" s="51">
        <f>N348*H348</f>
        <v>0.1056</v>
      </c>
      <c r="P348" s="51">
        <v>0</v>
      </c>
      <c r="Q348" s="52">
        <f>P348*H348</f>
        <v>0</v>
      </c>
      <c r="R348" s="9"/>
      <c r="S348" s="9"/>
      <c r="T348" s="9"/>
      <c r="U348" s="9"/>
      <c r="V348" s="9"/>
      <c r="W348" s="9"/>
      <c r="X348" s="9"/>
      <c r="Y348" s="9"/>
      <c r="Z348" s="9"/>
      <c r="AA348" s="9"/>
      <c r="AB348" s="9"/>
      <c r="AO348" s="53" t="s">
        <v>37</v>
      </c>
      <c r="AQ348" s="53" t="s">
        <v>33</v>
      </c>
      <c r="AR348" s="53" t="s">
        <v>15</v>
      </c>
      <c r="AV348" s="5" t="s">
        <v>31</v>
      </c>
      <c r="BB348" s="54" t="e">
        <f>IF(K348="základní",#REF!,0)</f>
        <v>#REF!</v>
      </c>
      <c r="BC348" s="54">
        <f>IF(K348="snížená",#REF!,0)</f>
        <v>0</v>
      </c>
      <c r="BD348" s="54">
        <f>IF(K348="zákl. přenesená",#REF!,0)</f>
        <v>0</v>
      </c>
      <c r="BE348" s="54">
        <f>IF(K348="sníž. přenesená",#REF!,0)</f>
        <v>0</v>
      </c>
      <c r="BF348" s="54">
        <f>IF(K348="nulová",#REF!,0)</f>
        <v>0</v>
      </c>
      <c r="BG348" s="5" t="s">
        <v>14</v>
      </c>
      <c r="BH348" s="54" t="e">
        <f>ROUND(#REF!*H348,2)</f>
        <v>#REF!</v>
      </c>
      <c r="BI348" s="5" t="s">
        <v>37</v>
      </c>
      <c r="BJ348" s="53" t="s">
        <v>708</v>
      </c>
    </row>
    <row r="349" spans="1:62" s="2" customFormat="1" ht="58.5" x14ac:dyDescent="0.2">
      <c r="A349" s="9"/>
      <c r="B349" s="10"/>
      <c r="C349" s="9"/>
      <c r="D349" s="55" t="s">
        <v>39</v>
      </c>
      <c r="E349" s="9"/>
      <c r="F349" s="56" t="s">
        <v>709</v>
      </c>
      <c r="G349" s="9"/>
      <c r="H349" s="9"/>
      <c r="I349" s="10"/>
      <c r="J349" s="57"/>
      <c r="K349" s="58"/>
      <c r="L349" s="16"/>
      <c r="M349" s="16"/>
      <c r="N349" s="16"/>
      <c r="O349" s="16"/>
      <c r="P349" s="16"/>
      <c r="Q349" s="17"/>
      <c r="R349" s="9"/>
      <c r="S349" s="9"/>
      <c r="T349" s="9"/>
      <c r="U349" s="9"/>
      <c r="V349" s="9"/>
      <c r="W349" s="9"/>
      <c r="X349" s="9"/>
      <c r="Y349" s="9"/>
      <c r="Z349" s="9"/>
      <c r="AA349" s="9"/>
      <c r="AB349" s="9"/>
      <c r="AQ349" s="5" t="s">
        <v>39</v>
      </c>
      <c r="AR349" s="5" t="s">
        <v>15</v>
      </c>
    </row>
    <row r="350" spans="1:62" s="2" customFormat="1" ht="37.9" customHeight="1" x14ac:dyDescent="0.2">
      <c r="A350" s="9"/>
      <c r="B350" s="43"/>
      <c r="C350" s="44" t="s">
        <v>710</v>
      </c>
      <c r="D350" s="44" t="s">
        <v>33</v>
      </c>
      <c r="E350" s="45" t="s">
        <v>711</v>
      </c>
      <c r="F350" s="46" t="s">
        <v>712</v>
      </c>
      <c r="G350" s="47" t="s">
        <v>63</v>
      </c>
      <c r="H350" s="48">
        <v>250</v>
      </c>
      <c r="I350" s="10"/>
      <c r="J350" s="49" t="s">
        <v>0</v>
      </c>
      <c r="K350" s="50" t="s">
        <v>8</v>
      </c>
      <c r="L350" s="51">
        <v>0.32900000000000001</v>
      </c>
      <c r="M350" s="51">
        <f>L350*H350</f>
        <v>82.25</v>
      </c>
      <c r="N350" s="51">
        <v>1.2899999999999999E-3</v>
      </c>
      <c r="O350" s="51">
        <f>N350*H350</f>
        <v>0.32249999999999995</v>
      </c>
      <c r="P350" s="51">
        <v>0</v>
      </c>
      <c r="Q350" s="52">
        <f>P350*H350</f>
        <v>0</v>
      </c>
      <c r="R350" s="9"/>
      <c r="S350" s="9"/>
      <c r="T350" s="9"/>
      <c r="U350" s="9"/>
      <c r="V350" s="9"/>
      <c r="W350" s="9"/>
      <c r="X350" s="9"/>
      <c r="Y350" s="9"/>
      <c r="Z350" s="9"/>
      <c r="AA350" s="9"/>
      <c r="AB350" s="9"/>
      <c r="AO350" s="53" t="s">
        <v>37</v>
      </c>
      <c r="AQ350" s="53" t="s">
        <v>33</v>
      </c>
      <c r="AR350" s="53" t="s">
        <v>15</v>
      </c>
      <c r="AV350" s="5" t="s">
        <v>31</v>
      </c>
      <c r="BB350" s="54" t="e">
        <f>IF(K350="základní",#REF!,0)</f>
        <v>#REF!</v>
      </c>
      <c r="BC350" s="54">
        <f>IF(K350="snížená",#REF!,0)</f>
        <v>0</v>
      </c>
      <c r="BD350" s="54">
        <f>IF(K350="zákl. přenesená",#REF!,0)</f>
        <v>0</v>
      </c>
      <c r="BE350" s="54">
        <f>IF(K350="sníž. přenesená",#REF!,0)</f>
        <v>0</v>
      </c>
      <c r="BF350" s="54">
        <f>IF(K350="nulová",#REF!,0)</f>
        <v>0</v>
      </c>
      <c r="BG350" s="5" t="s">
        <v>14</v>
      </c>
      <c r="BH350" s="54" t="e">
        <f>ROUND(#REF!*H350,2)</f>
        <v>#REF!</v>
      </c>
      <c r="BI350" s="5" t="s">
        <v>37</v>
      </c>
      <c r="BJ350" s="53" t="s">
        <v>713</v>
      </c>
    </row>
    <row r="351" spans="1:62" s="2" customFormat="1" ht="58.5" x14ac:dyDescent="0.2">
      <c r="A351" s="9"/>
      <c r="B351" s="10"/>
      <c r="C351" s="9"/>
      <c r="D351" s="55" t="s">
        <v>39</v>
      </c>
      <c r="E351" s="9"/>
      <c r="F351" s="56" t="s">
        <v>709</v>
      </c>
      <c r="G351" s="9"/>
      <c r="H351" s="9"/>
      <c r="I351" s="10"/>
      <c r="J351" s="57"/>
      <c r="K351" s="58"/>
      <c r="L351" s="16"/>
      <c r="M351" s="16"/>
      <c r="N351" s="16"/>
      <c r="O351" s="16"/>
      <c r="P351" s="16"/>
      <c r="Q351" s="17"/>
      <c r="R351" s="9"/>
      <c r="S351" s="9"/>
      <c r="T351" s="9"/>
      <c r="U351" s="9"/>
      <c r="V351" s="9"/>
      <c r="W351" s="9"/>
      <c r="X351" s="9"/>
      <c r="Y351" s="9"/>
      <c r="Z351" s="9"/>
      <c r="AA351" s="9"/>
      <c r="AB351" s="9"/>
      <c r="AQ351" s="5" t="s">
        <v>39</v>
      </c>
      <c r="AR351" s="5" t="s">
        <v>15</v>
      </c>
    </row>
    <row r="352" spans="1:62" s="2" customFormat="1" ht="37.9" customHeight="1" x14ac:dyDescent="0.2">
      <c r="A352" s="9"/>
      <c r="B352" s="43"/>
      <c r="C352" s="44" t="s">
        <v>714</v>
      </c>
      <c r="D352" s="44" t="s">
        <v>33</v>
      </c>
      <c r="E352" s="45" t="s">
        <v>715</v>
      </c>
      <c r="F352" s="46" t="s">
        <v>716</v>
      </c>
      <c r="G352" s="47" t="s">
        <v>63</v>
      </c>
      <c r="H352" s="48">
        <v>280</v>
      </c>
      <c r="I352" s="10"/>
      <c r="J352" s="49" t="s">
        <v>0</v>
      </c>
      <c r="K352" s="50" t="s">
        <v>8</v>
      </c>
      <c r="L352" s="51">
        <v>0.374</v>
      </c>
      <c r="M352" s="51">
        <f>L352*H352</f>
        <v>104.72</v>
      </c>
      <c r="N352" s="51">
        <v>5.8900000000000003E-3</v>
      </c>
      <c r="O352" s="51">
        <f>N352*H352</f>
        <v>1.6492</v>
      </c>
      <c r="P352" s="51">
        <v>0</v>
      </c>
      <c r="Q352" s="52">
        <f>P352*H352</f>
        <v>0</v>
      </c>
      <c r="R352" s="9"/>
      <c r="S352" s="9"/>
      <c r="T352" s="9"/>
      <c r="U352" s="9"/>
      <c r="V352" s="9"/>
      <c r="W352" s="9"/>
      <c r="X352" s="9"/>
      <c r="Y352" s="9"/>
      <c r="Z352" s="9"/>
      <c r="AA352" s="9"/>
      <c r="AB352" s="9"/>
      <c r="AO352" s="53" t="s">
        <v>37</v>
      </c>
      <c r="AQ352" s="53" t="s">
        <v>33</v>
      </c>
      <c r="AR352" s="53" t="s">
        <v>15</v>
      </c>
      <c r="AV352" s="5" t="s">
        <v>31</v>
      </c>
      <c r="BB352" s="54" t="e">
        <f>IF(K352="základní",#REF!,0)</f>
        <v>#REF!</v>
      </c>
      <c r="BC352" s="54">
        <f>IF(K352="snížená",#REF!,0)</f>
        <v>0</v>
      </c>
      <c r="BD352" s="54">
        <f>IF(K352="zákl. přenesená",#REF!,0)</f>
        <v>0</v>
      </c>
      <c r="BE352" s="54">
        <f>IF(K352="sníž. přenesená",#REF!,0)</f>
        <v>0</v>
      </c>
      <c r="BF352" s="54">
        <f>IF(K352="nulová",#REF!,0)</f>
        <v>0</v>
      </c>
      <c r="BG352" s="5" t="s">
        <v>14</v>
      </c>
      <c r="BH352" s="54" t="e">
        <f>ROUND(#REF!*H352,2)</f>
        <v>#REF!</v>
      </c>
      <c r="BI352" s="5" t="s">
        <v>37</v>
      </c>
      <c r="BJ352" s="53" t="s">
        <v>717</v>
      </c>
    </row>
    <row r="353" spans="1:62" s="2" customFormat="1" ht="58.5" x14ac:dyDescent="0.2">
      <c r="A353" s="9"/>
      <c r="B353" s="10"/>
      <c r="C353" s="9"/>
      <c r="D353" s="55" t="s">
        <v>39</v>
      </c>
      <c r="E353" s="9"/>
      <c r="F353" s="56" t="s">
        <v>709</v>
      </c>
      <c r="G353" s="9"/>
      <c r="H353" s="9"/>
      <c r="I353" s="10"/>
      <c r="J353" s="57"/>
      <c r="K353" s="58"/>
      <c r="L353" s="16"/>
      <c r="M353" s="16"/>
      <c r="N353" s="16"/>
      <c r="O353" s="16"/>
      <c r="P353" s="16"/>
      <c r="Q353" s="17"/>
      <c r="R353" s="9"/>
      <c r="S353" s="9"/>
      <c r="T353" s="9"/>
      <c r="U353" s="9"/>
      <c r="V353" s="9"/>
      <c r="W353" s="9"/>
      <c r="X353" s="9"/>
      <c r="Y353" s="9"/>
      <c r="Z353" s="9"/>
      <c r="AA353" s="9"/>
      <c r="AB353" s="9"/>
      <c r="AQ353" s="5" t="s">
        <v>39</v>
      </c>
      <c r="AR353" s="5" t="s">
        <v>15</v>
      </c>
    </row>
    <row r="354" spans="1:62" s="2" customFormat="1" ht="37.9" customHeight="1" x14ac:dyDescent="0.2">
      <c r="A354" s="9"/>
      <c r="B354" s="43"/>
      <c r="C354" s="44" t="s">
        <v>718</v>
      </c>
      <c r="D354" s="44" t="s">
        <v>33</v>
      </c>
      <c r="E354" s="45" t="s">
        <v>719</v>
      </c>
      <c r="F354" s="46" t="s">
        <v>720</v>
      </c>
      <c r="G354" s="47" t="s">
        <v>63</v>
      </c>
      <c r="H354" s="48">
        <v>290</v>
      </c>
      <c r="I354" s="10"/>
      <c r="J354" s="49" t="s">
        <v>0</v>
      </c>
      <c r="K354" s="50" t="s">
        <v>8</v>
      </c>
      <c r="L354" s="51">
        <v>0.54</v>
      </c>
      <c r="M354" s="51">
        <f>L354*H354</f>
        <v>156.60000000000002</v>
      </c>
      <c r="N354" s="51">
        <v>5.5000000000000003E-4</v>
      </c>
      <c r="O354" s="51">
        <f>N354*H354</f>
        <v>0.1595</v>
      </c>
      <c r="P354" s="51">
        <v>0</v>
      </c>
      <c r="Q354" s="52">
        <f>P354*H354</f>
        <v>0</v>
      </c>
      <c r="R354" s="9"/>
      <c r="S354" s="9"/>
      <c r="T354" s="9"/>
      <c r="U354" s="9"/>
      <c r="V354" s="9"/>
      <c r="W354" s="9"/>
      <c r="X354" s="9"/>
      <c r="Y354" s="9"/>
      <c r="Z354" s="9"/>
      <c r="AA354" s="9"/>
      <c r="AB354" s="9"/>
      <c r="AO354" s="53" t="s">
        <v>37</v>
      </c>
      <c r="AQ354" s="53" t="s">
        <v>33</v>
      </c>
      <c r="AR354" s="53" t="s">
        <v>15</v>
      </c>
      <c r="AV354" s="5" t="s">
        <v>31</v>
      </c>
      <c r="BB354" s="54" t="e">
        <f>IF(K354="základní",#REF!,0)</f>
        <v>#REF!</v>
      </c>
      <c r="BC354" s="54">
        <f>IF(K354="snížená",#REF!,0)</f>
        <v>0</v>
      </c>
      <c r="BD354" s="54">
        <f>IF(K354="zákl. přenesená",#REF!,0)</f>
        <v>0</v>
      </c>
      <c r="BE354" s="54">
        <f>IF(K354="sníž. přenesená",#REF!,0)</f>
        <v>0</v>
      </c>
      <c r="BF354" s="54">
        <f>IF(K354="nulová",#REF!,0)</f>
        <v>0</v>
      </c>
      <c r="BG354" s="5" t="s">
        <v>14</v>
      </c>
      <c r="BH354" s="54" t="e">
        <f>ROUND(#REF!*H354,2)</f>
        <v>#REF!</v>
      </c>
      <c r="BI354" s="5" t="s">
        <v>37</v>
      </c>
      <c r="BJ354" s="53" t="s">
        <v>721</v>
      </c>
    </row>
    <row r="355" spans="1:62" s="2" customFormat="1" ht="58.5" x14ac:dyDescent="0.2">
      <c r="A355" s="9"/>
      <c r="B355" s="10"/>
      <c r="C355" s="9"/>
      <c r="D355" s="55" t="s">
        <v>39</v>
      </c>
      <c r="E355" s="9"/>
      <c r="F355" s="56" t="s">
        <v>709</v>
      </c>
      <c r="G355" s="9"/>
      <c r="H355" s="9"/>
      <c r="I355" s="10"/>
      <c r="J355" s="57"/>
      <c r="K355" s="58"/>
      <c r="L355" s="16"/>
      <c r="M355" s="16"/>
      <c r="N355" s="16"/>
      <c r="O355" s="16"/>
      <c r="P355" s="16"/>
      <c r="Q355" s="17"/>
      <c r="R355" s="9"/>
      <c r="S355" s="9"/>
      <c r="T355" s="9"/>
      <c r="U355" s="9"/>
      <c r="V355" s="9"/>
      <c r="W355" s="9"/>
      <c r="X355" s="9"/>
      <c r="Y355" s="9"/>
      <c r="Z355" s="9"/>
      <c r="AA355" s="9"/>
      <c r="AB355" s="9"/>
      <c r="AQ355" s="5" t="s">
        <v>39</v>
      </c>
      <c r="AR355" s="5" t="s">
        <v>15</v>
      </c>
    </row>
    <row r="356" spans="1:62" s="2" customFormat="1" ht="37.9" customHeight="1" x14ac:dyDescent="0.2">
      <c r="A356" s="9"/>
      <c r="B356" s="43"/>
      <c r="C356" s="44" t="s">
        <v>722</v>
      </c>
      <c r="D356" s="44" t="s">
        <v>33</v>
      </c>
      <c r="E356" s="45" t="s">
        <v>723</v>
      </c>
      <c r="F356" s="46" t="s">
        <v>724</v>
      </c>
      <c r="G356" s="47" t="s">
        <v>63</v>
      </c>
      <c r="H356" s="48">
        <v>320</v>
      </c>
      <c r="I356" s="10"/>
      <c r="J356" s="49" t="s">
        <v>0</v>
      </c>
      <c r="K356" s="50" t="s">
        <v>8</v>
      </c>
      <c r="L356" s="51">
        <v>0.65900000000000003</v>
      </c>
      <c r="M356" s="51">
        <f>L356*H356</f>
        <v>210.88</v>
      </c>
      <c r="N356" s="51">
        <v>2.2599999999999999E-3</v>
      </c>
      <c r="O356" s="51">
        <f>N356*H356</f>
        <v>0.72319999999999995</v>
      </c>
      <c r="P356" s="51">
        <v>0</v>
      </c>
      <c r="Q356" s="52">
        <f>P356*H356</f>
        <v>0</v>
      </c>
      <c r="R356" s="9"/>
      <c r="S356" s="9"/>
      <c r="T356" s="9"/>
      <c r="U356" s="9"/>
      <c r="V356" s="9"/>
      <c r="W356" s="9"/>
      <c r="X356" s="9"/>
      <c r="Y356" s="9"/>
      <c r="Z356" s="9"/>
      <c r="AA356" s="9"/>
      <c r="AB356" s="9"/>
      <c r="AO356" s="53" t="s">
        <v>37</v>
      </c>
      <c r="AQ356" s="53" t="s">
        <v>33</v>
      </c>
      <c r="AR356" s="53" t="s">
        <v>15</v>
      </c>
      <c r="AV356" s="5" t="s">
        <v>31</v>
      </c>
      <c r="BB356" s="54" t="e">
        <f>IF(K356="základní",#REF!,0)</f>
        <v>#REF!</v>
      </c>
      <c r="BC356" s="54">
        <f>IF(K356="snížená",#REF!,0)</f>
        <v>0</v>
      </c>
      <c r="BD356" s="54">
        <f>IF(K356="zákl. přenesená",#REF!,0)</f>
        <v>0</v>
      </c>
      <c r="BE356" s="54">
        <f>IF(K356="sníž. přenesená",#REF!,0)</f>
        <v>0</v>
      </c>
      <c r="BF356" s="54">
        <f>IF(K356="nulová",#REF!,0)</f>
        <v>0</v>
      </c>
      <c r="BG356" s="5" t="s">
        <v>14</v>
      </c>
      <c r="BH356" s="54" t="e">
        <f>ROUND(#REF!*H356,2)</f>
        <v>#REF!</v>
      </c>
      <c r="BI356" s="5" t="s">
        <v>37</v>
      </c>
      <c r="BJ356" s="53" t="s">
        <v>725</v>
      </c>
    </row>
    <row r="357" spans="1:62" s="2" customFormat="1" ht="58.5" x14ac:dyDescent="0.2">
      <c r="A357" s="9"/>
      <c r="B357" s="10"/>
      <c r="C357" s="9"/>
      <c r="D357" s="55" t="s">
        <v>39</v>
      </c>
      <c r="E357" s="9"/>
      <c r="F357" s="56" t="s">
        <v>709</v>
      </c>
      <c r="G357" s="9"/>
      <c r="H357" s="9"/>
      <c r="I357" s="10"/>
      <c r="J357" s="57"/>
      <c r="K357" s="58"/>
      <c r="L357" s="16"/>
      <c r="M357" s="16"/>
      <c r="N357" s="16"/>
      <c r="O357" s="16"/>
      <c r="P357" s="16"/>
      <c r="Q357" s="17"/>
      <c r="R357" s="9"/>
      <c r="S357" s="9"/>
      <c r="T357" s="9"/>
      <c r="U357" s="9"/>
      <c r="V357" s="9"/>
      <c r="W357" s="9"/>
      <c r="X357" s="9"/>
      <c r="Y357" s="9"/>
      <c r="Z357" s="9"/>
      <c r="AA357" s="9"/>
      <c r="AB357" s="9"/>
      <c r="AQ357" s="5" t="s">
        <v>39</v>
      </c>
      <c r="AR357" s="5" t="s">
        <v>15</v>
      </c>
    </row>
    <row r="358" spans="1:62" s="2" customFormat="1" ht="37.9" customHeight="1" x14ac:dyDescent="0.2">
      <c r="A358" s="9"/>
      <c r="B358" s="43"/>
      <c r="C358" s="44" t="s">
        <v>726</v>
      </c>
      <c r="D358" s="44" t="s">
        <v>33</v>
      </c>
      <c r="E358" s="45" t="s">
        <v>727</v>
      </c>
      <c r="F358" s="46" t="s">
        <v>728</v>
      </c>
      <c r="G358" s="47" t="s">
        <v>63</v>
      </c>
      <c r="H358" s="48">
        <v>280</v>
      </c>
      <c r="I358" s="10"/>
      <c r="J358" s="49" t="s">
        <v>0</v>
      </c>
      <c r="K358" s="50" t="s">
        <v>8</v>
      </c>
      <c r="L358" s="51">
        <v>0.749</v>
      </c>
      <c r="M358" s="51">
        <f>L358*H358</f>
        <v>209.72</v>
      </c>
      <c r="N358" s="51">
        <v>3.2000000000000002E-3</v>
      </c>
      <c r="O358" s="51">
        <f>N358*H358</f>
        <v>0.89600000000000002</v>
      </c>
      <c r="P358" s="51">
        <v>0</v>
      </c>
      <c r="Q358" s="52">
        <f>P358*H358</f>
        <v>0</v>
      </c>
      <c r="R358" s="9"/>
      <c r="S358" s="9"/>
      <c r="T358" s="9"/>
      <c r="U358" s="9"/>
      <c r="V358" s="9"/>
      <c r="W358" s="9"/>
      <c r="X358" s="9"/>
      <c r="Y358" s="9"/>
      <c r="Z358" s="9"/>
      <c r="AA358" s="9"/>
      <c r="AB358" s="9"/>
      <c r="AO358" s="53" t="s">
        <v>37</v>
      </c>
      <c r="AQ358" s="53" t="s">
        <v>33</v>
      </c>
      <c r="AR358" s="53" t="s">
        <v>15</v>
      </c>
      <c r="AV358" s="5" t="s">
        <v>31</v>
      </c>
      <c r="BB358" s="54" t="e">
        <f>IF(K358="základní",#REF!,0)</f>
        <v>#REF!</v>
      </c>
      <c r="BC358" s="54">
        <f>IF(K358="snížená",#REF!,0)</f>
        <v>0</v>
      </c>
      <c r="BD358" s="54">
        <f>IF(K358="zákl. přenesená",#REF!,0)</f>
        <v>0</v>
      </c>
      <c r="BE358" s="54">
        <f>IF(K358="sníž. přenesená",#REF!,0)</f>
        <v>0</v>
      </c>
      <c r="BF358" s="54">
        <f>IF(K358="nulová",#REF!,0)</f>
        <v>0</v>
      </c>
      <c r="BG358" s="5" t="s">
        <v>14</v>
      </c>
      <c r="BH358" s="54" t="e">
        <f>ROUND(#REF!*H358,2)</f>
        <v>#REF!</v>
      </c>
      <c r="BI358" s="5" t="s">
        <v>37</v>
      </c>
      <c r="BJ358" s="53" t="s">
        <v>729</v>
      </c>
    </row>
    <row r="359" spans="1:62" s="2" customFormat="1" ht="58.5" x14ac:dyDescent="0.2">
      <c r="A359" s="9"/>
      <c r="B359" s="10"/>
      <c r="C359" s="9"/>
      <c r="D359" s="55" t="s">
        <v>39</v>
      </c>
      <c r="E359" s="9"/>
      <c r="F359" s="56" t="s">
        <v>709</v>
      </c>
      <c r="G359" s="9"/>
      <c r="H359" s="9"/>
      <c r="I359" s="10"/>
      <c r="J359" s="57"/>
      <c r="K359" s="58"/>
      <c r="L359" s="16"/>
      <c r="M359" s="16"/>
      <c r="N359" s="16"/>
      <c r="O359" s="16"/>
      <c r="P359" s="16"/>
      <c r="Q359" s="17"/>
      <c r="R359" s="9"/>
      <c r="S359" s="9"/>
      <c r="T359" s="9"/>
      <c r="U359" s="9"/>
      <c r="V359" s="9"/>
      <c r="W359" s="9"/>
      <c r="X359" s="9"/>
      <c r="Y359" s="9"/>
      <c r="Z359" s="9"/>
      <c r="AA359" s="9"/>
      <c r="AB359" s="9"/>
      <c r="AQ359" s="5" t="s">
        <v>39</v>
      </c>
      <c r="AR359" s="5" t="s">
        <v>15</v>
      </c>
    </row>
    <row r="360" spans="1:62" s="2" customFormat="1" ht="24.2" customHeight="1" x14ac:dyDescent="0.2">
      <c r="A360" s="9"/>
      <c r="B360" s="43"/>
      <c r="C360" s="44" t="s">
        <v>730</v>
      </c>
      <c r="D360" s="44" t="s">
        <v>33</v>
      </c>
      <c r="E360" s="45" t="s">
        <v>731</v>
      </c>
      <c r="F360" s="46" t="s">
        <v>732</v>
      </c>
      <c r="G360" s="47" t="s">
        <v>36</v>
      </c>
      <c r="H360" s="48">
        <v>240</v>
      </c>
      <c r="I360" s="10"/>
      <c r="J360" s="49" t="s">
        <v>0</v>
      </c>
      <c r="K360" s="50" t="s">
        <v>8</v>
      </c>
      <c r="L360" s="51">
        <v>0.155</v>
      </c>
      <c r="M360" s="51">
        <f>L360*H360</f>
        <v>37.200000000000003</v>
      </c>
      <c r="N360" s="51">
        <v>0</v>
      </c>
      <c r="O360" s="51">
        <f>N360*H360</f>
        <v>0</v>
      </c>
      <c r="P360" s="51">
        <v>0</v>
      </c>
      <c r="Q360" s="52">
        <f>P360*H360</f>
        <v>0</v>
      </c>
      <c r="R360" s="9"/>
      <c r="S360" s="9"/>
      <c r="T360" s="9"/>
      <c r="U360" s="9"/>
      <c r="V360" s="9"/>
      <c r="W360" s="9"/>
      <c r="X360" s="9"/>
      <c r="Y360" s="9"/>
      <c r="Z360" s="9"/>
      <c r="AA360" s="9"/>
      <c r="AB360" s="9"/>
      <c r="AO360" s="53" t="s">
        <v>37</v>
      </c>
      <c r="AQ360" s="53" t="s">
        <v>33</v>
      </c>
      <c r="AR360" s="53" t="s">
        <v>15</v>
      </c>
      <c r="AV360" s="5" t="s">
        <v>31</v>
      </c>
      <c r="BB360" s="54" t="e">
        <f>IF(K360="základní",#REF!,0)</f>
        <v>#REF!</v>
      </c>
      <c r="BC360" s="54">
        <f>IF(K360="snížená",#REF!,0)</f>
        <v>0</v>
      </c>
      <c r="BD360" s="54">
        <f>IF(K360="zákl. přenesená",#REF!,0)</f>
        <v>0</v>
      </c>
      <c r="BE360" s="54">
        <f>IF(K360="sníž. přenesená",#REF!,0)</f>
        <v>0</v>
      </c>
      <c r="BF360" s="54">
        <f>IF(K360="nulová",#REF!,0)</f>
        <v>0</v>
      </c>
      <c r="BG360" s="5" t="s">
        <v>14</v>
      </c>
      <c r="BH360" s="54" t="e">
        <f>ROUND(#REF!*H360,2)</f>
        <v>#REF!</v>
      </c>
      <c r="BI360" s="5" t="s">
        <v>37</v>
      </c>
      <c r="BJ360" s="53" t="s">
        <v>733</v>
      </c>
    </row>
    <row r="361" spans="1:62" s="2" customFormat="1" ht="78" x14ac:dyDescent="0.2">
      <c r="A361" s="9"/>
      <c r="B361" s="10"/>
      <c r="C361" s="9"/>
      <c r="D361" s="55" t="s">
        <v>39</v>
      </c>
      <c r="E361" s="9"/>
      <c r="F361" s="56" t="s">
        <v>734</v>
      </c>
      <c r="G361" s="9"/>
      <c r="H361" s="9"/>
      <c r="I361" s="10"/>
      <c r="J361" s="57"/>
      <c r="K361" s="58"/>
      <c r="L361" s="16"/>
      <c r="M361" s="16"/>
      <c r="N361" s="16"/>
      <c r="O361" s="16"/>
      <c r="P361" s="16"/>
      <c r="Q361" s="17"/>
      <c r="R361" s="9"/>
      <c r="S361" s="9"/>
      <c r="T361" s="9"/>
      <c r="U361" s="9"/>
      <c r="V361" s="9"/>
      <c r="W361" s="9"/>
      <c r="X361" s="9"/>
      <c r="Y361" s="9"/>
      <c r="Z361" s="9"/>
      <c r="AA361" s="9"/>
      <c r="AB361" s="9"/>
      <c r="AQ361" s="5" t="s">
        <v>39</v>
      </c>
      <c r="AR361" s="5" t="s">
        <v>15</v>
      </c>
    </row>
    <row r="362" spans="1:62" s="2" customFormat="1" ht="37.9" customHeight="1" x14ac:dyDescent="0.2">
      <c r="A362" s="9"/>
      <c r="B362" s="43"/>
      <c r="C362" s="44" t="s">
        <v>735</v>
      </c>
      <c r="D362" s="44" t="s">
        <v>33</v>
      </c>
      <c r="E362" s="45" t="s">
        <v>736</v>
      </c>
      <c r="F362" s="46" t="s">
        <v>737</v>
      </c>
      <c r="G362" s="47" t="s">
        <v>36</v>
      </c>
      <c r="H362" s="48">
        <v>320</v>
      </c>
      <c r="I362" s="10"/>
      <c r="J362" s="49" t="s">
        <v>0</v>
      </c>
      <c r="K362" s="50" t="s">
        <v>8</v>
      </c>
      <c r="L362" s="51">
        <v>0.17</v>
      </c>
      <c r="M362" s="51">
        <f>L362*H362</f>
        <v>54.400000000000006</v>
      </c>
      <c r="N362" s="51">
        <v>0</v>
      </c>
      <c r="O362" s="51">
        <f>N362*H362</f>
        <v>0</v>
      </c>
      <c r="P362" s="51">
        <v>0</v>
      </c>
      <c r="Q362" s="52">
        <f>P362*H362</f>
        <v>0</v>
      </c>
      <c r="R362" s="9"/>
      <c r="S362" s="9"/>
      <c r="T362" s="9"/>
      <c r="U362" s="9"/>
      <c r="V362" s="9"/>
      <c r="W362" s="9"/>
      <c r="X362" s="9"/>
      <c r="Y362" s="9"/>
      <c r="Z362" s="9"/>
      <c r="AA362" s="9"/>
      <c r="AB362" s="9"/>
      <c r="AO362" s="53" t="s">
        <v>37</v>
      </c>
      <c r="AQ362" s="53" t="s">
        <v>33</v>
      </c>
      <c r="AR362" s="53" t="s">
        <v>15</v>
      </c>
      <c r="AV362" s="5" t="s">
        <v>31</v>
      </c>
      <c r="BB362" s="54" t="e">
        <f>IF(K362="základní",#REF!,0)</f>
        <v>#REF!</v>
      </c>
      <c r="BC362" s="54">
        <f>IF(K362="snížená",#REF!,0)</f>
        <v>0</v>
      </c>
      <c r="BD362" s="54">
        <f>IF(K362="zákl. přenesená",#REF!,0)</f>
        <v>0</v>
      </c>
      <c r="BE362" s="54">
        <f>IF(K362="sníž. přenesená",#REF!,0)</f>
        <v>0</v>
      </c>
      <c r="BF362" s="54">
        <f>IF(K362="nulová",#REF!,0)</f>
        <v>0</v>
      </c>
      <c r="BG362" s="5" t="s">
        <v>14</v>
      </c>
      <c r="BH362" s="54" t="e">
        <f>ROUND(#REF!*H362,2)</f>
        <v>#REF!</v>
      </c>
      <c r="BI362" s="5" t="s">
        <v>37</v>
      </c>
      <c r="BJ362" s="53" t="s">
        <v>738</v>
      </c>
    </row>
    <row r="363" spans="1:62" s="2" customFormat="1" ht="78" x14ac:dyDescent="0.2">
      <c r="A363" s="9"/>
      <c r="B363" s="10"/>
      <c r="C363" s="9"/>
      <c r="D363" s="55" t="s">
        <v>39</v>
      </c>
      <c r="E363" s="9"/>
      <c r="F363" s="56" t="s">
        <v>734</v>
      </c>
      <c r="G363" s="9"/>
      <c r="H363" s="9"/>
      <c r="I363" s="10"/>
      <c r="J363" s="57"/>
      <c r="K363" s="58"/>
      <c r="L363" s="16"/>
      <c r="M363" s="16"/>
      <c r="N363" s="16"/>
      <c r="O363" s="16"/>
      <c r="P363" s="16"/>
      <c r="Q363" s="17"/>
      <c r="R363" s="9"/>
      <c r="S363" s="9"/>
      <c r="T363" s="9"/>
      <c r="U363" s="9"/>
      <c r="V363" s="9"/>
      <c r="W363" s="9"/>
      <c r="X363" s="9"/>
      <c r="Y363" s="9"/>
      <c r="Z363" s="9"/>
      <c r="AA363" s="9"/>
      <c r="AB363" s="9"/>
      <c r="AQ363" s="5" t="s">
        <v>39</v>
      </c>
      <c r="AR363" s="5" t="s">
        <v>15</v>
      </c>
    </row>
    <row r="364" spans="1:62" s="2" customFormat="1" ht="24.2" customHeight="1" x14ac:dyDescent="0.2">
      <c r="A364" s="9"/>
      <c r="B364" s="43"/>
      <c r="C364" s="44" t="s">
        <v>739</v>
      </c>
      <c r="D364" s="44" t="s">
        <v>33</v>
      </c>
      <c r="E364" s="45" t="s">
        <v>740</v>
      </c>
      <c r="F364" s="46" t="s">
        <v>741</v>
      </c>
      <c r="G364" s="47" t="s">
        <v>36</v>
      </c>
      <c r="H364" s="48">
        <v>180</v>
      </c>
      <c r="I364" s="10"/>
      <c r="J364" s="49" t="s">
        <v>0</v>
      </c>
      <c r="K364" s="50" t="s">
        <v>8</v>
      </c>
      <c r="L364" s="51">
        <v>0.19</v>
      </c>
      <c r="M364" s="51">
        <f>L364*H364</f>
        <v>34.200000000000003</v>
      </c>
      <c r="N364" s="51">
        <v>0</v>
      </c>
      <c r="O364" s="51">
        <f>N364*H364</f>
        <v>0</v>
      </c>
      <c r="P364" s="51">
        <v>0</v>
      </c>
      <c r="Q364" s="52">
        <f>P364*H364</f>
        <v>0</v>
      </c>
      <c r="R364" s="9"/>
      <c r="S364" s="9"/>
      <c r="T364" s="9"/>
      <c r="U364" s="9"/>
      <c r="V364" s="9"/>
      <c r="W364" s="9"/>
      <c r="X364" s="9"/>
      <c r="Y364" s="9"/>
      <c r="Z364" s="9"/>
      <c r="AA364" s="9"/>
      <c r="AB364" s="9"/>
      <c r="AO364" s="53" t="s">
        <v>37</v>
      </c>
      <c r="AQ364" s="53" t="s">
        <v>33</v>
      </c>
      <c r="AR364" s="53" t="s">
        <v>15</v>
      </c>
      <c r="AV364" s="5" t="s">
        <v>31</v>
      </c>
      <c r="BB364" s="54" t="e">
        <f>IF(K364="základní",#REF!,0)</f>
        <v>#REF!</v>
      </c>
      <c r="BC364" s="54">
        <f>IF(K364="snížená",#REF!,0)</f>
        <v>0</v>
      </c>
      <c r="BD364" s="54">
        <f>IF(K364="zákl. přenesená",#REF!,0)</f>
        <v>0</v>
      </c>
      <c r="BE364" s="54">
        <f>IF(K364="sníž. přenesená",#REF!,0)</f>
        <v>0</v>
      </c>
      <c r="BF364" s="54">
        <f>IF(K364="nulová",#REF!,0)</f>
        <v>0</v>
      </c>
      <c r="BG364" s="5" t="s">
        <v>14</v>
      </c>
      <c r="BH364" s="54" t="e">
        <f>ROUND(#REF!*H364,2)</f>
        <v>#REF!</v>
      </c>
      <c r="BI364" s="5" t="s">
        <v>37</v>
      </c>
      <c r="BJ364" s="53" t="s">
        <v>742</v>
      </c>
    </row>
    <row r="365" spans="1:62" s="2" customFormat="1" ht="78" x14ac:dyDescent="0.2">
      <c r="A365" s="9"/>
      <c r="B365" s="10"/>
      <c r="C365" s="9"/>
      <c r="D365" s="55" t="s">
        <v>39</v>
      </c>
      <c r="E365" s="9"/>
      <c r="F365" s="56" t="s">
        <v>734</v>
      </c>
      <c r="G365" s="9"/>
      <c r="H365" s="9"/>
      <c r="I365" s="10"/>
      <c r="J365" s="57"/>
      <c r="K365" s="58"/>
      <c r="L365" s="16"/>
      <c r="M365" s="16"/>
      <c r="N365" s="16"/>
      <c r="O365" s="16"/>
      <c r="P365" s="16"/>
      <c r="Q365" s="17"/>
      <c r="R365" s="9"/>
      <c r="S365" s="9"/>
      <c r="T365" s="9"/>
      <c r="U365" s="9"/>
      <c r="V365" s="9"/>
      <c r="W365" s="9"/>
      <c r="X365" s="9"/>
      <c r="Y365" s="9"/>
      <c r="Z365" s="9"/>
      <c r="AA365" s="9"/>
      <c r="AB365" s="9"/>
      <c r="AQ365" s="5" t="s">
        <v>39</v>
      </c>
      <c r="AR365" s="5" t="s">
        <v>15</v>
      </c>
    </row>
    <row r="366" spans="1:62" s="2" customFormat="1" ht="24.2" customHeight="1" x14ac:dyDescent="0.2">
      <c r="A366" s="9"/>
      <c r="B366" s="43"/>
      <c r="C366" s="44" t="s">
        <v>743</v>
      </c>
      <c r="D366" s="44" t="s">
        <v>33</v>
      </c>
      <c r="E366" s="45" t="s">
        <v>744</v>
      </c>
      <c r="F366" s="46" t="s">
        <v>745</v>
      </c>
      <c r="G366" s="47" t="s">
        <v>36</v>
      </c>
      <c r="H366" s="48">
        <v>220</v>
      </c>
      <c r="I366" s="10"/>
      <c r="J366" s="49" t="s">
        <v>0</v>
      </c>
      <c r="K366" s="50" t="s">
        <v>8</v>
      </c>
      <c r="L366" s="51">
        <v>0.2</v>
      </c>
      <c r="M366" s="51">
        <f>L366*H366</f>
        <v>44</v>
      </c>
      <c r="N366" s="51">
        <v>0</v>
      </c>
      <c r="O366" s="51">
        <f>N366*H366</f>
        <v>0</v>
      </c>
      <c r="P366" s="51">
        <v>0</v>
      </c>
      <c r="Q366" s="52">
        <f>P366*H366</f>
        <v>0</v>
      </c>
      <c r="R366" s="9"/>
      <c r="S366" s="9"/>
      <c r="T366" s="9"/>
      <c r="U366" s="9"/>
      <c r="V366" s="9"/>
      <c r="W366" s="9"/>
      <c r="X366" s="9"/>
      <c r="Y366" s="9"/>
      <c r="Z366" s="9"/>
      <c r="AA366" s="9"/>
      <c r="AB366" s="9"/>
      <c r="AO366" s="53" t="s">
        <v>37</v>
      </c>
      <c r="AQ366" s="53" t="s">
        <v>33</v>
      </c>
      <c r="AR366" s="53" t="s">
        <v>15</v>
      </c>
      <c r="AV366" s="5" t="s">
        <v>31</v>
      </c>
      <c r="BB366" s="54" t="e">
        <f>IF(K366="základní",#REF!,0)</f>
        <v>#REF!</v>
      </c>
      <c r="BC366" s="54">
        <f>IF(K366="snížená",#REF!,0)</f>
        <v>0</v>
      </c>
      <c r="BD366" s="54">
        <f>IF(K366="zákl. přenesená",#REF!,0)</f>
        <v>0</v>
      </c>
      <c r="BE366" s="54">
        <f>IF(K366="sníž. přenesená",#REF!,0)</f>
        <v>0</v>
      </c>
      <c r="BF366" s="54">
        <f>IF(K366="nulová",#REF!,0)</f>
        <v>0</v>
      </c>
      <c r="BG366" s="5" t="s">
        <v>14</v>
      </c>
      <c r="BH366" s="54" t="e">
        <f>ROUND(#REF!*H366,2)</f>
        <v>#REF!</v>
      </c>
      <c r="BI366" s="5" t="s">
        <v>37</v>
      </c>
      <c r="BJ366" s="53" t="s">
        <v>746</v>
      </c>
    </row>
    <row r="367" spans="1:62" s="2" customFormat="1" ht="78" x14ac:dyDescent="0.2">
      <c r="A367" s="9"/>
      <c r="B367" s="10"/>
      <c r="C367" s="9"/>
      <c r="D367" s="55" t="s">
        <v>39</v>
      </c>
      <c r="E367" s="9"/>
      <c r="F367" s="56" t="s">
        <v>734</v>
      </c>
      <c r="G367" s="9"/>
      <c r="H367" s="9"/>
      <c r="I367" s="10"/>
      <c r="J367" s="57"/>
      <c r="K367" s="58"/>
      <c r="L367" s="16"/>
      <c r="M367" s="16"/>
      <c r="N367" s="16"/>
      <c r="O367" s="16"/>
      <c r="P367" s="16"/>
      <c r="Q367" s="17"/>
      <c r="R367" s="9"/>
      <c r="S367" s="9"/>
      <c r="T367" s="9"/>
      <c r="U367" s="9"/>
      <c r="V367" s="9"/>
      <c r="W367" s="9"/>
      <c r="X367" s="9"/>
      <c r="Y367" s="9"/>
      <c r="Z367" s="9"/>
      <c r="AA367" s="9"/>
      <c r="AB367" s="9"/>
      <c r="AQ367" s="5" t="s">
        <v>39</v>
      </c>
      <c r="AR367" s="5" t="s">
        <v>15</v>
      </c>
    </row>
    <row r="368" spans="1:62" s="2" customFormat="1" ht="24.2" customHeight="1" x14ac:dyDescent="0.2">
      <c r="A368" s="9"/>
      <c r="B368" s="43"/>
      <c r="C368" s="44" t="s">
        <v>747</v>
      </c>
      <c r="D368" s="44" t="s">
        <v>33</v>
      </c>
      <c r="E368" s="45" t="s">
        <v>748</v>
      </c>
      <c r="F368" s="46" t="s">
        <v>749</v>
      </c>
      <c r="G368" s="47" t="s">
        <v>36</v>
      </c>
      <c r="H368" s="48">
        <v>160</v>
      </c>
      <c r="I368" s="10"/>
      <c r="J368" s="49" t="s">
        <v>0</v>
      </c>
      <c r="K368" s="50" t="s">
        <v>8</v>
      </c>
      <c r="L368" s="51">
        <v>0.215</v>
      </c>
      <c r="M368" s="51">
        <f>L368*H368</f>
        <v>34.4</v>
      </c>
      <c r="N368" s="51">
        <v>0</v>
      </c>
      <c r="O368" s="51">
        <f>N368*H368</f>
        <v>0</v>
      </c>
      <c r="P368" s="51">
        <v>0</v>
      </c>
      <c r="Q368" s="52">
        <f>P368*H368</f>
        <v>0</v>
      </c>
      <c r="R368" s="9"/>
      <c r="S368" s="9"/>
      <c r="T368" s="9"/>
      <c r="U368" s="9"/>
      <c r="V368" s="9"/>
      <c r="W368" s="9"/>
      <c r="X368" s="9"/>
      <c r="Y368" s="9"/>
      <c r="Z368" s="9"/>
      <c r="AA368" s="9"/>
      <c r="AB368" s="9"/>
      <c r="AO368" s="53" t="s">
        <v>37</v>
      </c>
      <c r="AQ368" s="53" t="s">
        <v>33</v>
      </c>
      <c r="AR368" s="53" t="s">
        <v>15</v>
      </c>
      <c r="AV368" s="5" t="s">
        <v>31</v>
      </c>
      <c r="BB368" s="54" t="e">
        <f>IF(K368="základní",#REF!,0)</f>
        <v>#REF!</v>
      </c>
      <c r="BC368" s="54">
        <f>IF(K368="snížená",#REF!,0)</f>
        <v>0</v>
      </c>
      <c r="BD368" s="54">
        <f>IF(K368="zákl. přenesená",#REF!,0)</f>
        <v>0</v>
      </c>
      <c r="BE368" s="54">
        <f>IF(K368="sníž. přenesená",#REF!,0)</f>
        <v>0</v>
      </c>
      <c r="BF368" s="54">
        <f>IF(K368="nulová",#REF!,0)</f>
        <v>0</v>
      </c>
      <c r="BG368" s="5" t="s">
        <v>14</v>
      </c>
      <c r="BH368" s="54" t="e">
        <f>ROUND(#REF!*H368,2)</f>
        <v>#REF!</v>
      </c>
      <c r="BI368" s="5" t="s">
        <v>37</v>
      </c>
      <c r="BJ368" s="53" t="s">
        <v>750</v>
      </c>
    </row>
    <row r="369" spans="1:62" s="2" customFormat="1" ht="78" x14ac:dyDescent="0.2">
      <c r="A369" s="9"/>
      <c r="B369" s="10"/>
      <c r="C369" s="9"/>
      <c r="D369" s="55" t="s">
        <v>39</v>
      </c>
      <c r="E369" s="9"/>
      <c r="F369" s="56" t="s">
        <v>734</v>
      </c>
      <c r="G369" s="9"/>
      <c r="H369" s="9"/>
      <c r="I369" s="10"/>
      <c r="J369" s="57"/>
      <c r="K369" s="58"/>
      <c r="L369" s="16"/>
      <c r="M369" s="16"/>
      <c r="N369" s="16"/>
      <c r="O369" s="16"/>
      <c r="P369" s="16"/>
      <c r="Q369" s="17"/>
      <c r="R369" s="9"/>
      <c r="S369" s="9"/>
      <c r="T369" s="9"/>
      <c r="U369" s="9"/>
      <c r="V369" s="9"/>
      <c r="W369" s="9"/>
      <c r="X369" s="9"/>
      <c r="Y369" s="9"/>
      <c r="Z369" s="9"/>
      <c r="AA369" s="9"/>
      <c r="AB369" s="9"/>
      <c r="AQ369" s="5" t="s">
        <v>39</v>
      </c>
      <c r="AR369" s="5" t="s">
        <v>15</v>
      </c>
    </row>
    <row r="370" spans="1:62" s="2" customFormat="1" ht="24.2" customHeight="1" x14ac:dyDescent="0.2">
      <c r="A370" s="9"/>
      <c r="B370" s="43"/>
      <c r="C370" s="44" t="s">
        <v>751</v>
      </c>
      <c r="D370" s="44" t="s">
        <v>33</v>
      </c>
      <c r="E370" s="45" t="s">
        <v>752</v>
      </c>
      <c r="F370" s="46" t="s">
        <v>753</v>
      </c>
      <c r="G370" s="47" t="s">
        <v>36</v>
      </c>
      <c r="H370" s="48">
        <v>180</v>
      </c>
      <c r="I370" s="10"/>
      <c r="J370" s="49" t="s">
        <v>0</v>
      </c>
      <c r="K370" s="50" t="s">
        <v>8</v>
      </c>
      <c r="L370" s="51">
        <v>0.24</v>
      </c>
      <c r="M370" s="51">
        <f>L370*H370</f>
        <v>43.199999999999996</v>
      </c>
      <c r="N370" s="51">
        <v>0</v>
      </c>
      <c r="O370" s="51">
        <f>N370*H370</f>
        <v>0</v>
      </c>
      <c r="P370" s="51">
        <v>0</v>
      </c>
      <c r="Q370" s="52">
        <f>P370*H370</f>
        <v>0</v>
      </c>
      <c r="R370" s="9"/>
      <c r="S370" s="9"/>
      <c r="T370" s="9"/>
      <c r="U370" s="9"/>
      <c r="V370" s="9"/>
      <c r="W370" s="9"/>
      <c r="X370" s="9"/>
      <c r="Y370" s="9"/>
      <c r="Z370" s="9"/>
      <c r="AA370" s="9"/>
      <c r="AB370" s="9"/>
      <c r="AO370" s="53" t="s">
        <v>37</v>
      </c>
      <c r="AQ370" s="53" t="s">
        <v>33</v>
      </c>
      <c r="AR370" s="53" t="s">
        <v>15</v>
      </c>
      <c r="AV370" s="5" t="s">
        <v>31</v>
      </c>
      <c r="BB370" s="54" t="e">
        <f>IF(K370="základní",#REF!,0)</f>
        <v>#REF!</v>
      </c>
      <c r="BC370" s="54">
        <f>IF(K370="snížená",#REF!,0)</f>
        <v>0</v>
      </c>
      <c r="BD370" s="54">
        <f>IF(K370="zákl. přenesená",#REF!,0)</f>
        <v>0</v>
      </c>
      <c r="BE370" s="54">
        <f>IF(K370="sníž. přenesená",#REF!,0)</f>
        <v>0</v>
      </c>
      <c r="BF370" s="54">
        <f>IF(K370="nulová",#REF!,0)</f>
        <v>0</v>
      </c>
      <c r="BG370" s="5" t="s">
        <v>14</v>
      </c>
      <c r="BH370" s="54" t="e">
        <f>ROUND(#REF!*H370,2)</f>
        <v>#REF!</v>
      </c>
      <c r="BI370" s="5" t="s">
        <v>37</v>
      </c>
      <c r="BJ370" s="53" t="s">
        <v>754</v>
      </c>
    </row>
    <row r="371" spans="1:62" s="2" customFormat="1" ht="78" x14ac:dyDescent="0.2">
      <c r="A371" s="9"/>
      <c r="B371" s="10"/>
      <c r="C371" s="9"/>
      <c r="D371" s="55" t="s">
        <v>39</v>
      </c>
      <c r="E371" s="9"/>
      <c r="F371" s="56" t="s">
        <v>734</v>
      </c>
      <c r="G371" s="9"/>
      <c r="H371" s="9"/>
      <c r="I371" s="10"/>
      <c r="J371" s="57"/>
      <c r="K371" s="58"/>
      <c r="L371" s="16"/>
      <c r="M371" s="16"/>
      <c r="N371" s="16"/>
      <c r="O371" s="16"/>
      <c r="P371" s="16"/>
      <c r="Q371" s="17"/>
      <c r="R371" s="9"/>
      <c r="S371" s="9"/>
      <c r="T371" s="9"/>
      <c r="U371" s="9"/>
      <c r="V371" s="9"/>
      <c r="W371" s="9"/>
      <c r="X371" s="9"/>
      <c r="Y371" s="9"/>
      <c r="Z371" s="9"/>
      <c r="AA371" s="9"/>
      <c r="AB371" s="9"/>
      <c r="AQ371" s="5" t="s">
        <v>39</v>
      </c>
      <c r="AR371" s="5" t="s">
        <v>15</v>
      </c>
    </row>
    <row r="372" spans="1:62" s="2" customFormat="1" ht="37.9" customHeight="1" x14ac:dyDescent="0.2">
      <c r="A372" s="9"/>
      <c r="B372" s="43"/>
      <c r="C372" s="44" t="s">
        <v>755</v>
      </c>
      <c r="D372" s="44" t="s">
        <v>33</v>
      </c>
      <c r="E372" s="45" t="s">
        <v>756</v>
      </c>
      <c r="F372" s="46" t="s">
        <v>757</v>
      </c>
      <c r="G372" s="47" t="s">
        <v>699</v>
      </c>
      <c r="H372" s="48">
        <v>310</v>
      </c>
      <c r="I372" s="10"/>
      <c r="J372" s="49" t="s">
        <v>0</v>
      </c>
      <c r="K372" s="50" t="s">
        <v>8</v>
      </c>
      <c r="L372" s="51">
        <v>0.67800000000000005</v>
      </c>
      <c r="M372" s="51">
        <f>L372*H372</f>
        <v>210.18</v>
      </c>
      <c r="N372" s="51">
        <v>3.363E-2</v>
      </c>
      <c r="O372" s="51">
        <f>N372*H372</f>
        <v>10.4253</v>
      </c>
      <c r="P372" s="51">
        <v>0</v>
      </c>
      <c r="Q372" s="52">
        <f>P372*H372</f>
        <v>0</v>
      </c>
      <c r="R372" s="9"/>
      <c r="S372" s="9"/>
      <c r="T372" s="9"/>
      <c r="U372" s="9"/>
      <c r="V372" s="9"/>
      <c r="W372" s="9"/>
      <c r="X372" s="9"/>
      <c r="Y372" s="9"/>
      <c r="Z372" s="9"/>
      <c r="AA372" s="9"/>
      <c r="AB372" s="9"/>
      <c r="AO372" s="53" t="s">
        <v>37</v>
      </c>
      <c r="AQ372" s="53" t="s">
        <v>33</v>
      </c>
      <c r="AR372" s="53" t="s">
        <v>15</v>
      </c>
      <c r="AV372" s="5" t="s">
        <v>31</v>
      </c>
      <c r="BB372" s="54" t="e">
        <f>IF(K372="základní",#REF!,0)</f>
        <v>#REF!</v>
      </c>
      <c r="BC372" s="54">
        <f>IF(K372="snížená",#REF!,0)</f>
        <v>0</v>
      </c>
      <c r="BD372" s="54">
        <f>IF(K372="zákl. přenesená",#REF!,0)</f>
        <v>0</v>
      </c>
      <c r="BE372" s="54">
        <f>IF(K372="sníž. přenesená",#REF!,0)</f>
        <v>0</v>
      </c>
      <c r="BF372" s="54">
        <f>IF(K372="nulová",#REF!,0)</f>
        <v>0</v>
      </c>
      <c r="BG372" s="5" t="s">
        <v>14</v>
      </c>
      <c r="BH372" s="54" t="e">
        <f>ROUND(#REF!*H372,2)</f>
        <v>#REF!</v>
      </c>
      <c r="BI372" s="5" t="s">
        <v>37</v>
      </c>
      <c r="BJ372" s="53" t="s">
        <v>758</v>
      </c>
    </row>
    <row r="373" spans="1:62" s="2" customFormat="1" ht="146.25" x14ac:dyDescent="0.2">
      <c r="A373" s="9"/>
      <c r="B373" s="10"/>
      <c r="C373" s="9"/>
      <c r="D373" s="55" t="s">
        <v>39</v>
      </c>
      <c r="E373" s="9"/>
      <c r="F373" s="56" t="s">
        <v>759</v>
      </c>
      <c r="G373" s="9"/>
      <c r="H373" s="9"/>
      <c r="I373" s="10"/>
      <c r="J373" s="57"/>
      <c r="K373" s="58"/>
      <c r="L373" s="16"/>
      <c r="M373" s="16"/>
      <c r="N373" s="16"/>
      <c r="O373" s="16"/>
      <c r="P373" s="16"/>
      <c r="Q373" s="17"/>
      <c r="R373" s="9"/>
      <c r="S373" s="9"/>
      <c r="T373" s="9"/>
      <c r="U373" s="9"/>
      <c r="V373" s="9"/>
      <c r="W373" s="9"/>
      <c r="X373" s="9"/>
      <c r="Y373" s="9"/>
      <c r="Z373" s="9"/>
      <c r="AA373" s="9"/>
      <c r="AB373" s="9"/>
      <c r="AQ373" s="5" t="s">
        <v>39</v>
      </c>
      <c r="AR373" s="5" t="s">
        <v>15</v>
      </c>
    </row>
    <row r="374" spans="1:62" s="2" customFormat="1" ht="37.9" customHeight="1" x14ac:dyDescent="0.2">
      <c r="A374" s="9"/>
      <c r="B374" s="43"/>
      <c r="C374" s="44" t="s">
        <v>760</v>
      </c>
      <c r="D374" s="44" t="s">
        <v>33</v>
      </c>
      <c r="E374" s="45" t="s">
        <v>761</v>
      </c>
      <c r="F374" s="46" t="s">
        <v>762</v>
      </c>
      <c r="G374" s="47" t="s">
        <v>699</v>
      </c>
      <c r="H374" s="48">
        <v>285</v>
      </c>
      <c r="I374" s="10"/>
      <c r="J374" s="49" t="s">
        <v>0</v>
      </c>
      <c r="K374" s="50" t="s">
        <v>8</v>
      </c>
      <c r="L374" s="51">
        <v>0.88100000000000001</v>
      </c>
      <c r="M374" s="51">
        <f>L374*H374</f>
        <v>251.08500000000001</v>
      </c>
      <c r="N374" s="51">
        <v>3.363E-2</v>
      </c>
      <c r="O374" s="51">
        <f>N374*H374</f>
        <v>9.5845500000000001</v>
      </c>
      <c r="P374" s="51">
        <v>0</v>
      </c>
      <c r="Q374" s="52">
        <f>P374*H374</f>
        <v>0</v>
      </c>
      <c r="R374" s="9"/>
      <c r="S374" s="9"/>
      <c r="T374" s="9"/>
      <c r="U374" s="9"/>
      <c r="V374" s="9"/>
      <c r="W374" s="9"/>
      <c r="X374" s="9"/>
      <c r="Y374" s="9"/>
      <c r="Z374" s="9"/>
      <c r="AA374" s="9"/>
      <c r="AB374" s="9"/>
      <c r="AO374" s="53" t="s">
        <v>37</v>
      </c>
      <c r="AQ374" s="53" t="s">
        <v>33</v>
      </c>
      <c r="AR374" s="53" t="s">
        <v>15</v>
      </c>
      <c r="AV374" s="5" t="s">
        <v>31</v>
      </c>
      <c r="BB374" s="54" t="e">
        <f>IF(K374="základní",#REF!,0)</f>
        <v>#REF!</v>
      </c>
      <c r="BC374" s="54">
        <f>IF(K374="snížená",#REF!,0)</f>
        <v>0</v>
      </c>
      <c r="BD374" s="54">
        <f>IF(K374="zákl. přenesená",#REF!,0)</f>
        <v>0</v>
      </c>
      <c r="BE374" s="54">
        <f>IF(K374="sníž. přenesená",#REF!,0)</f>
        <v>0</v>
      </c>
      <c r="BF374" s="54">
        <f>IF(K374="nulová",#REF!,0)</f>
        <v>0</v>
      </c>
      <c r="BG374" s="5" t="s">
        <v>14</v>
      </c>
      <c r="BH374" s="54" t="e">
        <f>ROUND(#REF!*H374,2)</f>
        <v>#REF!</v>
      </c>
      <c r="BI374" s="5" t="s">
        <v>37</v>
      </c>
      <c r="BJ374" s="53" t="s">
        <v>763</v>
      </c>
    </row>
    <row r="375" spans="1:62" s="2" customFormat="1" ht="146.25" x14ac:dyDescent="0.2">
      <c r="A375" s="9"/>
      <c r="B375" s="10"/>
      <c r="C375" s="9"/>
      <c r="D375" s="55" t="s">
        <v>39</v>
      </c>
      <c r="E375" s="9"/>
      <c r="F375" s="56" t="s">
        <v>759</v>
      </c>
      <c r="G375" s="9"/>
      <c r="H375" s="9"/>
      <c r="I375" s="10"/>
      <c r="J375" s="57"/>
      <c r="K375" s="58"/>
      <c r="L375" s="16"/>
      <c r="M375" s="16"/>
      <c r="N375" s="16"/>
      <c r="O375" s="16"/>
      <c r="P375" s="16"/>
      <c r="Q375" s="17"/>
      <c r="R375" s="9"/>
      <c r="S375" s="9"/>
      <c r="T375" s="9"/>
      <c r="U375" s="9"/>
      <c r="V375" s="9"/>
      <c r="W375" s="9"/>
      <c r="X375" s="9"/>
      <c r="Y375" s="9"/>
      <c r="Z375" s="9"/>
      <c r="AA375" s="9"/>
      <c r="AB375" s="9"/>
      <c r="AQ375" s="5" t="s">
        <v>39</v>
      </c>
      <c r="AR375" s="5" t="s">
        <v>15</v>
      </c>
    </row>
    <row r="376" spans="1:62" s="2" customFormat="1" ht="37.9" customHeight="1" x14ac:dyDescent="0.2">
      <c r="A376" s="9"/>
      <c r="B376" s="43"/>
      <c r="C376" s="44" t="s">
        <v>764</v>
      </c>
      <c r="D376" s="44" t="s">
        <v>33</v>
      </c>
      <c r="E376" s="45" t="s">
        <v>765</v>
      </c>
      <c r="F376" s="46" t="s">
        <v>766</v>
      </c>
      <c r="G376" s="47" t="s">
        <v>699</v>
      </c>
      <c r="H376" s="48">
        <v>180</v>
      </c>
      <c r="I376" s="10"/>
      <c r="J376" s="49" t="s">
        <v>0</v>
      </c>
      <c r="K376" s="50" t="s">
        <v>8</v>
      </c>
      <c r="L376" s="51">
        <v>5.3460000000000001</v>
      </c>
      <c r="M376" s="51">
        <f>L376*H376</f>
        <v>962.28</v>
      </c>
      <c r="N376" s="51">
        <v>1.6199999999999999E-2</v>
      </c>
      <c r="O376" s="51">
        <f>N376*H376</f>
        <v>2.9159999999999999</v>
      </c>
      <c r="P376" s="51">
        <v>0</v>
      </c>
      <c r="Q376" s="52">
        <f>P376*H376</f>
        <v>0</v>
      </c>
      <c r="R376" s="9"/>
      <c r="S376" s="9"/>
      <c r="T376" s="9"/>
      <c r="U376" s="9"/>
      <c r="V376" s="9"/>
      <c r="W376" s="9"/>
      <c r="X376" s="9"/>
      <c r="Y376" s="9"/>
      <c r="Z376" s="9"/>
      <c r="AA376" s="9"/>
      <c r="AB376" s="9"/>
      <c r="AO376" s="53" t="s">
        <v>37</v>
      </c>
      <c r="AQ376" s="53" t="s">
        <v>33</v>
      </c>
      <c r="AR376" s="53" t="s">
        <v>15</v>
      </c>
      <c r="AV376" s="5" t="s">
        <v>31</v>
      </c>
      <c r="BB376" s="54" t="e">
        <f>IF(K376="základní",#REF!,0)</f>
        <v>#REF!</v>
      </c>
      <c r="BC376" s="54">
        <f>IF(K376="snížená",#REF!,0)</f>
        <v>0</v>
      </c>
      <c r="BD376" s="54">
        <f>IF(K376="zákl. přenesená",#REF!,0)</f>
        <v>0</v>
      </c>
      <c r="BE376" s="54">
        <f>IF(K376="sníž. přenesená",#REF!,0)</f>
        <v>0</v>
      </c>
      <c r="BF376" s="54">
        <f>IF(K376="nulová",#REF!,0)</f>
        <v>0</v>
      </c>
      <c r="BG376" s="5" t="s">
        <v>14</v>
      </c>
      <c r="BH376" s="54" t="e">
        <f>ROUND(#REF!*H376,2)</f>
        <v>#REF!</v>
      </c>
      <c r="BI376" s="5" t="s">
        <v>37</v>
      </c>
      <c r="BJ376" s="53" t="s">
        <v>767</v>
      </c>
    </row>
    <row r="377" spans="1:62" s="2" customFormat="1" ht="146.25" x14ac:dyDescent="0.2">
      <c r="A377" s="9"/>
      <c r="B377" s="10"/>
      <c r="C377" s="9"/>
      <c r="D377" s="55" t="s">
        <v>39</v>
      </c>
      <c r="E377" s="9"/>
      <c r="F377" s="56" t="s">
        <v>759</v>
      </c>
      <c r="G377" s="9"/>
      <c r="H377" s="9"/>
      <c r="I377" s="10"/>
      <c r="J377" s="57"/>
      <c r="K377" s="58"/>
      <c r="L377" s="16"/>
      <c r="M377" s="16"/>
      <c r="N377" s="16"/>
      <c r="O377" s="16"/>
      <c r="P377" s="16"/>
      <c r="Q377" s="17"/>
      <c r="R377" s="9"/>
      <c r="S377" s="9"/>
      <c r="T377" s="9"/>
      <c r="U377" s="9"/>
      <c r="V377" s="9"/>
      <c r="W377" s="9"/>
      <c r="X377" s="9"/>
      <c r="Y377" s="9"/>
      <c r="Z377" s="9"/>
      <c r="AA377" s="9"/>
      <c r="AB377" s="9"/>
      <c r="AQ377" s="5" t="s">
        <v>39</v>
      </c>
      <c r="AR377" s="5" t="s">
        <v>15</v>
      </c>
    </row>
    <row r="378" spans="1:62" s="2" customFormat="1" ht="37.9" customHeight="1" x14ac:dyDescent="0.2">
      <c r="A378" s="9"/>
      <c r="B378" s="43"/>
      <c r="C378" s="44" t="s">
        <v>768</v>
      </c>
      <c r="D378" s="44" t="s">
        <v>33</v>
      </c>
      <c r="E378" s="45" t="s">
        <v>769</v>
      </c>
      <c r="F378" s="46" t="s">
        <v>770</v>
      </c>
      <c r="G378" s="47" t="s">
        <v>699</v>
      </c>
      <c r="H378" s="48">
        <v>220</v>
      </c>
      <c r="I378" s="10"/>
      <c r="J378" s="49" t="s">
        <v>0</v>
      </c>
      <c r="K378" s="50" t="s">
        <v>8</v>
      </c>
      <c r="L378" s="51">
        <v>0.45</v>
      </c>
      <c r="M378" s="51">
        <f>L378*H378</f>
        <v>99</v>
      </c>
      <c r="N378" s="51">
        <v>3.6999999999999999E-4</v>
      </c>
      <c r="O378" s="51">
        <f>N378*H378</f>
        <v>8.14E-2</v>
      </c>
      <c r="P378" s="51">
        <v>0</v>
      </c>
      <c r="Q378" s="52">
        <f>P378*H378</f>
        <v>0</v>
      </c>
      <c r="R378" s="9"/>
      <c r="S378" s="9"/>
      <c r="T378" s="9"/>
      <c r="U378" s="9"/>
      <c r="V378" s="9"/>
      <c r="W378" s="9"/>
      <c r="X378" s="9"/>
      <c r="Y378" s="9"/>
      <c r="Z378" s="9"/>
      <c r="AA378" s="9"/>
      <c r="AB378" s="9"/>
      <c r="AO378" s="53" t="s">
        <v>37</v>
      </c>
      <c r="AQ378" s="53" t="s">
        <v>33</v>
      </c>
      <c r="AR378" s="53" t="s">
        <v>15</v>
      </c>
      <c r="AV378" s="5" t="s">
        <v>31</v>
      </c>
      <c r="BB378" s="54" t="e">
        <f>IF(K378="základní",#REF!,0)</f>
        <v>#REF!</v>
      </c>
      <c r="BC378" s="54">
        <f>IF(K378="snížená",#REF!,0)</f>
        <v>0</v>
      </c>
      <c r="BD378" s="54">
        <f>IF(K378="zákl. přenesená",#REF!,0)</f>
        <v>0</v>
      </c>
      <c r="BE378" s="54">
        <f>IF(K378="sníž. přenesená",#REF!,0)</f>
        <v>0</v>
      </c>
      <c r="BF378" s="54">
        <f>IF(K378="nulová",#REF!,0)</f>
        <v>0</v>
      </c>
      <c r="BG378" s="5" t="s">
        <v>14</v>
      </c>
      <c r="BH378" s="54" t="e">
        <f>ROUND(#REF!*H378,2)</f>
        <v>#REF!</v>
      </c>
      <c r="BI378" s="5" t="s">
        <v>37</v>
      </c>
      <c r="BJ378" s="53" t="s">
        <v>771</v>
      </c>
    </row>
    <row r="379" spans="1:62" s="2" customFormat="1" ht="146.25" x14ac:dyDescent="0.2">
      <c r="A379" s="9"/>
      <c r="B379" s="10"/>
      <c r="C379" s="9"/>
      <c r="D379" s="55" t="s">
        <v>39</v>
      </c>
      <c r="E379" s="9"/>
      <c r="F379" s="56" t="s">
        <v>759</v>
      </c>
      <c r="G379" s="9"/>
      <c r="H379" s="9"/>
      <c r="I379" s="10"/>
      <c r="J379" s="57"/>
      <c r="K379" s="58"/>
      <c r="L379" s="16"/>
      <c r="M379" s="16"/>
      <c r="N379" s="16"/>
      <c r="O379" s="16"/>
      <c r="P379" s="16"/>
      <c r="Q379" s="17"/>
      <c r="R379" s="9"/>
      <c r="S379" s="9"/>
      <c r="T379" s="9"/>
      <c r="U379" s="9"/>
      <c r="V379" s="9"/>
      <c r="W379" s="9"/>
      <c r="X379" s="9"/>
      <c r="Y379" s="9"/>
      <c r="Z379" s="9"/>
      <c r="AA379" s="9"/>
      <c r="AB379" s="9"/>
      <c r="AQ379" s="5" t="s">
        <v>39</v>
      </c>
      <c r="AR379" s="5" t="s">
        <v>15</v>
      </c>
    </row>
    <row r="380" spans="1:62" s="2" customFormat="1" ht="24.2" customHeight="1" x14ac:dyDescent="0.2">
      <c r="A380" s="9"/>
      <c r="B380" s="43"/>
      <c r="C380" s="44" t="s">
        <v>772</v>
      </c>
      <c r="D380" s="44" t="s">
        <v>33</v>
      </c>
      <c r="E380" s="45" t="s">
        <v>773</v>
      </c>
      <c r="F380" s="46" t="s">
        <v>774</v>
      </c>
      <c r="G380" s="47" t="s">
        <v>63</v>
      </c>
      <c r="H380" s="48">
        <v>90</v>
      </c>
      <c r="I380" s="10"/>
      <c r="J380" s="49" t="s">
        <v>0</v>
      </c>
      <c r="K380" s="50" t="s">
        <v>8</v>
      </c>
      <c r="L380" s="51">
        <v>4.0999999999999996</v>
      </c>
      <c r="M380" s="51">
        <f>L380*H380</f>
        <v>368.99999999999994</v>
      </c>
      <c r="N380" s="51">
        <v>3.6900000000000001E-3</v>
      </c>
      <c r="O380" s="51">
        <f>N380*H380</f>
        <v>0.33210000000000001</v>
      </c>
      <c r="P380" s="51">
        <v>0</v>
      </c>
      <c r="Q380" s="52">
        <f>P380*H380</f>
        <v>0</v>
      </c>
      <c r="R380" s="9"/>
      <c r="S380" s="9"/>
      <c r="T380" s="9"/>
      <c r="U380" s="9"/>
      <c r="V380" s="9"/>
      <c r="W380" s="9"/>
      <c r="X380" s="9"/>
      <c r="Y380" s="9"/>
      <c r="Z380" s="9"/>
      <c r="AA380" s="9"/>
      <c r="AB380" s="9"/>
      <c r="AO380" s="53" t="s">
        <v>37</v>
      </c>
      <c r="AQ380" s="53" t="s">
        <v>33</v>
      </c>
      <c r="AR380" s="53" t="s">
        <v>15</v>
      </c>
      <c r="AV380" s="5" t="s">
        <v>31</v>
      </c>
      <c r="BB380" s="54" t="e">
        <f>IF(K380="základní",#REF!,0)</f>
        <v>#REF!</v>
      </c>
      <c r="BC380" s="54">
        <f>IF(K380="snížená",#REF!,0)</f>
        <v>0</v>
      </c>
      <c r="BD380" s="54">
        <f>IF(K380="zákl. přenesená",#REF!,0)</f>
        <v>0</v>
      </c>
      <c r="BE380" s="54">
        <f>IF(K380="sníž. přenesená",#REF!,0)</f>
        <v>0</v>
      </c>
      <c r="BF380" s="54">
        <f>IF(K380="nulová",#REF!,0)</f>
        <v>0</v>
      </c>
      <c r="BG380" s="5" t="s">
        <v>14</v>
      </c>
      <c r="BH380" s="54" t="e">
        <f>ROUND(#REF!*H380,2)</f>
        <v>#REF!</v>
      </c>
      <c r="BI380" s="5" t="s">
        <v>37</v>
      </c>
      <c r="BJ380" s="53" t="s">
        <v>775</v>
      </c>
    </row>
    <row r="381" spans="1:62" s="2" customFormat="1" ht="48.75" x14ac:dyDescent="0.2">
      <c r="A381" s="9"/>
      <c r="B381" s="10"/>
      <c r="C381" s="9"/>
      <c r="D381" s="55" t="s">
        <v>39</v>
      </c>
      <c r="E381" s="9"/>
      <c r="F381" s="56" t="s">
        <v>776</v>
      </c>
      <c r="G381" s="9"/>
      <c r="H381" s="9"/>
      <c r="I381" s="10"/>
      <c r="J381" s="57"/>
      <c r="K381" s="58"/>
      <c r="L381" s="16"/>
      <c r="M381" s="16"/>
      <c r="N381" s="16"/>
      <c r="O381" s="16"/>
      <c r="P381" s="16"/>
      <c r="Q381" s="17"/>
      <c r="R381" s="9"/>
      <c r="S381" s="9"/>
      <c r="T381" s="9"/>
      <c r="U381" s="9"/>
      <c r="V381" s="9"/>
      <c r="W381" s="9"/>
      <c r="X381" s="9"/>
      <c r="Y381" s="9"/>
      <c r="Z381" s="9"/>
      <c r="AA381" s="9"/>
      <c r="AB381" s="9"/>
      <c r="AQ381" s="5" t="s">
        <v>39</v>
      </c>
      <c r="AR381" s="5" t="s">
        <v>15</v>
      </c>
    </row>
    <row r="382" spans="1:62" s="2" customFormat="1" ht="24.2" customHeight="1" x14ac:dyDescent="0.2">
      <c r="A382" s="9"/>
      <c r="B382" s="43"/>
      <c r="C382" s="44" t="s">
        <v>777</v>
      </c>
      <c r="D382" s="44" t="s">
        <v>33</v>
      </c>
      <c r="E382" s="45" t="s">
        <v>778</v>
      </c>
      <c r="F382" s="46" t="s">
        <v>779</v>
      </c>
      <c r="G382" s="47" t="s">
        <v>63</v>
      </c>
      <c r="H382" s="48">
        <v>30</v>
      </c>
      <c r="I382" s="10"/>
      <c r="J382" s="49" t="s">
        <v>0</v>
      </c>
      <c r="K382" s="50" t="s">
        <v>8</v>
      </c>
      <c r="L382" s="51">
        <v>1.38</v>
      </c>
      <c r="M382" s="51">
        <f>L382*H382</f>
        <v>41.4</v>
      </c>
      <c r="N382" s="51">
        <v>0</v>
      </c>
      <c r="O382" s="51">
        <f>N382*H382</f>
        <v>0</v>
      </c>
      <c r="P382" s="51">
        <v>0</v>
      </c>
      <c r="Q382" s="52">
        <f>P382*H382</f>
        <v>0</v>
      </c>
      <c r="R382" s="9"/>
      <c r="S382" s="9"/>
      <c r="T382" s="9"/>
      <c r="U382" s="9"/>
      <c r="V382" s="9"/>
      <c r="W382" s="9"/>
      <c r="X382" s="9"/>
      <c r="Y382" s="9"/>
      <c r="Z382" s="9"/>
      <c r="AA382" s="9"/>
      <c r="AB382" s="9"/>
      <c r="AO382" s="53" t="s">
        <v>37</v>
      </c>
      <c r="AQ382" s="53" t="s">
        <v>33</v>
      </c>
      <c r="AR382" s="53" t="s">
        <v>15</v>
      </c>
      <c r="AV382" s="5" t="s">
        <v>31</v>
      </c>
      <c r="BB382" s="54" t="e">
        <f>IF(K382="základní",#REF!,0)</f>
        <v>#REF!</v>
      </c>
      <c r="BC382" s="54">
        <f>IF(K382="snížená",#REF!,0)</f>
        <v>0</v>
      </c>
      <c r="BD382" s="54">
        <f>IF(K382="zákl. přenesená",#REF!,0)</f>
        <v>0</v>
      </c>
      <c r="BE382" s="54">
        <f>IF(K382="sníž. přenesená",#REF!,0)</f>
        <v>0</v>
      </c>
      <c r="BF382" s="54">
        <f>IF(K382="nulová",#REF!,0)</f>
        <v>0</v>
      </c>
      <c r="BG382" s="5" t="s">
        <v>14</v>
      </c>
      <c r="BH382" s="54" t="e">
        <f>ROUND(#REF!*H382,2)</f>
        <v>#REF!</v>
      </c>
      <c r="BI382" s="5" t="s">
        <v>37</v>
      </c>
      <c r="BJ382" s="53" t="s">
        <v>780</v>
      </c>
    </row>
    <row r="383" spans="1:62" s="2" customFormat="1" ht="48.75" x14ac:dyDescent="0.2">
      <c r="A383" s="9"/>
      <c r="B383" s="10"/>
      <c r="C383" s="9"/>
      <c r="D383" s="55" t="s">
        <v>39</v>
      </c>
      <c r="E383" s="9"/>
      <c r="F383" s="56" t="s">
        <v>776</v>
      </c>
      <c r="G383" s="9"/>
      <c r="H383" s="9"/>
      <c r="I383" s="10"/>
      <c r="J383" s="57"/>
      <c r="K383" s="58"/>
      <c r="L383" s="16"/>
      <c r="M383" s="16"/>
      <c r="N383" s="16"/>
      <c r="O383" s="16"/>
      <c r="P383" s="16"/>
      <c r="Q383" s="17"/>
      <c r="R383" s="9"/>
      <c r="S383" s="9"/>
      <c r="T383" s="9"/>
      <c r="U383" s="9"/>
      <c r="V383" s="9"/>
      <c r="W383" s="9"/>
      <c r="X383" s="9"/>
      <c r="Y383" s="9"/>
      <c r="Z383" s="9"/>
      <c r="AA383" s="9"/>
      <c r="AB383" s="9"/>
      <c r="AQ383" s="5" t="s">
        <v>39</v>
      </c>
      <c r="AR383" s="5" t="s">
        <v>15</v>
      </c>
    </row>
    <row r="384" spans="1:62" s="2" customFormat="1" ht="24.2" customHeight="1" x14ac:dyDescent="0.2">
      <c r="A384" s="9"/>
      <c r="B384" s="43"/>
      <c r="C384" s="44" t="s">
        <v>781</v>
      </c>
      <c r="D384" s="44" t="s">
        <v>33</v>
      </c>
      <c r="E384" s="45" t="s">
        <v>782</v>
      </c>
      <c r="F384" s="46" t="s">
        <v>783</v>
      </c>
      <c r="G384" s="47" t="s">
        <v>63</v>
      </c>
      <c r="H384" s="48">
        <v>3</v>
      </c>
      <c r="I384" s="10"/>
      <c r="J384" s="49" t="s">
        <v>0</v>
      </c>
      <c r="K384" s="50" t="s">
        <v>8</v>
      </c>
      <c r="L384" s="51">
        <v>0.995</v>
      </c>
      <c r="M384" s="51">
        <f>L384*H384</f>
        <v>2.9849999999999999</v>
      </c>
      <c r="N384" s="51">
        <v>1.7149999999999999E-2</v>
      </c>
      <c r="O384" s="51">
        <f>N384*H384</f>
        <v>5.1449999999999996E-2</v>
      </c>
      <c r="P384" s="51">
        <v>0</v>
      </c>
      <c r="Q384" s="52">
        <f>P384*H384</f>
        <v>0</v>
      </c>
      <c r="R384" s="9"/>
      <c r="S384" s="9"/>
      <c r="T384" s="9"/>
      <c r="U384" s="9"/>
      <c r="V384" s="9"/>
      <c r="W384" s="9"/>
      <c r="X384" s="9"/>
      <c r="Y384" s="9"/>
      <c r="Z384" s="9"/>
      <c r="AA384" s="9"/>
      <c r="AB384" s="9"/>
      <c r="AO384" s="53" t="s">
        <v>37</v>
      </c>
      <c r="AQ384" s="53" t="s">
        <v>33</v>
      </c>
      <c r="AR384" s="53" t="s">
        <v>15</v>
      </c>
      <c r="AV384" s="5" t="s">
        <v>31</v>
      </c>
      <c r="BB384" s="54" t="e">
        <f>IF(K384="základní",#REF!,0)</f>
        <v>#REF!</v>
      </c>
      <c r="BC384" s="54">
        <f>IF(K384="snížená",#REF!,0)</f>
        <v>0</v>
      </c>
      <c r="BD384" s="54">
        <f>IF(K384="zákl. přenesená",#REF!,0)</f>
        <v>0</v>
      </c>
      <c r="BE384" s="54">
        <f>IF(K384="sníž. přenesená",#REF!,0)</f>
        <v>0</v>
      </c>
      <c r="BF384" s="54">
        <f>IF(K384="nulová",#REF!,0)</f>
        <v>0</v>
      </c>
      <c r="BG384" s="5" t="s">
        <v>14</v>
      </c>
      <c r="BH384" s="54" t="e">
        <f>ROUND(#REF!*H384,2)</f>
        <v>#REF!</v>
      </c>
      <c r="BI384" s="5" t="s">
        <v>37</v>
      </c>
      <c r="BJ384" s="53" t="s">
        <v>784</v>
      </c>
    </row>
    <row r="385" spans="1:62" s="2" customFormat="1" ht="68.25" x14ac:dyDescent="0.2">
      <c r="A385" s="9"/>
      <c r="B385" s="10"/>
      <c r="C385" s="9"/>
      <c r="D385" s="55" t="s">
        <v>39</v>
      </c>
      <c r="E385" s="9"/>
      <c r="F385" s="56" t="s">
        <v>785</v>
      </c>
      <c r="G385" s="9"/>
      <c r="H385" s="9"/>
      <c r="I385" s="10"/>
      <c r="J385" s="57"/>
      <c r="K385" s="58"/>
      <c r="L385" s="16"/>
      <c r="M385" s="16"/>
      <c r="N385" s="16"/>
      <c r="O385" s="16"/>
      <c r="P385" s="16"/>
      <c r="Q385" s="17"/>
      <c r="R385" s="9"/>
      <c r="S385" s="9"/>
      <c r="T385" s="9"/>
      <c r="U385" s="9"/>
      <c r="V385" s="9"/>
      <c r="W385" s="9"/>
      <c r="X385" s="9"/>
      <c r="Y385" s="9"/>
      <c r="Z385" s="9"/>
      <c r="AA385" s="9"/>
      <c r="AB385" s="9"/>
      <c r="AQ385" s="5" t="s">
        <v>39</v>
      </c>
      <c r="AR385" s="5" t="s">
        <v>15</v>
      </c>
    </row>
    <row r="386" spans="1:62" s="2" customFormat="1" ht="24.2" customHeight="1" x14ac:dyDescent="0.2">
      <c r="A386" s="9"/>
      <c r="B386" s="43"/>
      <c r="C386" s="44" t="s">
        <v>786</v>
      </c>
      <c r="D386" s="44" t="s">
        <v>33</v>
      </c>
      <c r="E386" s="45" t="s">
        <v>787</v>
      </c>
      <c r="F386" s="46" t="s">
        <v>788</v>
      </c>
      <c r="G386" s="47" t="s">
        <v>63</v>
      </c>
      <c r="H386" s="48">
        <v>6</v>
      </c>
      <c r="I386" s="10"/>
      <c r="J386" s="49" t="s">
        <v>0</v>
      </c>
      <c r="K386" s="50" t="s">
        <v>8</v>
      </c>
      <c r="L386" s="51">
        <v>1.244</v>
      </c>
      <c r="M386" s="51">
        <f>L386*H386</f>
        <v>7.4640000000000004</v>
      </c>
      <c r="N386" s="51">
        <v>3.4229999999999997E-2</v>
      </c>
      <c r="O386" s="51">
        <f>N386*H386</f>
        <v>0.20537999999999998</v>
      </c>
      <c r="P386" s="51">
        <v>0</v>
      </c>
      <c r="Q386" s="52">
        <f>P386*H386</f>
        <v>0</v>
      </c>
      <c r="R386" s="9"/>
      <c r="S386" s="9"/>
      <c r="T386" s="9"/>
      <c r="U386" s="9"/>
      <c r="V386" s="9"/>
      <c r="W386" s="9"/>
      <c r="X386" s="9"/>
      <c r="Y386" s="9"/>
      <c r="Z386" s="9"/>
      <c r="AA386" s="9"/>
      <c r="AB386" s="9"/>
      <c r="AO386" s="53" t="s">
        <v>37</v>
      </c>
      <c r="AQ386" s="53" t="s">
        <v>33</v>
      </c>
      <c r="AR386" s="53" t="s">
        <v>15</v>
      </c>
      <c r="AV386" s="5" t="s">
        <v>31</v>
      </c>
      <c r="BB386" s="54" t="e">
        <f>IF(K386="základní",#REF!,0)</f>
        <v>#REF!</v>
      </c>
      <c r="BC386" s="54">
        <f>IF(K386="snížená",#REF!,0)</f>
        <v>0</v>
      </c>
      <c r="BD386" s="54">
        <f>IF(K386="zákl. přenesená",#REF!,0)</f>
        <v>0</v>
      </c>
      <c r="BE386" s="54">
        <f>IF(K386="sníž. přenesená",#REF!,0)</f>
        <v>0</v>
      </c>
      <c r="BF386" s="54">
        <f>IF(K386="nulová",#REF!,0)</f>
        <v>0</v>
      </c>
      <c r="BG386" s="5" t="s">
        <v>14</v>
      </c>
      <c r="BH386" s="54" t="e">
        <f>ROUND(#REF!*H386,2)</f>
        <v>#REF!</v>
      </c>
      <c r="BI386" s="5" t="s">
        <v>37</v>
      </c>
      <c r="BJ386" s="53" t="s">
        <v>789</v>
      </c>
    </row>
    <row r="387" spans="1:62" s="2" customFormat="1" ht="68.25" x14ac:dyDescent="0.2">
      <c r="A387" s="9"/>
      <c r="B387" s="10"/>
      <c r="C387" s="9"/>
      <c r="D387" s="55" t="s">
        <v>39</v>
      </c>
      <c r="E387" s="9"/>
      <c r="F387" s="56" t="s">
        <v>785</v>
      </c>
      <c r="G387" s="9"/>
      <c r="H387" s="9"/>
      <c r="I387" s="10"/>
      <c r="J387" s="57"/>
      <c r="K387" s="58"/>
      <c r="L387" s="16"/>
      <c r="M387" s="16"/>
      <c r="N387" s="16"/>
      <c r="O387" s="16"/>
      <c r="P387" s="16"/>
      <c r="Q387" s="17"/>
      <c r="R387" s="9"/>
      <c r="S387" s="9"/>
      <c r="T387" s="9"/>
      <c r="U387" s="9"/>
      <c r="V387" s="9"/>
      <c r="W387" s="9"/>
      <c r="X387" s="9"/>
      <c r="Y387" s="9"/>
      <c r="Z387" s="9"/>
      <c r="AA387" s="9"/>
      <c r="AB387" s="9"/>
      <c r="AQ387" s="5" t="s">
        <v>39</v>
      </c>
      <c r="AR387" s="5" t="s">
        <v>15</v>
      </c>
    </row>
    <row r="388" spans="1:62" s="2" customFormat="1" ht="24.2" customHeight="1" x14ac:dyDescent="0.2">
      <c r="A388" s="9"/>
      <c r="B388" s="43"/>
      <c r="C388" s="44" t="s">
        <v>790</v>
      </c>
      <c r="D388" s="44" t="s">
        <v>33</v>
      </c>
      <c r="E388" s="45" t="s">
        <v>791</v>
      </c>
      <c r="F388" s="46" t="s">
        <v>792</v>
      </c>
      <c r="G388" s="47" t="s">
        <v>63</v>
      </c>
      <c r="H388" s="48">
        <v>7</v>
      </c>
      <c r="I388" s="10"/>
      <c r="J388" s="49" t="s">
        <v>0</v>
      </c>
      <c r="K388" s="50" t="s">
        <v>8</v>
      </c>
      <c r="L388" s="51">
        <v>1.0549999999999999</v>
      </c>
      <c r="M388" s="51">
        <f>L388*H388</f>
        <v>7.3849999999999998</v>
      </c>
      <c r="N388" s="51">
        <v>1.9E-2</v>
      </c>
      <c r="O388" s="51">
        <f>N388*H388</f>
        <v>0.13300000000000001</v>
      </c>
      <c r="P388" s="51">
        <v>0</v>
      </c>
      <c r="Q388" s="52">
        <f>P388*H388</f>
        <v>0</v>
      </c>
      <c r="R388" s="9"/>
      <c r="S388" s="9"/>
      <c r="T388" s="9"/>
      <c r="U388" s="9"/>
      <c r="V388" s="9"/>
      <c r="W388" s="9"/>
      <c r="X388" s="9"/>
      <c r="Y388" s="9"/>
      <c r="Z388" s="9"/>
      <c r="AA388" s="9"/>
      <c r="AB388" s="9"/>
      <c r="AO388" s="53" t="s">
        <v>37</v>
      </c>
      <c r="AQ388" s="53" t="s">
        <v>33</v>
      </c>
      <c r="AR388" s="53" t="s">
        <v>15</v>
      </c>
      <c r="AV388" s="5" t="s">
        <v>31</v>
      </c>
      <c r="BB388" s="54" t="e">
        <f>IF(K388="základní",#REF!,0)</f>
        <v>#REF!</v>
      </c>
      <c r="BC388" s="54">
        <f>IF(K388="snížená",#REF!,0)</f>
        <v>0</v>
      </c>
      <c r="BD388" s="54">
        <f>IF(K388="zákl. přenesená",#REF!,0)</f>
        <v>0</v>
      </c>
      <c r="BE388" s="54">
        <f>IF(K388="sníž. přenesená",#REF!,0)</f>
        <v>0</v>
      </c>
      <c r="BF388" s="54">
        <f>IF(K388="nulová",#REF!,0)</f>
        <v>0</v>
      </c>
      <c r="BG388" s="5" t="s">
        <v>14</v>
      </c>
      <c r="BH388" s="54" t="e">
        <f>ROUND(#REF!*H388,2)</f>
        <v>#REF!</v>
      </c>
      <c r="BI388" s="5" t="s">
        <v>37</v>
      </c>
      <c r="BJ388" s="53" t="s">
        <v>793</v>
      </c>
    </row>
    <row r="389" spans="1:62" s="2" customFormat="1" ht="68.25" x14ac:dyDescent="0.2">
      <c r="A389" s="9"/>
      <c r="B389" s="10"/>
      <c r="C389" s="9"/>
      <c r="D389" s="55" t="s">
        <v>39</v>
      </c>
      <c r="E389" s="9"/>
      <c r="F389" s="56" t="s">
        <v>785</v>
      </c>
      <c r="G389" s="9"/>
      <c r="H389" s="9"/>
      <c r="I389" s="10"/>
      <c r="J389" s="57"/>
      <c r="K389" s="58"/>
      <c r="L389" s="16"/>
      <c r="M389" s="16"/>
      <c r="N389" s="16"/>
      <c r="O389" s="16"/>
      <c r="P389" s="16"/>
      <c r="Q389" s="17"/>
      <c r="R389" s="9"/>
      <c r="S389" s="9"/>
      <c r="T389" s="9"/>
      <c r="U389" s="9"/>
      <c r="V389" s="9"/>
      <c r="W389" s="9"/>
      <c r="X389" s="9"/>
      <c r="Y389" s="9"/>
      <c r="Z389" s="9"/>
      <c r="AA389" s="9"/>
      <c r="AB389" s="9"/>
      <c r="AQ389" s="5" t="s">
        <v>39</v>
      </c>
      <c r="AR389" s="5" t="s">
        <v>15</v>
      </c>
    </row>
    <row r="390" spans="1:62" s="2" customFormat="1" ht="24.2" customHeight="1" x14ac:dyDescent="0.2">
      <c r="A390" s="9"/>
      <c r="B390" s="43"/>
      <c r="C390" s="44" t="s">
        <v>794</v>
      </c>
      <c r="D390" s="44" t="s">
        <v>33</v>
      </c>
      <c r="E390" s="45" t="s">
        <v>795</v>
      </c>
      <c r="F390" s="46" t="s">
        <v>796</v>
      </c>
      <c r="G390" s="47" t="s">
        <v>63</v>
      </c>
      <c r="H390" s="48">
        <v>9</v>
      </c>
      <c r="I390" s="10"/>
      <c r="J390" s="49" t="s">
        <v>0</v>
      </c>
      <c r="K390" s="50" t="s">
        <v>8</v>
      </c>
      <c r="L390" s="51">
        <v>1.5289999999999999</v>
      </c>
      <c r="M390" s="51">
        <f>L390*H390</f>
        <v>13.760999999999999</v>
      </c>
      <c r="N390" s="51">
        <v>3.8449999999999998E-2</v>
      </c>
      <c r="O390" s="51">
        <f>N390*H390</f>
        <v>0.34604999999999997</v>
      </c>
      <c r="P390" s="51">
        <v>0</v>
      </c>
      <c r="Q390" s="52">
        <f>P390*H390</f>
        <v>0</v>
      </c>
      <c r="R390" s="9"/>
      <c r="S390" s="9"/>
      <c r="T390" s="9"/>
      <c r="U390" s="9"/>
      <c r="V390" s="9"/>
      <c r="W390" s="9"/>
      <c r="X390" s="9"/>
      <c r="Y390" s="9"/>
      <c r="Z390" s="9"/>
      <c r="AA390" s="9"/>
      <c r="AB390" s="9"/>
      <c r="AO390" s="53" t="s">
        <v>37</v>
      </c>
      <c r="AQ390" s="53" t="s">
        <v>33</v>
      </c>
      <c r="AR390" s="53" t="s">
        <v>15</v>
      </c>
      <c r="AV390" s="5" t="s">
        <v>31</v>
      </c>
      <c r="BB390" s="54" t="e">
        <f>IF(K390="základní",#REF!,0)</f>
        <v>#REF!</v>
      </c>
      <c r="BC390" s="54">
        <f>IF(K390="snížená",#REF!,0)</f>
        <v>0</v>
      </c>
      <c r="BD390" s="54">
        <f>IF(K390="zákl. přenesená",#REF!,0)</f>
        <v>0</v>
      </c>
      <c r="BE390" s="54">
        <f>IF(K390="sníž. přenesená",#REF!,0)</f>
        <v>0</v>
      </c>
      <c r="BF390" s="54">
        <f>IF(K390="nulová",#REF!,0)</f>
        <v>0</v>
      </c>
      <c r="BG390" s="5" t="s">
        <v>14</v>
      </c>
      <c r="BH390" s="54" t="e">
        <f>ROUND(#REF!*H390,2)</f>
        <v>#REF!</v>
      </c>
      <c r="BI390" s="5" t="s">
        <v>37</v>
      </c>
      <c r="BJ390" s="53" t="s">
        <v>797</v>
      </c>
    </row>
    <row r="391" spans="1:62" s="2" customFormat="1" ht="68.25" x14ac:dyDescent="0.2">
      <c r="A391" s="9"/>
      <c r="B391" s="10"/>
      <c r="C391" s="9"/>
      <c r="D391" s="55" t="s">
        <v>39</v>
      </c>
      <c r="E391" s="9"/>
      <c r="F391" s="56" t="s">
        <v>785</v>
      </c>
      <c r="G391" s="9"/>
      <c r="H391" s="9"/>
      <c r="I391" s="10"/>
      <c r="J391" s="57"/>
      <c r="K391" s="58"/>
      <c r="L391" s="16"/>
      <c r="M391" s="16"/>
      <c r="N391" s="16"/>
      <c r="O391" s="16"/>
      <c r="P391" s="16"/>
      <c r="Q391" s="17"/>
      <c r="R391" s="9"/>
      <c r="S391" s="9"/>
      <c r="T391" s="9"/>
      <c r="U391" s="9"/>
      <c r="V391" s="9"/>
      <c r="W391" s="9"/>
      <c r="X391" s="9"/>
      <c r="Y391" s="9"/>
      <c r="Z391" s="9"/>
      <c r="AA391" s="9"/>
      <c r="AB391" s="9"/>
      <c r="AQ391" s="5" t="s">
        <v>39</v>
      </c>
      <c r="AR391" s="5" t="s">
        <v>15</v>
      </c>
    </row>
    <row r="392" spans="1:62" s="2" customFormat="1" ht="24.2" customHeight="1" x14ac:dyDescent="0.2">
      <c r="A392" s="9"/>
      <c r="B392" s="43"/>
      <c r="C392" s="44" t="s">
        <v>798</v>
      </c>
      <c r="D392" s="44" t="s">
        <v>33</v>
      </c>
      <c r="E392" s="45" t="s">
        <v>799</v>
      </c>
      <c r="F392" s="46" t="s">
        <v>800</v>
      </c>
      <c r="G392" s="47" t="s">
        <v>63</v>
      </c>
      <c r="H392" s="48">
        <v>3</v>
      </c>
      <c r="I392" s="10"/>
      <c r="J392" s="49" t="s">
        <v>0</v>
      </c>
      <c r="K392" s="50" t="s">
        <v>8</v>
      </c>
      <c r="L392" s="51">
        <v>1.367</v>
      </c>
      <c r="M392" s="51">
        <f>L392*H392</f>
        <v>4.101</v>
      </c>
      <c r="N392" s="51">
        <v>2.3800000000000002E-2</v>
      </c>
      <c r="O392" s="51">
        <f>N392*H392</f>
        <v>7.1400000000000005E-2</v>
      </c>
      <c r="P392" s="51">
        <v>0</v>
      </c>
      <c r="Q392" s="52">
        <f>P392*H392</f>
        <v>0</v>
      </c>
      <c r="R392" s="9"/>
      <c r="S392" s="9"/>
      <c r="T392" s="9"/>
      <c r="U392" s="9"/>
      <c r="V392" s="9"/>
      <c r="W392" s="9"/>
      <c r="X392" s="9"/>
      <c r="Y392" s="9"/>
      <c r="Z392" s="9"/>
      <c r="AA392" s="9"/>
      <c r="AB392" s="9"/>
      <c r="AO392" s="53" t="s">
        <v>37</v>
      </c>
      <c r="AQ392" s="53" t="s">
        <v>33</v>
      </c>
      <c r="AR392" s="53" t="s">
        <v>15</v>
      </c>
      <c r="AV392" s="5" t="s">
        <v>31</v>
      </c>
      <c r="BB392" s="54" t="e">
        <f>IF(K392="základní",#REF!,0)</f>
        <v>#REF!</v>
      </c>
      <c r="BC392" s="54">
        <f>IF(K392="snížená",#REF!,0)</f>
        <v>0</v>
      </c>
      <c r="BD392" s="54">
        <f>IF(K392="zákl. přenesená",#REF!,0)</f>
        <v>0</v>
      </c>
      <c r="BE392" s="54">
        <f>IF(K392="sníž. přenesená",#REF!,0)</f>
        <v>0</v>
      </c>
      <c r="BF392" s="54">
        <f>IF(K392="nulová",#REF!,0)</f>
        <v>0</v>
      </c>
      <c r="BG392" s="5" t="s">
        <v>14</v>
      </c>
      <c r="BH392" s="54" t="e">
        <f>ROUND(#REF!*H392,2)</f>
        <v>#REF!</v>
      </c>
      <c r="BI392" s="5" t="s">
        <v>37</v>
      </c>
      <c r="BJ392" s="53" t="s">
        <v>801</v>
      </c>
    </row>
    <row r="393" spans="1:62" s="2" customFormat="1" ht="68.25" x14ac:dyDescent="0.2">
      <c r="A393" s="9"/>
      <c r="B393" s="10"/>
      <c r="C393" s="9"/>
      <c r="D393" s="55" t="s">
        <v>39</v>
      </c>
      <c r="E393" s="9"/>
      <c r="F393" s="56" t="s">
        <v>785</v>
      </c>
      <c r="G393" s="9"/>
      <c r="H393" s="9"/>
      <c r="I393" s="10"/>
      <c r="J393" s="57"/>
      <c r="K393" s="58"/>
      <c r="L393" s="16"/>
      <c r="M393" s="16"/>
      <c r="N393" s="16"/>
      <c r="O393" s="16"/>
      <c r="P393" s="16"/>
      <c r="Q393" s="17"/>
      <c r="R393" s="9"/>
      <c r="S393" s="9"/>
      <c r="T393" s="9"/>
      <c r="U393" s="9"/>
      <c r="V393" s="9"/>
      <c r="W393" s="9"/>
      <c r="X393" s="9"/>
      <c r="Y393" s="9"/>
      <c r="Z393" s="9"/>
      <c r="AA393" s="9"/>
      <c r="AB393" s="9"/>
      <c r="AQ393" s="5" t="s">
        <v>39</v>
      </c>
      <c r="AR393" s="5" t="s">
        <v>15</v>
      </c>
    </row>
    <row r="394" spans="1:62" s="2" customFormat="1" ht="24.2" customHeight="1" x14ac:dyDescent="0.2">
      <c r="A394" s="9"/>
      <c r="B394" s="43"/>
      <c r="C394" s="44" t="s">
        <v>802</v>
      </c>
      <c r="D394" s="44" t="s">
        <v>33</v>
      </c>
      <c r="E394" s="45" t="s">
        <v>803</v>
      </c>
      <c r="F394" s="46" t="s">
        <v>804</v>
      </c>
      <c r="G394" s="47" t="s">
        <v>63</v>
      </c>
      <c r="H394" s="48">
        <v>4</v>
      </c>
      <c r="I394" s="10"/>
      <c r="J394" s="49" t="s">
        <v>0</v>
      </c>
      <c r="K394" s="50" t="s">
        <v>8</v>
      </c>
      <c r="L394" s="51">
        <v>1.988</v>
      </c>
      <c r="M394" s="51">
        <f>L394*H394</f>
        <v>7.952</v>
      </c>
      <c r="N394" s="51">
        <v>4.7410000000000001E-2</v>
      </c>
      <c r="O394" s="51">
        <f>N394*H394</f>
        <v>0.18964</v>
      </c>
      <c r="P394" s="51">
        <v>0</v>
      </c>
      <c r="Q394" s="52">
        <f>P394*H394</f>
        <v>0</v>
      </c>
      <c r="R394" s="9"/>
      <c r="S394" s="9"/>
      <c r="T394" s="9"/>
      <c r="U394" s="9"/>
      <c r="V394" s="9"/>
      <c r="W394" s="9"/>
      <c r="X394" s="9"/>
      <c r="Y394" s="9"/>
      <c r="Z394" s="9"/>
      <c r="AA394" s="9"/>
      <c r="AB394" s="9"/>
      <c r="AO394" s="53" t="s">
        <v>37</v>
      </c>
      <c r="AQ394" s="53" t="s">
        <v>33</v>
      </c>
      <c r="AR394" s="53" t="s">
        <v>15</v>
      </c>
      <c r="AV394" s="5" t="s">
        <v>31</v>
      </c>
      <c r="BB394" s="54" t="e">
        <f>IF(K394="základní",#REF!,0)</f>
        <v>#REF!</v>
      </c>
      <c r="BC394" s="54">
        <f>IF(K394="snížená",#REF!,0)</f>
        <v>0</v>
      </c>
      <c r="BD394" s="54">
        <f>IF(K394="zákl. přenesená",#REF!,0)</f>
        <v>0</v>
      </c>
      <c r="BE394" s="54">
        <f>IF(K394="sníž. přenesená",#REF!,0)</f>
        <v>0</v>
      </c>
      <c r="BF394" s="54">
        <f>IF(K394="nulová",#REF!,0)</f>
        <v>0</v>
      </c>
      <c r="BG394" s="5" t="s">
        <v>14</v>
      </c>
      <c r="BH394" s="54" t="e">
        <f>ROUND(#REF!*H394,2)</f>
        <v>#REF!</v>
      </c>
      <c r="BI394" s="5" t="s">
        <v>37</v>
      </c>
      <c r="BJ394" s="53" t="s">
        <v>805</v>
      </c>
    </row>
    <row r="395" spans="1:62" s="2" customFormat="1" ht="68.25" x14ac:dyDescent="0.2">
      <c r="A395" s="9"/>
      <c r="B395" s="10"/>
      <c r="C395" s="9"/>
      <c r="D395" s="55" t="s">
        <v>39</v>
      </c>
      <c r="E395" s="9"/>
      <c r="F395" s="56" t="s">
        <v>785</v>
      </c>
      <c r="G395" s="9"/>
      <c r="H395" s="9"/>
      <c r="I395" s="10"/>
      <c r="J395" s="57"/>
      <c r="K395" s="58"/>
      <c r="L395" s="16"/>
      <c r="M395" s="16"/>
      <c r="N395" s="16"/>
      <c r="O395" s="16"/>
      <c r="P395" s="16"/>
      <c r="Q395" s="17"/>
      <c r="R395" s="9"/>
      <c r="S395" s="9"/>
      <c r="T395" s="9"/>
      <c r="U395" s="9"/>
      <c r="V395" s="9"/>
      <c r="W395" s="9"/>
      <c r="X395" s="9"/>
      <c r="Y395" s="9"/>
      <c r="Z395" s="9"/>
      <c r="AA395" s="9"/>
      <c r="AB395" s="9"/>
      <c r="AQ395" s="5" t="s">
        <v>39</v>
      </c>
      <c r="AR395" s="5" t="s">
        <v>15</v>
      </c>
    </row>
    <row r="396" spans="1:62" s="2" customFormat="1" ht="24.2" customHeight="1" x14ac:dyDescent="0.2">
      <c r="A396" s="9"/>
      <c r="B396" s="43"/>
      <c r="C396" s="44" t="s">
        <v>806</v>
      </c>
      <c r="D396" s="44" t="s">
        <v>33</v>
      </c>
      <c r="E396" s="45" t="s">
        <v>807</v>
      </c>
      <c r="F396" s="46" t="s">
        <v>808</v>
      </c>
      <c r="G396" s="47" t="s">
        <v>699</v>
      </c>
      <c r="H396" s="48">
        <v>7</v>
      </c>
      <c r="I396" s="10"/>
      <c r="J396" s="49" t="s">
        <v>0</v>
      </c>
      <c r="K396" s="50" t="s">
        <v>8</v>
      </c>
      <c r="L396" s="51">
        <v>0.65100000000000002</v>
      </c>
      <c r="M396" s="51">
        <f>L396*H396</f>
        <v>4.5570000000000004</v>
      </c>
      <c r="N396" s="51">
        <v>1.0399999999999999E-3</v>
      </c>
      <c r="O396" s="51">
        <f>N396*H396</f>
        <v>7.2799999999999991E-3</v>
      </c>
      <c r="P396" s="51">
        <v>0</v>
      </c>
      <c r="Q396" s="52">
        <f>P396*H396</f>
        <v>0</v>
      </c>
      <c r="R396" s="9"/>
      <c r="S396" s="9"/>
      <c r="T396" s="9"/>
      <c r="U396" s="9"/>
      <c r="V396" s="9"/>
      <c r="W396" s="9"/>
      <c r="X396" s="9"/>
      <c r="Y396" s="9"/>
      <c r="Z396" s="9"/>
      <c r="AA396" s="9"/>
      <c r="AB396" s="9"/>
      <c r="AO396" s="53" t="s">
        <v>37</v>
      </c>
      <c r="AQ396" s="53" t="s">
        <v>33</v>
      </c>
      <c r="AR396" s="53" t="s">
        <v>15</v>
      </c>
      <c r="AV396" s="5" t="s">
        <v>31</v>
      </c>
      <c r="BB396" s="54" t="e">
        <f>IF(K396="základní",#REF!,0)</f>
        <v>#REF!</v>
      </c>
      <c r="BC396" s="54">
        <f>IF(K396="snížená",#REF!,0)</f>
        <v>0</v>
      </c>
      <c r="BD396" s="54">
        <f>IF(K396="zákl. přenesená",#REF!,0)</f>
        <v>0</v>
      </c>
      <c r="BE396" s="54">
        <f>IF(K396="sníž. přenesená",#REF!,0)</f>
        <v>0</v>
      </c>
      <c r="BF396" s="54">
        <f>IF(K396="nulová",#REF!,0)</f>
        <v>0</v>
      </c>
      <c r="BG396" s="5" t="s">
        <v>14</v>
      </c>
      <c r="BH396" s="54" t="e">
        <f>ROUND(#REF!*H396,2)</f>
        <v>#REF!</v>
      </c>
      <c r="BI396" s="5" t="s">
        <v>37</v>
      </c>
      <c r="BJ396" s="53" t="s">
        <v>809</v>
      </c>
    </row>
    <row r="397" spans="1:62" s="2" customFormat="1" ht="224.25" x14ac:dyDescent="0.2">
      <c r="A397" s="9"/>
      <c r="B397" s="10"/>
      <c r="C397" s="9"/>
      <c r="D397" s="55" t="s">
        <v>39</v>
      </c>
      <c r="E397" s="9"/>
      <c r="F397" s="56" t="s">
        <v>810</v>
      </c>
      <c r="G397" s="9"/>
      <c r="H397" s="9"/>
      <c r="I397" s="10"/>
      <c r="J397" s="57"/>
      <c r="K397" s="58"/>
      <c r="L397" s="16"/>
      <c r="M397" s="16"/>
      <c r="N397" s="16"/>
      <c r="O397" s="16"/>
      <c r="P397" s="16"/>
      <c r="Q397" s="17"/>
      <c r="R397" s="9"/>
      <c r="S397" s="9"/>
      <c r="T397" s="9"/>
      <c r="U397" s="9"/>
      <c r="V397" s="9"/>
      <c r="W397" s="9"/>
      <c r="X397" s="9"/>
      <c r="Y397" s="9"/>
      <c r="Z397" s="9"/>
      <c r="AA397" s="9"/>
      <c r="AB397" s="9"/>
      <c r="AQ397" s="5" t="s">
        <v>39</v>
      </c>
      <c r="AR397" s="5" t="s">
        <v>15</v>
      </c>
    </row>
    <row r="398" spans="1:62" s="2" customFormat="1" ht="24.2" customHeight="1" x14ac:dyDescent="0.2">
      <c r="A398" s="9"/>
      <c r="B398" s="43"/>
      <c r="C398" s="44" t="s">
        <v>811</v>
      </c>
      <c r="D398" s="44" t="s">
        <v>33</v>
      </c>
      <c r="E398" s="45" t="s">
        <v>812</v>
      </c>
      <c r="F398" s="46" t="s">
        <v>813</v>
      </c>
      <c r="G398" s="47" t="s">
        <v>699</v>
      </c>
      <c r="H398" s="48">
        <v>9</v>
      </c>
      <c r="I398" s="10"/>
      <c r="J398" s="49" t="s">
        <v>0</v>
      </c>
      <c r="K398" s="50" t="s">
        <v>8</v>
      </c>
      <c r="L398" s="51">
        <v>1.0469999999999999</v>
      </c>
      <c r="M398" s="51">
        <f>L398*H398</f>
        <v>9.423</v>
      </c>
      <c r="N398" s="51">
        <v>1.6800000000000001E-3</v>
      </c>
      <c r="O398" s="51">
        <f>N398*H398</f>
        <v>1.5120000000000001E-2</v>
      </c>
      <c r="P398" s="51">
        <v>0</v>
      </c>
      <c r="Q398" s="52">
        <f>P398*H398</f>
        <v>0</v>
      </c>
      <c r="R398" s="9"/>
      <c r="S398" s="9"/>
      <c r="T398" s="9"/>
      <c r="U398" s="9"/>
      <c r="V398" s="9"/>
      <c r="W398" s="9"/>
      <c r="X398" s="9"/>
      <c r="Y398" s="9"/>
      <c r="Z398" s="9"/>
      <c r="AA398" s="9"/>
      <c r="AB398" s="9"/>
      <c r="AO398" s="53" t="s">
        <v>37</v>
      </c>
      <c r="AQ398" s="53" t="s">
        <v>33</v>
      </c>
      <c r="AR398" s="53" t="s">
        <v>15</v>
      </c>
      <c r="AV398" s="5" t="s">
        <v>31</v>
      </c>
      <c r="BB398" s="54" t="e">
        <f>IF(K398="základní",#REF!,0)</f>
        <v>#REF!</v>
      </c>
      <c r="BC398" s="54">
        <f>IF(K398="snížená",#REF!,0)</f>
        <v>0</v>
      </c>
      <c r="BD398" s="54">
        <f>IF(K398="zákl. přenesená",#REF!,0)</f>
        <v>0</v>
      </c>
      <c r="BE398" s="54">
        <f>IF(K398="sníž. přenesená",#REF!,0)</f>
        <v>0</v>
      </c>
      <c r="BF398" s="54">
        <f>IF(K398="nulová",#REF!,0)</f>
        <v>0</v>
      </c>
      <c r="BG398" s="5" t="s">
        <v>14</v>
      </c>
      <c r="BH398" s="54" t="e">
        <f>ROUND(#REF!*H398,2)</f>
        <v>#REF!</v>
      </c>
      <c r="BI398" s="5" t="s">
        <v>37</v>
      </c>
      <c r="BJ398" s="53" t="s">
        <v>814</v>
      </c>
    </row>
    <row r="399" spans="1:62" s="2" customFormat="1" ht="224.25" x14ac:dyDescent="0.2">
      <c r="A399" s="9"/>
      <c r="B399" s="10"/>
      <c r="C399" s="9"/>
      <c r="D399" s="55" t="s">
        <v>39</v>
      </c>
      <c r="E399" s="9"/>
      <c r="F399" s="56" t="s">
        <v>810</v>
      </c>
      <c r="G399" s="9"/>
      <c r="H399" s="9"/>
      <c r="I399" s="10"/>
      <c r="J399" s="57"/>
      <c r="K399" s="58"/>
      <c r="L399" s="16"/>
      <c r="M399" s="16"/>
      <c r="N399" s="16"/>
      <c r="O399" s="16"/>
      <c r="P399" s="16"/>
      <c r="Q399" s="17"/>
      <c r="R399" s="9"/>
      <c r="S399" s="9"/>
      <c r="T399" s="9"/>
      <c r="U399" s="9"/>
      <c r="V399" s="9"/>
      <c r="W399" s="9"/>
      <c r="X399" s="9"/>
      <c r="Y399" s="9"/>
      <c r="Z399" s="9"/>
      <c r="AA399" s="9"/>
      <c r="AB399" s="9"/>
      <c r="AQ399" s="5" t="s">
        <v>39</v>
      </c>
      <c r="AR399" s="5" t="s">
        <v>15</v>
      </c>
    </row>
    <row r="400" spans="1:62" s="2" customFormat="1" ht="24.2" customHeight="1" x14ac:dyDescent="0.2">
      <c r="A400" s="9"/>
      <c r="B400" s="43"/>
      <c r="C400" s="44" t="s">
        <v>815</v>
      </c>
      <c r="D400" s="44" t="s">
        <v>33</v>
      </c>
      <c r="E400" s="45" t="s">
        <v>816</v>
      </c>
      <c r="F400" s="46" t="s">
        <v>817</v>
      </c>
      <c r="G400" s="47" t="s">
        <v>699</v>
      </c>
      <c r="H400" s="48">
        <v>12</v>
      </c>
      <c r="I400" s="10"/>
      <c r="J400" s="49" t="s">
        <v>0</v>
      </c>
      <c r="K400" s="50" t="s">
        <v>8</v>
      </c>
      <c r="L400" s="51">
        <v>1.579</v>
      </c>
      <c r="M400" s="51">
        <f>L400*H400</f>
        <v>18.948</v>
      </c>
      <c r="N400" s="51">
        <v>2.5200000000000001E-3</v>
      </c>
      <c r="O400" s="51">
        <f>N400*H400</f>
        <v>3.0240000000000003E-2</v>
      </c>
      <c r="P400" s="51">
        <v>0</v>
      </c>
      <c r="Q400" s="52">
        <f>P400*H400</f>
        <v>0</v>
      </c>
      <c r="R400" s="9"/>
      <c r="S400" s="9"/>
      <c r="T400" s="9"/>
      <c r="U400" s="9"/>
      <c r="V400" s="9"/>
      <c r="W400" s="9"/>
      <c r="X400" s="9"/>
      <c r="Y400" s="9"/>
      <c r="Z400" s="9"/>
      <c r="AA400" s="9"/>
      <c r="AB400" s="9"/>
      <c r="AO400" s="53" t="s">
        <v>37</v>
      </c>
      <c r="AQ400" s="53" t="s">
        <v>33</v>
      </c>
      <c r="AR400" s="53" t="s">
        <v>15</v>
      </c>
      <c r="AV400" s="5" t="s">
        <v>31</v>
      </c>
      <c r="BB400" s="54" t="e">
        <f>IF(K400="základní",#REF!,0)</f>
        <v>#REF!</v>
      </c>
      <c r="BC400" s="54">
        <f>IF(K400="snížená",#REF!,0)</f>
        <v>0</v>
      </c>
      <c r="BD400" s="54">
        <f>IF(K400="zákl. přenesená",#REF!,0)</f>
        <v>0</v>
      </c>
      <c r="BE400" s="54">
        <f>IF(K400="sníž. přenesená",#REF!,0)</f>
        <v>0</v>
      </c>
      <c r="BF400" s="54">
        <f>IF(K400="nulová",#REF!,0)</f>
        <v>0</v>
      </c>
      <c r="BG400" s="5" t="s">
        <v>14</v>
      </c>
      <c r="BH400" s="54" t="e">
        <f>ROUND(#REF!*H400,2)</f>
        <v>#REF!</v>
      </c>
      <c r="BI400" s="5" t="s">
        <v>37</v>
      </c>
      <c r="BJ400" s="53" t="s">
        <v>818</v>
      </c>
    </row>
    <row r="401" spans="1:62" s="2" customFormat="1" ht="224.25" x14ac:dyDescent="0.2">
      <c r="A401" s="9"/>
      <c r="B401" s="10"/>
      <c r="C401" s="9"/>
      <c r="D401" s="55" t="s">
        <v>39</v>
      </c>
      <c r="E401" s="9"/>
      <c r="F401" s="56" t="s">
        <v>810</v>
      </c>
      <c r="G401" s="9"/>
      <c r="H401" s="9"/>
      <c r="I401" s="10"/>
      <c r="J401" s="57"/>
      <c r="K401" s="58"/>
      <c r="L401" s="16"/>
      <c r="M401" s="16"/>
      <c r="N401" s="16"/>
      <c r="O401" s="16"/>
      <c r="P401" s="16"/>
      <c r="Q401" s="17"/>
      <c r="R401" s="9"/>
      <c r="S401" s="9"/>
      <c r="T401" s="9"/>
      <c r="U401" s="9"/>
      <c r="V401" s="9"/>
      <c r="W401" s="9"/>
      <c r="X401" s="9"/>
      <c r="Y401" s="9"/>
      <c r="Z401" s="9"/>
      <c r="AA401" s="9"/>
      <c r="AB401" s="9"/>
      <c r="AQ401" s="5" t="s">
        <v>39</v>
      </c>
      <c r="AR401" s="5" t="s">
        <v>15</v>
      </c>
    </row>
    <row r="402" spans="1:62" s="2" customFormat="1" ht="24.2" customHeight="1" x14ac:dyDescent="0.2">
      <c r="A402" s="9"/>
      <c r="B402" s="43"/>
      <c r="C402" s="44" t="s">
        <v>819</v>
      </c>
      <c r="D402" s="44" t="s">
        <v>33</v>
      </c>
      <c r="E402" s="45" t="s">
        <v>820</v>
      </c>
      <c r="F402" s="46" t="s">
        <v>821</v>
      </c>
      <c r="G402" s="47" t="s">
        <v>699</v>
      </c>
      <c r="H402" s="48">
        <v>9</v>
      </c>
      <c r="I402" s="10"/>
      <c r="J402" s="49" t="s">
        <v>0</v>
      </c>
      <c r="K402" s="50" t="s">
        <v>8</v>
      </c>
      <c r="L402" s="51">
        <v>2.145</v>
      </c>
      <c r="M402" s="51">
        <f>L402*H402</f>
        <v>19.305</v>
      </c>
      <c r="N402" s="51">
        <v>3.4199999999999999E-3</v>
      </c>
      <c r="O402" s="51">
        <f>N402*H402</f>
        <v>3.0779999999999998E-2</v>
      </c>
      <c r="P402" s="51">
        <v>0</v>
      </c>
      <c r="Q402" s="52">
        <f>P402*H402</f>
        <v>0</v>
      </c>
      <c r="R402" s="9"/>
      <c r="S402" s="9"/>
      <c r="T402" s="9"/>
      <c r="U402" s="9"/>
      <c r="V402" s="9"/>
      <c r="W402" s="9"/>
      <c r="X402" s="9"/>
      <c r="Y402" s="9"/>
      <c r="Z402" s="9"/>
      <c r="AA402" s="9"/>
      <c r="AB402" s="9"/>
      <c r="AO402" s="53" t="s">
        <v>37</v>
      </c>
      <c r="AQ402" s="53" t="s">
        <v>33</v>
      </c>
      <c r="AR402" s="53" t="s">
        <v>15</v>
      </c>
      <c r="AV402" s="5" t="s">
        <v>31</v>
      </c>
      <c r="BB402" s="54" t="e">
        <f>IF(K402="základní",#REF!,0)</f>
        <v>#REF!</v>
      </c>
      <c r="BC402" s="54">
        <f>IF(K402="snížená",#REF!,0)</f>
        <v>0</v>
      </c>
      <c r="BD402" s="54">
        <f>IF(K402="zákl. přenesená",#REF!,0)</f>
        <v>0</v>
      </c>
      <c r="BE402" s="54">
        <f>IF(K402="sníž. přenesená",#REF!,0)</f>
        <v>0</v>
      </c>
      <c r="BF402" s="54">
        <f>IF(K402="nulová",#REF!,0)</f>
        <v>0</v>
      </c>
      <c r="BG402" s="5" t="s">
        <v>14</v>
      </c>
      <c r="BH402" s="54" t="e">
        <f>ROUND(#REF!*H402,2)</f>
        <v>#REF!</v>
      </c>
      <c r="BI402" s="5" t="s">
        <v>37</v>
      </c>
      <c r="BJ402" s="53" t="s">
        <v>822</v>
      </c>
    </row>
    <row r="403" spans="1:62" s="2" customFormat="1" ht="224.25" x14ac:dyDescent="0.2">
      <c r="A403" s="9"/>
      <c r="B403" s="10"/>
      <c r="C403" s="9"/>
      <c r="D403" s="55" t="s">
        <v>39</v>
      </c>
      <c r="E403" s="9"/>
      <c r="F403" s="56" t="s">
        <v>810</v>
      </c>
      <c r="G403" s="9"/>
      <c r="H403" s="9"/>
      <c r="I403" s="10"/>
      <c r="J403" s="57"/>
      <c r="K403" s="58"/>
      <c r="L403" s="16"/>
      <c r="M403" s="16"/>
      <c r="N403" s="16"/>
      <c r="O403" s="16"/>
      <c r="P403" s="16"/>
      <c r="Q403" s="17"/>
      <c r="R403" s="9"/>
      <c r="S403" s="9"/>
      <c r="T403" s="9"/>
      <c r="U403" s="9"/>
      <c r="V403" s="9"/>
      <c r="W403" s="9"/>
      <c r="X403" s="9"/>
      <c r="Y403" s="9"/>
      <c r="Z403" s="9"/>
      <c r="AA403" s="9"/>
      <c r="AB403" s="9"/>
      <c r="AQ403" s="5" t="s">
        <v>39</v>
      </c>
      <c r="AR403" s="5" t="s">
        <v>15</v>
      </c>
    </row>
    <row r="404" spans="1:62" s="2" customFormat="1" ht="24.2" customHeight="1" x14ac:dyDescent="0.2">
      <c r="A404" s="9"/>
      <c r="B404" s="43"/>
      <c r="C404" s="44" t="s">
        <v>823</v>
      </c>
      <c r="D404" s="44" t="s">
        <v>33</v>
      </c>
      <c r="E404" s="45" t="s">
        <v>824</v>
      </c>
      <c r="F404" s="46" t="s">
        <v>825</v>
      </c>
      <c r="G404" s="47" t="s">
        <v>699</v>
      </c>
      <c r="H404" s="48">
        <v>12</v>
      </c>
      <c r="I404" s="10"/>
      <c r="J404" s="49" t="s">
        <v>0</v>
      </c>
      <c r="K404" s="50" t="s">
        <v>8</v>
      </c>
      <c r="L404" s="51">
        <v>3.456</v>
      </c>
      <c r="M404" s="51">
        <f>L404*H404</f>
        <v>41.472000000000001</v>
      </c>
      <c r="N404" s="51">
        <v>5.5199999999999997E-3</v>
      </c>
      <c r="O404" s="51">
        <f>N404*H404</f>
        <v>6.6239999999999993E-2</v>
      </c>
      <c r="P404" s="51">
        <v>0</v>
      </c>
      <c r="Q404" s="52">
        <f>P404*H404</f>
        <v>0</v>
      </c>
      <c r="R404" s="9"/>
      <c r="S404" s="9"/>
      <c r="T404" s="9"/>
      <c r="U404" s="9"/>
      <c r="V404" s="9"/>
      <c r="W404" s="9"/>
      <c r="X404" s="9"/>
      <c r="Y404" s="9"/>
      <c r="Z404" s="9"/>
      <c r="AA404" s="9"/>
      <c r="AB404" s="9"/>
      <c r="AO404" s="53" t="s">
        <v>37</v>
      </c>
      <c r="AQ404" s="53" t="s">
        <v>33</v>
      </c>
      <c r="AR404" s="53" t="s">
        <v>15</v>
      </c>
      <c r="AV404" s="5" t="s">
        <v>31</v>
      </c>
      <c r="BB404" s="54" t="e">
        <f>IF(K404="základní",#REF!,0)</f>
        <v>#REF!</v>
      </c>
      <c r="BC404" s="54">
        <f>IF(K404="snížená",#REF!,0)</f>
        <v>0</v>
      </c>
      <c r="BD404" s="54">
        <f>IF(K404="zákl. přenesená",#REF!,0)</f>
        <v>0</v>
      </c>
      <c r="BE404" s="54">
        <f>IF(K404="sníž. přenesená",#REF!,0)</f>
        <v>0</v>
      </c>
      <c r="BF404" s="54">
        <f>IF(K404="nulová",#REF!,0)</f>
        <v>0</v>
      </c>
      <c r="BG404" s="5" t="s">
        <v>14</v>
      </c>
      <c r="BH404" s="54" t="e">
        <f>ROUND(#REF!*H404,2)</f>
        <v>#REF!</v>
      </c>
      <c r="BI404" s="5" t="s">
        <v>37</v>
      </c>
      <c r="BJ404" s="53" t="s">
        <v>826</v>
      </c>
    </row>
    <row r="405" spans="1:62" s="2" customFormat="1" ht="224.25" x14ac:dyDescent="0.2">
      <c r="A405" s="9"/>
      <c r="B405" s="10"/>
      <c r="C405" s="9"/>
      <c r="D405" s="55" t="s">
        <v>39</v>
      </c>
      <c r="E405" s="9"/>
      <c r="F405" s="56" t="s">
        <v>810</v>
      </c>
      <c r="G405" s="9"/>
      <c r="H405" s="9"/>
      <c r="I405" s="10"/>
      <c r="J405" s="57"/>
      <c r="K405" s="58"/>
      <c r="L405" s="16"/>
      <c r="M405" s="16"/>
      <c r="N405" s="16"/>
      <c r="O405" s="16"/>
      <c r="P405" s="16"/>
      <c r="Q405" s="17"/>
      <c r="R405" s="9"/>
      <c r="S405" s="9"/>
      <c r="T405" s="9"/>
      <c r="U405" s="9"/>
      <c r="V405" s="9"/>
      <c r="W405" s="9"/>
      <c r="X405" s="9"/>
      <c r="Y405" s="9"/>
      <c r="Z405" s="9"/>
      <c r="AA405" s="9"/>
      <c r="AB405" s="9"/>
      <c r="AQ405" s="5" t="s">
        <v>39</v>
      </c>
      <c r="AR405" s="5" t="s">
        <v>15</v>
      </c>
    </row>
    <row r="406" spans="1:62" s="2" customFormat="1" ht="24.2" customHeight="1" x14ac:dyDescent="0.2">
      <c r="A406" s="9"/>
      <c r="B406" s="43"/>
      <c r="C406" s="44" t="s">
        <v>827</v>
      </c>
      <c r="D406" s="44" t="s">
        <v>33</v>
      </c>
      <c r="E406" s="45" t="s">
        <v>828</v>
      </c>
      <c r="F406" s="46" t="s">
        <v>829</v>
      </c>
      <c r="G406" s="47" t="s">
        <v>699</v>
      </c>
      <c r="H406" s="48">
        <v>10</v>
      </c>
      <c r="I406" s="10"/>
      <c r="J406" s="49" t="s">
        <v>0</v>
      </c>
      <c r="K406" s="50" t="s">
        <v>8</v>
      </c>
      <c r="L406" s="51">
        <v>4.6959999999999997</v>
      </c>
      <c r="M406" s="51">
        <f>L406*H406</f>
        <v>46.959999999999994</v>
      </c>
      <c r="N406" s="51">
        <v>7.4900000000000001E-3</v>
      </c>
      <c r="O406" s="51">
        <f>N406*H406</f>
        <v>7.4899999999999994E-2</v>
      </c>
      <c r="P406" s="51">
        <v>0</v>
      </c>
      <c r="Q406" s="52">
        <f>P406*H406</f>
        <v>0</v>
      </c>
      <c r="R406" s="9"/>
      <c r="S406" s="9"/>
      <c r="T406" s="9"/>
      <c r="U406" s="9"/>
      <c r="V406" s="9"/>
      <c r="W406" s="9"/>
      <c r="X406" s="9"/>
      <c r="Y406" s="9"/>
      <c r="Z406" s="9"/>
      <c r="AA406" s="9"/>
      <c r="AB406" s="9"/>
      <c r="AO406" s="53" t="s">
        <v>37</v>
      </c>
      <c r="AQ406" s="53" t="s">
        <v>33</v>
      </c>
      <c r="AR406" s="53" t="s">
        <v>15</v>
      </c>
      <c r="AV406" s="5" t="s">
        <v>31</v>
      </c>
      <c r="BB406" s="54" t="e">
        <f>IF(K406="základní",#REF!,0)</f>
        <v>#REF!</v>
      </c>
      <c r="BC406" s="54">
        <f>IF(K406="snížená",#REF!,0)</f>
        <v>0</v>
      </c>
      <c r="BD406" s="54">
        <f>IF(K406="zákl. přenesená",#REF!,0)</f>
        <v>0</v>
      </c>
      <c r="BE406" s="54">
        <f>IF(K406="sníž. přenesená",#REF!,0)</f>
        <v>0</v>
      </c>
      <c r="BF406" s="54">
        <f>IF(K406="nulová",#REF!,0)</f>
        <v>0</v>
      </c>
      <c r="BG406" s="5" t="s">
        <v>14</v>
      </c>
      <c r="BH406" s="54" t="e">
        <f>ROUND(#REF!*H406,2)</f>
        <v>#REF!</v>
      </c>
      <c r="BI406" s="5" t="s">
        <v>37</v>
      </c>
      <c r="BJ406" s="53" t="s">
        <v>830</v>
      </c>
    </row>
    <row r="407" spans="1:62" s="2" customFormat="1" ht="224.25" x14ac:dyDescent="0.2">
      <c r="A407" s="9"/>
      <c r="B407" s="10"/>
      <c r="C407" s="9"/>
      <c r="D407" s="55" t="s">
        <v>39</v>
      </c>
      <c r="E407" s="9"/>
      <c r="F407" s="56" t="s">
        <v>810</v>
      </c>
      <c r="G407" s="9"/>
      <c r="H407" s="9"/>
      <c r="I407" s="10"/>
      <c r="J407" s="57"/>
      <c r="K407" s="58"/>
      <c r="L407" s="16"/>
      <c r="M407" s="16"/>
      <c r="N407" s="16"/>
      <c r="O407" s="16"/>
      <c r="P407" s="16"/>
      <c r="Q407" s="17"/>
      <c r="R407" s="9"/>
      <c r="S407" s="9"/>
      <c r="T407" s="9"/>
      <c r="U407" s="9"/>
      <c r="V407" s="9"/>
      <c r="W407" s="9"/>
      <c r="X407" s="9"/>
      <c r="Y407" s="9"/>
      <c r="Z407" s="9"/>
      <c r="AA407" s="9"/>
      <c r="AB407" s="9"/>
      <c r="AQ407" s="5" t="s">
        <v>39</v>
      </c>
      <c r="AR407" s="5" t="s">
        <v>15</v>
      </c>
    </row>
    <row r="408" spans="1:62" s="2" customFormat="1" ht="24.2" customHeight="1" x14ac:dyDescent="0.2">
      <c r="A408" s="9"/>
      <c r="B408" s="43"/>
      <c r="C408" s="44" t="s">
        <v>831</v>
      </c>
      <c r="D408" s="44" t="s">
        <v>33</v>
      </c>
      <c r="E408" s="45" t="s">
        <v>832</v>
      </c>
      <c r="F408" s="46" t="s">
        <v>833</v>
      </c>
      <c r="G408" s="47" t="s">
        <v>699</v>
      </c>
      <c r="H408" s="48">
        <v>12</v>
      </c>
      <c r="I408" s="10"/>
      <c r="J408" s="49" t="s">
        <v>0</v>
      </c>
      <c r="K408" s="50" t="s">
        <v>8</v>
      </c>
      <c r="L408" s="51">
        <v>5.6429999999999998</v>
      </c>
      <c r="M408" s="51">
        <f>L408*H408</f>
        <v>67.715999999999994</v>
      </c>
      <c r="N408" s="51">
        <v>8.9999999999999993E-3</v>
      </c>
      <c r="O408" s="51">
        <f>N408*H408</f>
        <v>0.10799999999999998</v>
      </c>
      <c r="P408" s="51">
        <v>0</v>
      </c>
      <c r="Q408" s="52">
        <f>P408*H408</f>
        <v>0</v>
      </c>
      <c r="R408" s="9"/>
      <c r="S408" s="9"/>
      <c r="T408" s="9"/>
      <c r="U408" s="9"/>
      <c r="V408" s="9"/>
      <c r="W408" s="9"/>
      <c r="X408" s="9"/>
      <c r="Y408" s="9"/>
      <c r="Z408" s="9"/>
      <c r="AA408" s="9"/>
      <c r="AB408" s="9"/>
      <c r="AO408" s="53" t="s">
        <v>37</v>
      </c>
      <c r="AQ408" s="53" t="s">
        <v>33</v>
      </c>
      <c r="AR408" s="53" t="s">
        <v>15</v>
      </c>
      <c r="AV408" s="5" t="s">
        <v>31</v>
      </c>
      <c r="BB408" s="54" t="e">
        <f>IF(K408="základní",#REF!,0)</f>
        <v>#REF!</v>
      </c>
      <c r="BC408" s="54">
        <f>IF(K408="snížená",#REF!,0)</f>
        <v>0</v>
      </c>
      <c r="BD408" s="54">
        <f>IF(K408="zákl. přenesená",#REF!,0)</f>
        <v>0</v>
      </c>
      <c r="BE408" s="54">
        <f>IF(K408="sníž. přenesená",#REF!,0)</f>
        <v>0</v>
      </c>
      <c r="BF408" s="54">
        <f>IF(K408="nulová",#REF!,0)</f>
        <v>0</v>
      </c>
      <c r="BG408" s="5" t="s">
        <v>14</v>
      </c>
      <c r="BH408" s="54" t="e">
        <f>ROUND(#REF!*H408,2)</f>
        <v>#REF!</v>
      </c>
      <c r="BI408" s="5" t="s">
        <v>37</v>
      </c>
      <c r="BJ408" s="53" t="s">
        <v>834</v>
      </c>
    </row>
    <row r="409" spans="1:62" s="2" customFormat="1" ht="224.25" x14ac:dyDescent="0.2">
      <c r="A409" s="9"/>
      <c r="B409" s="10"/>
      <c r="C409" s="9"/>
      <c r="D409" s="55" t="s">
        <v>39</v>
      </c>
      <c r="E409" s="9"/>
      <c r="F409" s="56" t="s">
        <v>810</v>
      </c>
      <c r="G409" s="9"/>
      <c r="H409" s="9"/>
      <c r="I409" s="10"/>
      <c r="J409" s="57"/>
      <c r="K409" s="58"/>
      <c r="L409" s="16"/>
      <c r="M409" s="16"/>
      <c r="N409" s="16"/>
      <c r="O409" s="16"/>
      <c r="P409" s="16"/>
      <c r="Q409" s="17"/>
      <c r="R409" s="9"/>
      <c r="S409" s="9"/>
      <c r="T409" s="9"/>
      <c r="U409" s="9"/>
      <c r="V409" s="9"/>
      <c r="W409" s="9"/>
      <c r="X409" s="9"/>
      <c r="Y409" s="9"/>
      <c r="Z409" s="9"/>
      <c r="AA409" s="9"/>
      <c r="AB409" s="9"/>
      <c r="AQ409" s="5" t="s">
        <v>39</v>
      </c>
      <c r="AR409" s="5" t="s">
        <v>15</v>
      </c>
    </row>
    <row r="410" spans="1:62" s="2" customFormat="1" ht="24.2" customHeight="1" x14ac:dyDescent="0.2">
      <c r="A410" s="9"/>
      <c r="B410" s="43"/>
      <c r="C410" s="44" t="s">
        <v>835</v>
      </c>
      <c r="D410" s="44" t="s">
        <v>33</v>
      </c>
      <c r="E410" s="45" t="s">
        <v>836</v>
      </c>
      <c r="F410" s="46" t="s">
        <v>837</v>
      </c>
      <c r="G410" s="47" t="s">
        <v>699</v>
      </c>
      <c r="H410" s="48">
        <v>14</v>
      </c>
      <c r="I410" s="10"/>
      <c r="J410" s="49" t="s">
        <v>0</v>
      </c>
      <c r="K410" s="50" t="s">
        <v>8</v>
      </c>
      <c r="L410" s="51">
        <v>8.0820000000000007</v>
      </c>
      <c r="M410" s="51">
        <f>L410*H410</f>
        <v>113.14800000000001</v>
      </c>
      <c r="N410" s="51">
        <v>1.289E-2</v>
      </c>
      <c r="O410" s="51">
        <f>N410*H410</f>
        <v>0.18046000000000001</v>
      </c>
      <c r="P410" s="51">
        <v>0</v>
      </c>
      <c r="Q410" s="52">
        <f>P410*H410</f>
        <v>0</v>
      </c>
      <c r="R410" s="9"/>
      <c r="S410" s="9"/>
      <c r="T410" s="9"/>
      <c r="U410" s="9"/>
      <c r="V410" s="9"/>
      <c r="W410" s="9"/>
      <c r="X410" s="9"/>
      <c r="Y410" s="9"/>
      <c r="Z410" s="9"/>
      <c r="AA410" s="9"/>
      <c r="AB410" s="9"/>
      <c r="AO410" s="53" t="s">
        <v>37</v>
      </c>
      <c r="AQ410" s="53" t="s">
        <v>33</v>
      </c>
      <c r="AR410" s="53" t="s">
        <v>15</v>
      </c>
      <c r="AV410" s="5" t="s">
        <v>31</v>
      </c>
      <c r="BB410" s="54" t="e">
        <f>IF(K410="základní",#REF!,0)</f>
        <v>#REF!</v>
      </c>
      <c r="BC410" s="54">
        <f>IF(K410="snížená",#REF!,0)</f>
        <v>0</v>
      </c>
      <c r="BD410" s="54">
        <f>IF(K410="zákl. přenesená",#REF!,0)</f>
        <v>0</v>
      </c>
      <c r="BE410" s="54">
        <f>IF(K410="sníž. přenesená",#REF!,0)</f>
        <v>0</v>
      </c>
      <c r="BF410" s="54">
        <f>IF(K410="nulová",#REF!,0)</f>
        <v>0</v>
      </c>
      <c r="BG410" s="5" t="s">
        <v>14</v>
      </c>
      <c r="BH410" s="54" t="e">
        <f>ROUND(#REF!*H410,2)</f>
        <v>#REF!</v>
      </c>
      <c r="BI410" s="5" t="s">
        <v>37</v>
      </c>
      <c r="BJ410" s="53" t="s">
        <v>838</v>
      </c>
    </row>
    <row r="411" spans="1:62" s="2" customFormat="1" ht="224.25" x14ac:dyDescent="0.2">
      <c r="A411" s="9"/>
      <c r="B411" s="10"/>
      <c r="C411" s="9"/>
      <c r="D411" s="55" t="s">
        <v>39</v>
      </c>
      <c r="E411" s="9"/>
      <c r="F411" s="56" t="s">
        <v>810</v>
      </c>
      <c r="G411" s="9"/>
      <c r="H411" s="9"/>
      <c r="I411" s="10"/>
      <c r="J411" s="57"/>
      <c r="K411" s="58"/>
      <c r="L411" s="16"/>
      <c r="M411" s="16"/>
      <c r="N411" s="16"/>
      <c r="O411" s="16"/>
      <c r="P411" s="16"/>
      <c r="Q411" s="17"/>
      <c r="R411" s="9"/>
      <c r="S411" s="9"/>
      <c r="T411" s="9"/>
      <c r="U411" s="9"/>
      <c r="V411" s="9"/>
      <c r="W411" s="9"/>
      <c r="X411" s="9"/>
      <c r="Y411" s="9"/>
      <c r="Z411" s="9"/>
      <c r="AA411" s="9"/>
      <c r="AB411" s="9"/>
      <c r="AQ411" s="5" t="s">
        <v>39</v>
      </c>
      <c r="AR411" s="5" t="s">
        <v>15</v>
      </c>
    </row>
    <row r="412" spans="1:62" s="2" customFormat="1" ht="24.2" customHeight="1" x14ac:dyDescent="0.2">
      <c r="A412" s="9"/>
      <c r="B412" s="43"/>
      <c r="C412" s="44" t="s">
        <v>839</v>
      </c>
      <c r="D412" s="44" t="s">
        <v>33</v>
      </c>
      <c r="E412" s="45" t="s">
        <v>840</v>
      </c>
      <c r="F412" s="46" t="s">
        <v>841</v>
      </c>
      <c r="G412" s="47" t="s">
        <v>699</v>
      </c>
      <c r="H412" s="48">
        <v>16</v>
      </c>
      <c r="I412" s="10"/>
      <c r="J412" s="49" t="s">
        <v>0</v>
      </c>
      <c r="K412" s="50" t="s">
        <v>8</v>
      </c>
      <c r="L412" s="51">
        <v>11.067</v>
      </c>
      <c r="M412" s="51">
        <f>L412*H412</f>
        <v>177.072</v>
      </c>
      <c r="N412" s="51">
        <v>1.7649999999999999E-2</v>
      </c>
      <c r="O412" s="51">
        <f>N412*H412</f>
        <v>0.28239999999999998</v>
      </c>
      <c r="P412" s="51">
        <v>0</v>
      </c>
      <c r="Q412" s="52">
        <f>P412*H412</f>
        <v>0</v>
      </c>
      <c r="R412" s="9"/>
      <c r="S412" s="9"/>
      <c r="T412" s="9"/>
      <c r="U412" s="9"/>
      <c r="V412" s="9"/>
      <c r="W412" s="9"/>
      <c r="X412" s="9"/>
      <c r="Y412" s="9"/>
      <c r="Z412" s="9"/>
      <c r="AA412" s="9"/>
      <c r="AB412" s="9"/>
      <c r="AO412" s="53" t="s">
        <v>37</v>
      </c>
      <c r="AQ412" s="53" t="s">
        <v>33</v>
      </c>
      <c r="AR412" s="53" t="s">
        <v>15</v>
      </c>
      <c r="AV412" s="5" t="s">
        <v>31</v>
      </c>
      <c r="BB412" s="54" t="e">
        <f>IF(K412="základní",#REF!,0)</f>
        <v>#REF!</v>
      </c>
      <c r="BC412" s="54">
        <f>IF(K412="snížená",#REF!,0)</f>
        <v>0</v>
      </c>
      <c r="BD412" s="54">
        <f>IF(K412="zákl. přenesená",#REF!,0)</f>
        <v>0</v>
      </c>
      <c r="BE412" s="54">
        <f>IF(K412="sníž. přenesená",#REF!,0)</f>
        <v>0</v>
      </c>
      <c r="BF412" s="54">
        <f>IF(K412="nulová",#REF!,0)</f>
        <v>0</v>
      </c>
      <c r="BG412" s="5" t="s">
        <v>14</v>
      </c>
      <c r="BH412" s="54" t="e">
        <f>ROUND(#REF!*H412,2)</f>
        <v>#REF!</v>
      </c>
      <c r="BI412" s="5" t="s">
        <v>37</v>
      </c>
      <c r="BJ412" s="53" t="s">
        <v>842</v>
      </c>
    </row>
    <row r="413" spans="1:62" s="2" customFormat="1" ht="224.25" x14ac:dyDescent="0.2">
      <c r="A413" s="9"/>
      <c r="B413" s="10"/>
      <c r="C413" s="9"/>
      <c r="D413" s="55" t="s">
        <v>39</v>
      </c>
      <c r="E413" s="9"/>
      <c r="F413" s="56" t="s">
        <v>810</v>
      </c>
      <c r="G413" s="9"/>
      <c r="H413" s="9"/>
      <c r="I413" s="10"/>
      <c r="J413" s="57"/>
      <c r="K413" s="58"/>
      <c r="L413" s="16"/>
      <c r="M413" s="16"/>
      <c r="N413" s="16"/>
      <c r="O413" s="16"/>
      <c r="P413" s="16"/>
      <c r="Q413" s="17"/>
      <c r="R413" s="9"/>
      <c r="S413" s="9"/>
      <c r="T413" s="9"/>
      <c r="U413" s="9"/>
      <c r="V413" s="9"/>
      <c r="W413" s="9"/>
      <c r="X413" s="9"/>
      <c r="Y413" s="9"/>
      <c r="Z413" s="9"/>
      <c r="AA413" s="9"/>
      <c r="AB413" s="9"/>
      <c r="AQ413" s="5" t="s">
        <v>39</v>
      </c>
      <c r="AR413" s="5" t="s">
        <v>15</v>
      </c>
    </row>
    <row r="414" spans="1:62" s="2" customFormat="1" ht="24.2" customHeight="1" x14ac:dyDescent="0.2">
      <c r="A414" s="9"/>
      <c r="B414" s="43"/>
      <c r="C414" s="44" t="s">
        <v>843</v>
      </c>
      <c r="D414" s="44" t="s">
        <v>33</v>
      </c>
      <c r="E414" s="45" t="s">
        <v>844</v>
      </c>
      <c r="F414" s="46" t="s">
        <v>845</v>
      </c>
      <c r="G414" s="47" t="s">
        <v>699</v>
      </c>
      <c r="H414" s="48">
        <v>14</v>
      </c>
      <c r="I414" s="10"/>
      <c r="J414" s="49" t="s">
        <v>0</v>
      </c>
      <c r="K414" s="50" t="s">
        <v>8</v>
      </c>
      <c r="L414" s="51">
        <v>13.561</v>
      </c>
      <c r="M414" s="51">
        <f>L414*H414</f>
        <v>189.85399999999998</v>
      </c>
      <c r="N414" s="51">
        <v>2.163E-2</v>
      </c>
      <c r="O414" s="51">
        <f>N414*H414</f>
        <v>0.30281999999999998</v>
      </c>
      <c r="P414" s="51">
        <v>0</v>
      </c>
      <c r="Q414" s="52">
        <f>P414*H414</f>
        <v>0</v>
      </c>
      <c r="R414" s="9"/>
      <c r="S414" s="9"/>
      <c r="T414" s="9"/>
      <c r="U414" s="9"/>
      <c r="V414" s="9"/>
      <c r="W414" s="9"/>
      <c r="X414" s="9"/>
      <c r="Y414" s="9"/>
      <c r="Z414" s="9"/>
      <c r="AA414" s="9"/>
      <c r="AB414" s="9"/>
      <c r="AO414" s="53" t="s">
        <v>37</v>
      </c>
      <c r="AQ414" s="53" t="s">
        <v>33</v>
      </c>
      <c r="AR414" s="53" t="s">
        <v>15</v>
      </c>
      <c r="AV414" s="5" t="s">
        <v>31</v>
      </c>
      <c r="BB414" s="54" t="e">
        <f>IF(K414="základní",#REF!,0)</f>
        <v>#REF!</v>
      </c>
      <c r="BC414" s="54">
        <f>IF(K414="snížená",#REF!,0)</f>
        <v>0</v>
      </c>
      <c r="BD414" s="54">
        <f>IF(K414="zákl. přenesená",#REF!,0)</f>
        <v>0</v>
      </c>
      <c r="BE414" s="54">
        <f>IF(K414="sníž. přenesená",#REF!,0)</f>
        <v>0</v>
      </c>
      <c r="BF414" s="54">
        <f>IF(K414="nulová",#REF!,0)</f>
        <v>0</v>
      </c>
      <c r="BG414" s="5" t="s">
        <v>14</v>
      </c>
      <c r="BH414" s="54" t="e">
        <f>ROUND(#REF!*H414,2)</f>
        <v>#REF!</v>
      </c>
      <c r="BI414" s="5" t="s">
        <v>37</v>
      </c>
      <c r="BJ414" s="53" t="s">
        <v>846</v>
      </c>
    </row>
    <row r="415" spans="1:62" s="2" customFormat="1" ht="224.25" x14ac:dyDescent="0.2">
      <c r="A415" s="9"/>
      <c r="B415" s="10"/>
      <c r="C415" s="9"/>
      <c r="D415" s="55" t="s">
        <v>39</v>
      </c>
      <c r="E415" s="9"/>
      <c r="F415" s="56" t="s">
        <v>810</v>
      </c>
      <c r="G415" s="9"/>
      <c r="H415" s="9"/>
      <c r="I415" s="10"/>
      <c r="J415" s="57"/>
      <c r="K415" s="58"/>
      <c r="L415" s="16"/>
      <c r="M415" s="16"/>
      <c r="N415" s="16"/>
      <c r="O415" s="16"/>
      <c r="P415" s="16"/>
      <c r="Q415" s="17"/>
      <c r="R415" s="9"/>
      <c r="S415" s="9"/>
      <c r="T415" s="9"/>
      <c r="U415" s="9"/>
      <c r="V415" s="9"/>
      <c r="W415" s="9"/>
      <c r="X415" s="9"/>
      <c r="Y415" s="9"/>
      <c r="Z415" s="9"/>
      <c r="AA415" s="9"/>
      <c r="AB415" s="9"/>
      <c r="AQ415" s="5" t="s">
        <v>39</v>
      </c>
      <c r="AR415" s="5" t="s">
        <v>15</v>
      </c>
    </row>
    <row r="416" spans="1:62" s="2" customFormat="1" ht="24.2" customHeight="1" x14ac:dyDescent="0.2">
      <c r="A416" s="9"/>
      <c r="B416" s="43"/>
      <c r="C416" s="44" t="s">
        <v>847</v>
      </c>
      <c r="D416" s="44" t="s">
        <v>33</v>
      </c>
      <c r="E416" s="45" t="s">
        <v>848</v>
      </c>
      <c r="F416" s="46" t="s">
        <v>849</v>
      </c>
      <c r="G416" s="47" t="s">
        <v>699</v>
      </c>
      <c r="H416" s="48">
        <v>12</v>
      </c>
      <c r="I416" s="10"/>
      <c r="J416" s="49" t="s">
        <v>0</v>
      </c>
      <c r="K416" s="50" t="s">
        <v>8</v>
      </c>
      <c r="L416" s="51">
        <v>18.468</v>
      </c>
      <c r="M416" s="51">
        <f>L416*H416</f>
        <v>221.61599999999999</v>
      </c>
      <c r="N416" s="51">
        <v>2.945E-2</v>
      </c>
      <c r="O416" s="51">
        <f>N416*H416</f>
        <v>0.35339999999999999</v>
      </c>
      <c r="P416" s="51">
        <v>0</v>
      </c>
      <c r="Q416" s="52">
        <f>P416*H416</f>
        <v>0</v>
      </c>
      <c r="R416" s="9"/>
      <c r="S416" s="9"/>
      <c r="T416" s="9"/>
      <c r="U416" s="9"/>
      <c r="V416" s="9"/>
      <c r="W416" s="9"/>
      <c r="X416" s="9"/>
      <c r="Y416" s="9"/>
      <c r="Z416" s="9"/>
      <c r="AA416" s="9"/>
      <c r="AB416" s="9"/>
      <c r="AO416" s="53" t="s">
        <v>37</v>
      </c>
      <c r="AQ416" s="53" t="s">
        <v>33</v>
      </c>
      <c r="AR416" s="53" t="s">
        <v>15</v>
      </c>
      <c r="AV416" s="5" t="s">
        <v>31</v>
      </c>
      <c r="BB416" s="54" t="e">
        <f>IF(K416="základní",#REF!,0)</f>
        <v>#REF!</v>
      </c>
      <c r="BC416" s="54">
        <f>IF(K416="snížená",#REF!,0)</f>
        <v>0</v>
      </c>
      <c r="BD416" s="54">
        <f>IF(K416="zákl. přenesená",#REF!,0)</f>
        <v>0</v>
      </c>
      <c r="BE416" s="54">
        <f>IF(K416="sníž. přenesená",#REF!,0)</f>
        <v>0</v>
      </c>
      <c r="BF416" s="54">
        <f>IF(K416="nulová",#REF!,0)</f>
        <v>0</v>
      </c>
      <c r="BG416" s="5" t="s">
        <v>14</v>
      </c>
      <c r="BH416" s="54" t="e">
        <f>ROUND(#REF!*H416,2)</f>
        <v>#REF!</v>
      </c>
      <c r="BI416" s="5" t="s">
        <v>37</v>
      </c>
      <c r="BJ416" s="53" t="s">
        <v>850</v>
      </c>
    </row>
    <row r="417" spans="1:62" s="2" customFormat="1" ht="224.25" x14ac:dyDescent="0.2">
      <c r="A417" s="9"/>
      <c r="B417" s="10"/>
      <c r="C417" s="9"/>
      <c r="D417" s="55" t="s">
        <v>39</v>
      </c>
      <c r="E417" s="9"/>
      <c r="F417" s="56" t="s">
        <v>810</v>
      </c>
      <c r="G417" s="9"/>
      <c r="H417" s="9"/>
      <c r="I417" s="10"/>
      <c r="J417" s="57"/>
      <c r="K417" s="58"/>
      <c r="L417" s="16"/>
      <c r="M417" s="16"/>
      <c r="N417" s="16"/>
      <c r="O417" s="16"/>
      <c r="P417" s="16"/>
      <c r="Q417" s="17"/>
      <c r="R417" s="9"/>
      <c r="S417" s="9"/>
      <c r="T417" s="9"/>
      <c r="U417" s="9"/>
      <c r="V417" s="9"/>
      <c r="W417" s="9"/>
      <c r="X417" s="9"/>
      <c r="Y417" s="9"/>
      <c r="Z417" s="9"/>
      <c r="AA417" s="9"/>
      <c r="AB417" s="9"/>
      <c r="AQ417" s="5" t="s">
        <v>39</v>
      </c>
      <c r="AR417" s="5" t="s">
        <v>15</v>
      </c>
    </row>
    <row r="418" spans="1:62" s="2" customFormat="1" ht="24.2" customHeight="1" x14ac:dyDescent="0.2">
      <c r="A418" s="9"/>
      <c r="B418" s="43"/>
      <c r="C418" s="44" t="s">
        <v>851</v>
      </c>
      <c r="D418" s="44" t="s">
        <v>33</v>
      </c>
      <c r="E418" s="45" t="s">
        <v>852</v>
      </c>
      <c r="F418" s="46" t="s">
        <v>853</v>
      </c>
      <c r="G418" s="47" t="s">
        <v>699</v>
      </c>
      <c r="H418" s="48">
        <v>12</v>
      </c>
      <c r="I418" s="10"/>
      <c r="J418" s="49" t="s">
        <v>0</v>
      </c>
      <c r="K418" s="50" t="s">
        <v>8</v>
      </c>
      <c r="L418" s="51">
        <v>23.138000000000002</v>
      </c>
      <c r="M418" s="51">
        <f>L418*H418</f>
        <v>277.65600000000001</v>
      </c>
      <c r="N418" s="51">
        <v>3.6900000000000002E-2</v>
      </c>
      <c r="O418" s="51">
        <f>N418*H418</f>
        <v>0.44280000000000003</v>
      </c>
      <c r="P418" s="51">
        <v>0</v>
      </c>
      <c r="Q418" s="52">
        <f>P418*H418</f>
        <v>0</v>
      </c>
      <c r="R418" s="9"/>
      <c r="S418" s="9"/>
      <c r="T418" s="9"/>
      <c r="U418" s="9"/>
      <c r="V418" s="9"/>
      <c r="W418" s="9"/>
      <c r="X418" s="9"/>
      <c r="Y418" s="9"/>
      <c r="Z418" s="9"/>
      <c r="AA418" s="9"/>
      <c r="AB418" s="9"/>
      <c r="AO418" s="53" t="s">
        <v>37</v>
      </c>
      <c r="AQ418" s="53" t="s">
        <v>33</v>
      </c>
      <c r="AR418" s="53" t="s">
        <v>15</v>
      </c>
      <c r="AV418" s="5" t="s">
        <v>31</v>
      </c>
      <c r="BB418" s="54" t="e">
        <f>IF(K418="základní",#REF!,0)</f>
        <v>#REF!</v>
      </c>
      <c r="BC418" s="54">
        <f>IF(K418="snížená",#REF!,0)</f>
        <v>0</v>
      </c>
      <c r="BD418" s="54">
        <f>IF(K418="zákl. přenesená",#REF!,0)</f>
        <v>0</v>
      </c>
      <c r="BE418" s="54">
        <f>IF(K418="sníž. přenesená",#REF!,0)</f>
        <v>0</v>
      </c>
      <c r="BF418" s="54">
        <f>IF(K418="nulová",#REF!,0)</f>
        <v>0</v>
      </c>
      <c r="BG418" s="5" t="s">
        <v>14</v>
      </c>
      <c r="BH418" s="54" t="e">
        <f>ROUND(#REF!*H418,2)</f>
        <v>#REF!</v>
      </c>
      <c r="BI418" s="5" t="s">
        <v>37</v>
      </c>
      <c r="BJ418" s="53" t="s">
        <v>854</v>
      </c>
    </row>
    <row r="419" spans="1:62" s="2" customFormat="1" ht="224.25" x14ac:dyDescent="0.2">
      <c r="A419" s="9"/>
      <c r="B419" s="10"/>
      <c r="C419" s="9"/>
      <c r="D419" s="55" t="s">
        <v>39</v>
      </c>
      <c r="E419" s="9"/>
      <c r="F419" s="56" t="s">
        <v>810</v>
      </c>
      <c r="G419" s="9"/>
      <c r="H419" s="9"/>
      <c r="I419" s="10"/>
      <c r="J419" s="57"/>
      <c r="K419" s="58"/>
      <c r="L419" s="16"/>
      <c r="M419" s="16"/>
      <c r="N419" s="16"/>
      <c r="O419" s="16"/>
      <c r="P419" s="16"/>
      <c r="Q419" s="17"/>
      <c r="R419" s="9"/>
      <c r="S419" s="9"/>
      <c r="T419" s="9"/>
      <c r="U419" s="9"/>
      <c r="V419" s="9"/>
      <c r="W419" s="9"/>
      <c r="X419" s="9"/>
      <c r="Y419" s="9"/>
      <c r="Z419" s="9"/>
      <c r="AA419" s="9"/>
      <c r="AB419" s="9"/>
      <c r="AQ419" s="5" t="s">
        <v>39</v>
      </c>
      <c r="AR419" s="5" t="s">
        <v>15</v>
      </c>
    </row>
    <row r="420" spans="1:62" s="2" customFormat="1" ht="24.2" customHeight="1" x14ac:dyDescent="0.2">
      <c r="A420" s="9"/>
      <c r="B420" s="43"/>
      <c r="C420" s="44" t="s">
        <v>855</v>
      </c>
      <c r="D420" s="44" t="s">
        <v>33</v>
      </c>
      <c r="E420" s="45" t="s">
        <v>856</v>
      </c>
      <c r="F420" s="46" t="s">
        <v>857</v>
      </c>
      <c r="G420" s="47" t="s">
        <v>699</v>
      </c>
      <c r="H420" s="48">
        <v>10</v>
      </c>
      <c r="I420" s="10"/>
      <c r="J420" s="49" t="s">
        <v>0</v>
      </c>
      <c r="K420" s="50" t="s">
        <v>8</v>
      </c>
      <c r="L420" s="51">
        <v>27.399000000000001</v>
      </c>
      <c r="M420" s="51">
        <f>L420*H420</f>
        <v>273.99</v>
      </c>
      <c r="N420" s="51">
        <v>4.3700000000000003E-2</v>
      </c>
      <c r="O420" s="51">
        <f>N420*H420</f>
        <v>0.43700000000000006</v>
      </c>
      <c r="P420" s="51">
        <v>0</v>
      </c>
      <c r="Q420" s="52">
        <f>P420*H420</f>
        <v>0</v>
      </c>
      <c r="R420" s="9"/>
      <c r="S420" s="9"/>
      <c r="T420" s="9"/>
      <c r="U420" s="9"/>
      <c r="V420" s="9"/>
      <c r="W420" s="9"/>
      <c r="X420" s="9"/>
      <c r="Y420" s="9"/>
      <c r="Z420" s="9"/>
      <c r="AA420" s="9"/>
      <c r="AB420" s="9"/>
      <c r="AO420" s="53" t="s">
        <v>37</v>
      </c>
      <c r="AQ420" s="53" t="s">
        <v>33</v>
      </c>
      <c r="AR420" s="53" t="s">
        <v>15</v>
      </c>
      <c r="AV420" s="5" t="s">
        <v>31</v>
      </c>
      <c r="BB420" s="54" t="e">
        <f>IF(K420="základní",#REF!,0)</f>
        <v>#REF!</v>
      </c>
      <c r="BC420" s="54">
        <f>IF(K420="snížená",#REF!,0)</f>
        <v>0</v>
      </c>
      <c r="BD420" s="54">
        <f>IF(K420="zákl. přenesená",#REF!,0)</f>
        <v>0</v>
      </c>
      <c r="BE420" s="54">
        <f>IF(K420="sníž. přenesená",#REF!,0)</f>
        <v>0</v>
      </c>
      <c r="BF420" s="54">
        <f>IF(K420="nulová",#REF!,0)</f>
        <v>0</v>
      </c>
      <c r="BG420" s="5" t="s">
        <v>14</v>
      </c>
      <c r="BH420" s="54" t="e">
        <f>ROUND(#REF!*H420,2)</f>
        <v>#REF!</v>
      </c>
      <c r="BI420" s="5" t="s">
        <v>37</v>
      </c>
      <c r="BJ420" s="53" t="s">
        <v>858</v>
      </c>
    </row>
    <row r="421" spans="1:62" s="2" customFormat="1" ht="224.25" x14ac:dyDescent="0.2">
      <c r="A421" s="9"/>
      <c r="B421" s="10"/>
      <c r="C421" s="9"/>
      <c r="D421" s="55" t="s">
        <v>39</v>
      </c>
      <c r="E421" s="9"/>
      <c r="F421" s="56" t="s">
        <v>810</v>
      </c>
      <c r="G421" s="9"/>
      <c r="H421" s="9"/>
      <c r="I421" s="10"/>
      <c r="J421" s="57"/>
      <c r="K421" s="58"/>
      <c r="L421" s="16"/>
      <c r="M421" s="16"/>
      <c r="N421" s="16"/>
      <c r="O421" s="16"/>
      <c r="P421" s="16"/>
      <c r="Q421" s="17"/>
      <c r="R421" s="9"/>
      <c r="S421" s="9"/>
      <c r="T421" s="9"/>
      <c r="U421" s="9"/>
      <c r="V421" s="9"/>
      <c r="W421" s="9"/>
      <c r="X421" s="9"/>
      <c r="Y421" s="9"/>
      <c r="Z421" s="9"/>
      <c r="AA421" s="9"/>
      <c r="AB421" s="9"/>
      <c r="AQ421" s="5" t="s">
        <v>39</v>
      </c>
      <c r="AR421" s="5" t="s">
        <v>15</v>
      </c>
    </row>
    <row r="422" spans="1:62" s="2" customFormat="1" ht="24.2" customHeight="1" x14ac:dyDescent="0.2">
      <c r="A422" s="9"/>
      <c r="B422" s="43"/>
      <c r="C422" s="44" t="s">
        <v>859</v>
      </c>
      <c r="D422" s="44" t="s">
        <v>33</v>
      </c>
      <c r="E422" s="45" t="s">
        <v>860</v>
      </c>
      <c r="F422" s="46" t="s">
        <v>861</v>
      </c>
      <c r="G422" s="47" t="s">
        <v>699</v>
      </c>
      <c r="H422" s="48">
        <v>10</v>
      </c>
      <c r="I422" s="10"/>
      <c r="J422" s="49" t="s">
        <v>0</v>
      </c>
      <c r="K422" s="50" t="s">
        <v>8</v>
      </c>
      <c r="L422" s="51">
        <v>31.065999999999999</v>
      </c>
      <c r="M422" s="51">
        <f>L422*H422</f>
        <v>310.65999999999997</v>
      </c>
      <c r="N422" s="51">
        <v>4.9540000000000001E-2</v>
      </c>
      <c r="O422" s="51">
        <f>N422*H422</f>
        <v>0.49540000000000001</v>
      </c>
      <c r="P422" s="51">
        <v>0</v>
      </c>
      <c r="Q422" s="52">
        <f>P422*H422</f>
        <v>0</v>
      </c>
      <c r="R422" s="9"/>
      <c r="S422" s="9"/>
      <c r="T422" s="9"/>
      <c r="U422" s="9"/>
      <c r="V422" s="9"/>
      <c r="W422" s="9"/>
      <c r="X422" s="9"/>
      <c r="Y422" s="9"/>
      <c r="Z422" s="9"/>
      <c r="AA422" s="9"/>
      <c r="AB422" s="9"/>
      <c r="AO422" s="53" t="s">
        <v>37</v>
      </c>
      <c r="AQ422" s="53" t="s">
        <v>33</v>
      </c>
      <c r="AR422" s="53" t="s">
        <v>15</v>
      </c>
      <c r="AV422" s="5" t="s">
        <v>31</v>
      </c>
      <c r="BB422" s="54" t="e">
        <f>IF(K422="základní",#REF!,0)</f>
        <v>#REF!</v>
      </c>
      <c r="BC422" s="54">
        <f>IF(K422="snížená",#REF!,0)</f>
        <v>0</v>
      </c>
      <c r="BD422" s="54">
        <f>IF(K422="zákl. přenesená",#REF!,0)</f>
        <v>0</v>
      </c>
      <c r="BE422" s="54">
        <f>IF(K422="sníž. přenesená",#REF!,0)</f>
        <v>0</v>
      </c>
      <c r="BF422" s="54">
        <f>IF(K422="nulová",#REF!,0)</f>
        <v>0</v>
      </c>
      <c r="BG422" s="5" t="s">
        <v>14</v>
      </c>
      <c r="BH422" s="54" t="e">
        <f>ROUND(#REF!*H422,2)</f>
        <v>#REF!</v>
      </c>
      <c r="BI422" s="5" t="s">
        <v>37</v>
      </c>
      <c r="BJ422" s="53" t="s">
        <v>862</v>
      </c>
    </row>
    <row r="423" spans="1:62" s="2" customFormat="1" ht="224.25" x14ac:dyDescent="0.2">
      <c r="A423" s="9"/>
      <c r="B423" s="10"/>
      <c r="C423" s="9"/>
      <c r="D423" s="55" t="s">
        <v>39</v>
      </c>
      <c r="E423" s="9"/>
      <c r="F423" s="56" t="s">
        <v>810</v>
      </c>
      <c r="G423" s="9"/>
      <c r="H423" s="9"/>
      <c r="I423" s="10"/>
      <c r="J423" s="57"/>
      <c r="K423" s="58"/>
      <c r="L423" s="16"/>
      <c r="M423" s="16"/>
      <c r="N423" s="16"/>
      <c r="O423" s="16"/>
      <c r="P423" s="16"/>
      <c r="Q423" s="17"/>
      <c r="R423" s="9"/>
      <c r="S423" s="9"/>
      <c r="T423" s="9"/>
      <c r="U423" s="9"/>
      <c r="V423" s="9"/>
      <c r="W423" s="9"/>
      <c r="X423" s="9"/>
      <c r="Y423" s="9"/>
      <c r="Z423" s="9"/>
      <c r="AA423" s="9"/>
      <c r="AB423" s="9"/>
      <c r="AQ423" s="5" t="s">
        <v>39</v>
      </c>
      <c r="AR423" s="5" t="s">
        <v>15</v>
      </c>
    </row>
    <row r="424" spans="1:62" s="2" customFormat="1" ht="24.2" customHeight="1" x14ac:dyDescent="0.2">
      <c r="A424" s="9"/>
      <c r="B424" s="43"/>
      <c r="C424" s="44" t="s">
        <v>863</v>
      </c>
      <c r="D424" s="44" t="s">
        <v>33</v>
      </c>
      <c r="E424" s="45" t="s">
        <v>864</v>
      </c>
      <c r="F424" s="46" t="s">
        <v>865</v>
      </c>
      <c r="G424" s="47" t="s">
        <v>699</v>
      </c>
      <c r="H424" s="48">
        <v>8</v>
      </c>
      <c r="I424" s="10"/>
      <c r="J424" s="49" t="s">
        <v>0</v>
      </c>
      <c r="K424" s="50" t="s">
        <v>8</v>
      </c>
      <c r="L424" s="51">
        <v>33.895000000000003</v>
      </c>
      <c r="M424" s="51">
        <f>L424*H424</f>
        <v>271.16000000000003</v>
      </c>
      <c r="N424" s="51">
        <v>5.4050000000000001E-2</v>
      </c>
      <c r="O424" s="51">
        <f>N424*H424</f>
        <v>0.43240000000000001</v>
      </c>
      <c r="P424" s="51">
        <v>0</v>
      </c>
      <c r="Q424" s="52">
        <f>P424*H424</f>
        <v>0</v>
      </c>
      <c r="R424" s="9"/>
      <c r="S424" s="9"/>
      <c r="T424" s="9"/>
      <c r="U424" s="9"/>
      <c r="V424" s="9"/>
      <c r="W424" s="9"/>
      <c r="X424" s="9"/>
      <c r="Y424" s="9"/>
      <c r="Z424" s="9"/>
      <c r="AA424" s="9"/>
      <c r="AB424" s="9"/>
      <c r="AO424" s="53" t="s">
        <v>37</v>
      </c>
      <c r="AQ424" s="53" t="s">
        <v>33</v>
      </c>
      <c r="AR424" s="53" t="s">
        <v>15</v>
      </c>
      <c r="AV424" s="5" t="s">
        <v>31</v>
      </c>
      <c r="BB424" s="54" t="e">
        <f>IF(K424="základní",#REF!,0)</f>
        <v>#REF!</v>
      </c>
      <c r="BC424" s="54">
        <f>IF(K424="snížená",#REF!,0)</f>
        <v>0</v>
      </c>
      <c r="BD424" s="54">
        <f>IF(K424="zákl. přenesená",#REF!,0)</f>
        <v>0</v>
      </c>
      <c r="BE424" s="54">
        <f>IF(K424="sníž. přenesená",#REF!,0)</f>
        <v>0</v>
      </c>
      <c r="BF424" s="54">
        <f>IF(K424="nulová",#REF!,0)</f>
        <v>0</v>
      </c>
      <c r="BG424" s="5" t="s">
        <v>14</v>
      </c>
      <c r="BH424" s="54" t="e">
        <f>ROUND(#REF!*H424,2)</f>
        <v>#REF!</v>
      </c>
      <c r="BI424" s="5" t="s">
        <v>37</v>
      </c>
      <c r="BJ424" s="53" t="s">
        <v>866</v>
      </c>
    </row>
    <row r="425" spans="1:62" s="2" customFormat="1" ht="224.25" x14ac:dyDescent="0.2">
      <c r="A425" s="9"/>
      <c r="B425" s="10"/>
      <c r="C425" s="9"/>
      <c r="D425" s="55" t="s">
        <v>39</v>
      </c>
      <c r="E425" s="9"/>
      <c r="F425" s="56" t="s">
        <v>810</v>
      </c>
      <c r="G425" s="9"/>
      <c r="H425" s="9"/>
      <c r="I425" s="10"/>
      <c r="J425" s="57"/>
      <c r="K425" s="58"/>
      <c r="L425" s="16"/>
      <c r="M425" s="16"/>
      <c r="N425" s="16"/>
      <c r="O425" s="16"/>
      <c r="P425" s="16"/>
      <c r="Q425" s="17"/>
      <c r="R425" s="9"/>
      <c r="S425" s="9"/>
      <c r="T425" s="9"/>
      <c r="U425" s="9"/>
      <c r="V425" s="9"/>
      <c r="W425" s="9"/>
      <c r="X425" s="9"/>
      <c r="Y425" s="9"/>
      <c r="Z425" s="9"/>
      <c r="AA425" s="9"/>
      <c r="AB425" s="9"/>
      <c r="AQ425" s="5" t="s">
        <v>39</v>
      </c>
      <c r="AR425" s="5" t="s">
        <v>15</v>
      </c>
    </row>
    <row r="426" spans="1:62" s="2" customFormat="1" ht="24.2" customHeight="1" x14ac:dyDescent="0.2">
      <c r="A426" s="9"/>
      <c r="B426" s="43"/>
      <c r="C426" s="44" t="s">
        <v>867</v>
      </c>
      <c r="D426" s="44" t="s">
        <v>33</v>
      </c>
      <c r="E426" s="45" t="s">
        <v>868</v>
      </c>
      <c r="F426" s="46" t="s">
        <v>869</v>
      </c>
      <c r="G426" s="47" t="s">
        <v>699</v>
      </c>
      <c r="H426" s="48">
        <v>8</v>
      </c>
      <c r="I426" s="10"/>
      <c r="J426" s="49" t="s">
        <v>0</v>
      </c>
      <c r="K426" s="50" t="s">
        <v>8</v>
      </c>
      <c r="L426" s="51">
        <v>35.640999999999998</v>
      </c>
      <c r="M426" s="51">
        <f>L426*H426</f>
        <v>285.12799999999999</v>
      </c>
      <c r="N426" s="51">
        <v>5.6840000000000002E-2</v>
      </c>
      <c r="O426" s="51">
        <f>N426*H426</f>
        <v>0.45472000000000001</v>
      </c>
      <c r="P426" s="51">
        <v>0</v>
      </c>
      <c r="Q426" s="52">
        <f>P426*H426</f>
        <v>0</v>
      </c>
      <c r="R426" s="9"/>
      <c r="S426" s="9"/>
      <c r="T426" s="9"/>
      <c r="U426" s="9"/>
      <c r="V426" s="9"/>
      <c r="W426" s="9"/>
      <c r="X426" s="9"/>
      <c r="Y426" s="9"/>
      <c r="Z426" s="9"/>
      <c r="AA426" s="9"/>
      <c r="AB426" s="9"/>
      <c r="AO426" s="53" t="s">
        <v>37</v>
      </c>
      <c r="AQ426" s="53" t="s">
        <v>33</v>
      </c>
      <c r="AR426" s="53" t="s">
        <v>15</v>
      </c>
      <c r="AV426" s="5" t="s">
        <v>31</v>
      </c>
      <c r="BB426" s="54" t="e">
        <f>IF(K426="základní",#REF!,0)</f>
        <v>#REF!</v>
      </c>
      <c r="BC426" s="54">
        <f>IF(K426="snížená",#REF!,0)</f>
        <v>0</v>
      </c>
      <c r="BD426" s="54">
        <f>IF(K426="zákl. přenesená",#REF!,0)</f>
        <v>0</v>
      </c>
      <c r="BE426" s="54">
        <f>IF(K426="sníž. přenesená",#REF!,0)</f>
        <v>0</v>
      </c>
      <c r="BF426" s="54">
        <f>IF(K426="nulová",#REF!,0)</f>
        <v>0</v>
      </c>
      <c r="BG426" s="5" t="s">
        <v>14</v>
      </c>
      <c r="BH426" s="54" t="e">
        <f>ROUND(#REF!*H426,2)</f>
        <v>#REF!</v>
      </c>
      <c r="BI426" s="5" t="s">
        <v>37</v>
      </c>
      <c r="BJ426" s="53" t="s">
        <v>870</v>
      </c>
    </row>
    <row r="427" spans="1:62" s="2" customFormat="1" ht="224.25" x14ac:dyDescent="0.2">
      <c r="A427" s="9"/>
      <c r="B427" s="10"/>
      <c r="C427" s="9"/>
      <c r="D427" s="55" t="s">
        <v>39</v>
      </c>
      <c r="E427" s="9"/>
      <c r="F427" s="56" t="s">
        <v>810</v>
      </c>
      <c r="G427" s="9"/>
      <c r="H427" s="9"/>
      <c r="I427" s="10"/>
      <c r="J427" s="57"/>
      <c r="K427" s="58"/>
      <c r="L427" s="16"/>
      <c r="M427" s="16"/>
      <c r="N427" s="16"/>
      <c r="O427" s="16"/>
      <c r="P427" s="16"/>
      <c r="Q427" s="17"/>
      <c r="R427" s="9"/>
      <c r="S427" s="9"/>
      <c r="T427" s="9"/>
      <c r="U427" s="9"/>
      <c r="V427" s="9"/>
      <c r="W427" s="9"/>
      <c r="X427" s="9"/>
      <c r="Y427" s="9"/>
      <c r="Z427" s="9"/>
      <c r="AA427" s="9"/>
      <c r="AB427" s="9"/>
      <c r="AQ427" s="5" t="s">
        <v>39</v>
      </c>
      <c r="AR427" s="5" t="s">
        <v>15</v>
      </c>
    </row>
    <row r="428" spans="1:62" s="2" customFormat="1" ht="24.2" customHeight="1" x14ac:dyDescent="0.2">
      <c r="A428" s="9"/>
      <c r="B428" s="43"/>
      <c r="C428" s="44" t="s">
        <v>871</v>
      </c>
      <c r="D428" s="44" t="s">
        <v>33</v>
      </c>
      <c r="E428" s="45" t="s">
        <v>872</v>
      </c>
      <c r="F428" s="46" t="s">
        <v>873</v>
      </c>
      <c r="G428" s="47" t="s">
        <v>699</v>
      </c>
      <c r="H428" s="48">
        <v>6</v>
      </c>
      <c r="I428" s="10"/>
      <c r="J428" s="49" t="s">
        <v>0</v>
      </c>
      <c r="K428" s="50" t="s">
        <v>8</v>
      </c>
      <c r="L428" s="51">
        <v>35.996000000000002</v>
      </c>
      <c r="M428" s="51">
        <f>L428*H428</f>
        <v>215.976</v>
      </c>
      <c r="N428" s="51">
        <v>5.74E-2</v>
      </c>
      <c r="O428" s="51">
        <f>N428*H428</f>
        <v>0.34439999999999998</v>
      </c>
      <c r="P428" s="51">
        <v>0</v>
      </c>
      <c r="Q428" s="52">
        <f>P428*H428</f>
        <v>0</v>
      </c>
      <c r="R428" s="9"/>
      <c r="S428" s="9"/>
      <c r="T428" s="9"/>
      <c r="U428" s="9"/>
      <c r="V428" s="9"/>
      <c r="W428" s="9"/>
      <c r="X428" s="9"/>
      <c r="Y428" s="9"/>
      <c r="Z428" s="9"/>
      <c r="AA428" s="9"/>
      <c r="AB428" s="9"/>
      <c r="AO428" s="53" t="s">
        <v>37</v>
      </c>
      <c r="AQ428" s="53" t="s">
        <v>33</v>
      </c>
      <c r="AR428" s="53" t="s">
        <v>15</v>
      </c>
      <c r="AV428" s="5" t="s">
        <v>31</v>
      </c>
      <c r="BB428" s="54" t="e">
        <f>IF(K428="základní",#REF!,0)</f>
        <v>#REF!</v>
      </c>
      <c r="BC428" s="54">
        <f>IF(K428="snížená",#REF!,0)</f>
        <v>0</v>
      </c>
      <c r="BD428" s="54">
        <f>IF(K428="zákl. přenesená",#REF!,0)</f>
        <v>0</v>
      </c>
      <c r="BE428" s="54">
        <f>IF(K428="sníž. přenesená",#REF!,0)</f>
        <v>0</v>
      </c>
      <c r="BF428" s="54">
        <f>IF(K428="nulová",#REF!,0)</f>
        <v>0</v>
      </c>
      <c r="BG428" s="5" t="s">
        <v>14</v>
      </c>
      <c r="BH428" s="54" t="e">
        <f>ROUND(#REF!*H428,2)</f>
        <v>#REF!</v>
      </c>
      <c r="BI428" s="5" t="s">
        <v>37</v>
      </c>
      <c r="BJ428" s="53" t="s">
        <v>874</v>
      </c>
    </row>
    <row r="429" spans="1:62" s="2" customFormat="1" ht="224.25" x14ac:dyDescent="0.2">
      <c r="A429" s="9"/>
      <c r="B429" s="10"/>
      <c r="C429" s="9"/>
      <c r="D429" s="55" t="s">
        <v>39</v>
      </c>
      <c r="E429" s="9"/>
      <c r="F429" s="56" t="s">
        <v>810</v>
      </c>
      <c r="G429" s="9"/>
      <c r="H429" s="9"/>
      <c r="I429" s="10"/>
      <c r="J429" s="57"/>
      <c r="K429" s="58"/>
      <c r="L429" s="16"/>
      <c r="M429" s="16"/>
      <c r="N429" s="16"/>
      <c r="O429" s="16"/>
      <c r="P429" s="16"/>
      <c r="Q429" s="17"/>
      <c r="R429" s="9"/>
      <c r="S429" s="9"/>
      <c r="T429" s="9"/>
      <c r="U429" s="9"/>
      <c r="V429" s="9"/>
      <c r="W429" s="9"/>
      <c r="X429" s="9"/>
      <c r="Y429" s="9"/>
      <c r="Z429" s="9"/>
      <c r="AA429" s="9"/>
      <c r="AB429" s="9"/>
      <c r="AQ429" s="5" t="s">
        <v>39</v>
      </c>
      <c r="AR429" s="5" t="s">
        <v>15</v>
      </c>
    </row>
    <row r="430" spans="1:62" s="2" customFormat="1" ht="37.9" customHeight="1" x14ac:dyDescent="0.2">
      <c r="A430" s="9"/>
      <c r="B430" s="43"/>
      <c r="C430" s="44" t="s">
        <v>875</v>
      </c>
      <c r="D430" s="44" t="s">
        <v>33</v>
      </c>
      <c r="E430" s="45" t="s">
        <v>876</v>
      </c>
      <c r="F430" s="46" t="s">
        <v>877</v>
      </c>
      <c r="G430" s="47" t="s">
        <v>699</v>
      </c>
      <c r="H430" s="48">
        <v>6</v>
      </c>
      <c r="I430" s="10"/>
      <c r="J430" s="49" t="s">
        <v>0</v>
      </c>
      <c r="K430" s="50" t="s">
        <v>8</v>
      </c>
      <c r="L430" s="51">
        <v>0.46</v>
      </c>
      <c r="M430" s="51">
        <f>L430*H430</f>
        <v>2.7600000000000002</v>
      </c>
      <c r="N430" s="51">
        <v>3.9100000000000003E-3</v>
      </c>
      <c r="O430" s="51">
        <f>N430*H430</f>
        <v>2.3460000000000002E-2</v>
      </c>
      <c r="P430" s="51">
        <v>0</v>
      </c>
      <c r="Q430" s="52">
        <f>P430*H430</f>
        <v>0</v>
      </c>
      <c r="R430" s="9"/>
      <c r="S430" s="9"/>
      <c r="T430" s="9"/>
      <c r="U430" s="9"/>
      <c r="V430" s="9"/>
      <c r="W430" s="9"/>
      <c r="X430" s="9"/>
      <c r="Y430" s="9"/>
      <c r="Z430" s="9"/>
      <c r="AA430" s="9"/>
      <c r="AB430" s="9"/>
      <c r="AO430" s="53" t="s">
        <v>37</v>
      </c>
      <c r="AQ430" s="53" t="s">
        <v>33</v>
      </c>
      <c r="AR430" s="53" t="s">
        <v>15</v>
      </c>
      <c r="AV430" s="5" t="s">
        <v>31</v>
      </c>
      <c r="BB430" s="54" t="e">
        <f>IF(K430="základní",#REF!,0)</f>
        <v>#REF!</v>
      </c>
      <c r="BC430" s="54">
        <f>IF(K430="snížená",#REF!,0)</f>
        <v>0</v>
      </c>
      <c r="BD430" s="54">
        <f>IF(K430="zákl. přenesená",#REF!,0)</f>
        <v>0</v>
      </c>
      <c r="BE430" s="54">
        <f>IF(K430="sníž. přenesená",#REF!,0)</f>
        <v>0</v>
      </c>
      <c r="BF430" s="54">
        <f>IF(K430="nulová",#REF!,0)</f>
        <v>0</v>
      </c>
      <c r="BG430" s="5" t="s">
        <v>14</v>
      </c>
      <c r="BH430" s="54" t="e">
        <f>ROUND(#REF!*H430,2)</f>
        <v>#REF!</v>
      </c>
      <c r="BI430" s="5" t="s">
        <v>37</v>
      </c>
      <c r="BJ430" s="53" t="s">
        <v>878</v>
      </c>
    </row>
    <row r="431" spans="1:62" s="2" customFormat="1" ht="224.25" x14ac:dyDescent="0.2">
      <c r="A431" s="9"/>
      <c r="B431" s="10"/>
      <c r="C431" s="9"/>
      <c r="D431" s="55" t="s">
        <v>39</v>
      </c>
      <c r="E431" s="9"/>
      <c r="F431" s="56" t="s">
        <v>810</v>
      </c>
      <c r="G431" s="9"/>
      <c r="H431" s="9"/>
      <c r="I431" s="10"/>
      <c r="J431" s="57"/>
      <c r="K431" s="58"/>
      <c r="L431" s="16"/>
      <c r="M431" s="16"/>
      <c r="N431" s="16"/>
      <c r="O431" s="16"/>
      <c r="P431" s="16"/>
      <c r="Q431" s="17"/>
      <c r="R431" s="9"/>
      <c r="S431" s="9"/>
      <c r="T431" s="9"/>
      <c r="U431" s="9"/>
      <c r="V431" s="9"/>
      <c r="W431" s="9"/>
      <c r="X431" s="9"/>
      <c r="Y431" s="9"/>
      <c r="Z431" s="9"/>
      <c r="AA431" s="9"/>
      <c r="AB431" s="9"/>
      <c r="AQ431" s="5" t="s">
        <v>39</v>
      </c>
      <c r="AR431" s="5" t="s">
        <v>15</v>
      </c>
    </row>
    <row r="432" spans="1:62" s="2" customFormat="1" ht="37.9" customHeight="1" x14ac:dyDescent="0.2">
      <c r="A432" s="9"/>
      <c r="B432" s="43"/>
      <c r="C432" s="44" t="s">
        <v>879</v>
      </c>
      <c r="D432" s="44" t="s">
        <v>33</v>
      </c>
      <c r="E432" s="45" t="s">
        <v>880</v>
      </c>
      <c r="F432" s="46" t="s">
        <v>881</v>
      </c>
      <c r="G432" s="47" t="s">
        <v>699</v>
      </c>
      <c r="H432" s="48">
        <v>4</v>
      </c>
      <c r="I432" s="10"/>
      <c r="J432" s="49" t="s">
        <v>0</v>
      </c>
      <c r="K432" s="50" t="s">
        <v>8</v>
      </c>
      <c r="L432" s="51">
        <v>0.52</v>
      </c>
      <c r="M432" s="51">
        <f>L432*H432</f>
        <v>2.08</v>
      </c>
      <c r="N432" s="51">
        <v>4.4900000000000001E-3</v>
      </c>
      <c r="O432" s="51">
        <f>N432*H432</f>
        <v>1.796E-2</v>
      </c>
      <c r="P432" s="51">
        <v>0</v>
      </c>
      <c r="Q432" s="52">
        <f>P432*H432</f>
        <v>0</v>
      </c>
      <c r="R432" s="9"/>
      <c r="S432" s="9"/>
      <c r="T432" s="9"/>
      <c r="U432" s="9"/>
      <c r="V432" s="9"/>
      <c r="W432" s="9"/>
      <c r="X432" s="9"/>
      <c r="Y432" s="9"/>
      <c r="Z432" s="9"/>
      <c r="AA432" s="9"/>
      <c r="AB432" s="9"/>
      <c r="AO432" s="53" t="s">
        <v>37</v>
      </c>
      <c r="AQ432" s="53" t="s">
        <v>33</v>
      </c>
      <c r="AR432" s="53" t="s">
        <v>15</v>
      </c>
      <c r="AV432" s="5" t="s">
        <v>31</v>
      </c>
      <c r="BB432" s="54" t="e">
        <f>IF(K432="základní",#REF!,0)</f>
        <v>#REF!</v>
      </c>
      <c r="BC432" s="54">
        <f>IF(K432="snížená",#REF!,0)</f>
        <v>0</v>
      </c>
      <c r="BD432" s="54">
        <f>IF(K432="zákl. přenesená",#REF!,0)</f>
        <v>0</v>
      </c>
      <c r="BE432" s="54">
        <f>IF(K432="sníž. přenesená",#REF!,0)</f>
        <v>0</v>
      </c>
      <c r="BF432" s="54">
        <f>IF(K432="nulová",#REF!,0)</f>
        <v>0</v>
      </c>
      <c r="BG432" s="5" t="s">
        <v>14</v>
      </c>
      <c r="BH432" s="54" t="e">
        <f>ROUND(#REF!*H432,2)</f>
        <v>#REF!</v>
      </c>
      <c r="BI432" s="5" t="s">
        <v>37</v>
      </c>
      <c r="BJ432" s="53" t="s">
        <v>882</v>
      </c>
    </row>
    <row r="433" spans="1:62" s="2" customFormat="1" ht="224.25" x14ac:dyDescent="0.2">
      <c r="A433" s="9"/>
      <c r="B433" s="10"/>
      <c r="C433" s="9"/>
      <c r="D433" s="55" t="s">
        <v>39</v>
      </c>
      <c r="E433" s="9"/>
      <c r="F433" s="56" t="s">
        <v>810</v>
      </c>
      <c r="G433" s="9"/>
      <c r="H433" s="9"/>
      <c r="I433" s="10"/>
      <c r="J433" s="57"/>
      <c r="K433" s="58"/>
      <c r="L433" s="16"/>
      <c r="M433" s="16"/>
      <c r="N433" s="16"/>
      <c r="O433" s="16"/>
      <c r="P433" s="16"/>
      <c r="Q433" s="17"/>
      <c r="R433" s="9"/>
      <c r="S433" s="9"/>
      <c r="T433" s="9"/>
      <c r="U433" s="9"/>
      <c r="V433" s="9"/>
      <c r="W433" s="9"/>
      <c r="X433" s="9"/>
      <c r="Y433" s="9"/>
      <c r="Z433" s="9"/>
      <c r="AA433" s="9"/>
      <c r="AB433" s="9"/>
      <c r="AQ433" s="5" t="s">
        <v>39</v>
      </c>
      <c r="AR433" s="5" t="s">
        <v>15</v>
      </c>
    </row>
    <row r="434" spans="1:62" s="2" customFormat="1" ht="37.9" customHeight="1" x14ac:dyDescent="0.2">
      <c r="A434" s="9"/>
      <c r="B434" s="43"/>
      <c r="C434" s="44" t="s">
        <v>883</v>
      </c>
      <c r="D434" s="44" t="s">
        <v>33</v>
      </c>
      <c r="E434" s="45" t="s">
        <v>884</v>
      </c>
      <c r="F434" s="46" t="s">
        <v>885</v>
      </c>
      <c r="G434" s="47" t="s">
        <v>699</v>
      </c>
      <c r="H434" s="48">
        <v>4</v>
      </c>
      <c r="I434" s="10"/>
      <c r="J434" s="49" t="s">
        <v>0</v>
      </c>
      <c r="K434" s="50" t="s">
        <v>8</v>
      </c>
      <c r="L434" s="51">
        <v>0.6</v>
      </c>
      <c r="M434" s="51">
        <f>L434*H434</f>
        <v>2.4</v>
      </c>
      <c r="N434" s="51">
        <v>5.2300000000000003E-3</v>
      </c>
      <c r="O434" s="51">
        <f>N434*H434</f>
        <v>2.0920000000000001E-2</v>
      </c>
      <c r="P434" s="51">
        <v>0</v>
      </c>
      <c r="Q434" s="52">
        <f>P434*H434</f>
        <v>0</v>
      </c>
      <c r="R434" s="9"/>
      <c r="S434" s="9"/>
      <c r="T434" s="9"/>
      <c r="U434" s="9"/>
      <c r="V434" s="9"/>
      <c r="W434" s="9"/>
      <c r="X434" s="9"/>
      <c r="Y434" s="9"/>
      <c r="Z434" s="9"/>
      <c r="AA434" s="9"/>
      <c r="AB434" s="9"/>
      <c r="AO434" s="53" t="s">
        <v>37</v>
      </c>
      <c r="AQ434" s="53" t="s">
        <v>33</v>
      </c>
      <c r="AR434" s="53" t="s">
        <v>15</v>
      </c>
      <c r="AV434" s="5" t="s">
        <v>31</v>
      </c>
      <c r="BB434" s="54" t="e">
        <f>IF(K434="základní",#REF!,0)</f>
        <v>#REF!</v>
      </c>
      <c r="BC434" s="54">
        <f>IF(K434="snížená",#REF!,0)</f>
        <v>0</v>
      </c>
      <c r="BD434" s="54">
        <f>IF(K434="zákl. přenesená",#REF!,0)</f>
        <v>0</v>
      </c>
      <c r="BE434" s="54">
        <f>IF(K434="sníž. přenesená",#REF!,0)</f>
        <v>0</v>
      </c>
      <c r="BF434" s="54">
        <f>IF(K434="nulová",#REF!,0)</f>
        <v>0</v>
      </c>
      <c r="BG434" s="5" t="s">
        <v>14</v>
      </c>
      <c r="BH434" s="54" t="e">
        <f>ROUND(#REF!*H434,2)</f>
        <v>#REF!</v>
      </c>
      <c r="BI434" s="5" t="s">
        <v>37</v>
      </c>
      <c r="BJ434" s="53" t="s">
        <v>886</v>
      </c>
    </row>
    <row r="435" spans="1:62" s="2" customFormat="1" ht="224.25" x14ac:dyDescent="0.2">
      <c r="A435" s="9"/>
      <c r="B435" s="10"/>
      <c r="C435" s="9"/>
      <c r="D435" s="55" t="s">
        <v>39</v>
      </c>
      <c r="E435" s="9"/>
      <c r="F435" s="56" t="s">
        <v>810</v>
      </c>
      <c r="G435" s="9"/>
      <c r="H435" s="9"/>
      <c r="I435" s="10"/>
      <c r="J435" s="57"/>
      <c r="K435" s="58"/>
      <c r="L435" s="16"/>
      <c r="M435" s="16"/>
      <c r="N435" s="16"/>
      <c r="O435" s="16"/>
      <c r="P435" s="16"/>
      <c r="Q435" s="17"/>
      <c r="R435" s="9"/>
      <c r="S435" s="9"/>
      <c r="T435" s="9"/>
      <c r="U435" s="9"/>
      <c r="V435" s="9"/>
      <c r="W435" s="9"/>
      <c r="X435" s="9"/>
      <c r="Y435" s="9"/>
      <c r="Z435" s="9"/>
      <c r="AA435" s="9"/>
      <c r="AB435" s="9"/>
      <c r="AQ435" s="5" t="s">
        <v>39</v>
      </c>
      <c r="AR435" s="5" t="s">
        <v>15</v>
      </c>
    </row>
    <row r="436" spans="1:62" s="2" customFormat="1" ht="37.9" customHeight="1" x14ac:dyDescent="0.2">
      <c r="A436" s="9"/>
      <c r="B436" s="43"/>
      <c r="C436" s="44" t="s">
        <v>887</v>
      </c>
      <c r="D436" s="44" t="s">
        <v>33</v>
      </c>
      <c r="E436" s="45" t="s">
        <v>888</v>
      </c>
      <c r="F436" s="46" t="s">
        <v>889</v>
      </c>
      <c r="G436" s="47" t="s">
        <v>699</v>
      </c>
      <c r="H436" s="48">
        <v>12</v>
      </c>
      <c r="I436" s="10"/>
      <c r="J436" s="49" t="s">
        <v>0</v>
      </c>
      <c r="K436" s="50" t="s">
        <v>8</v>
      </c>
      <c r="L436" s="51">
        <v>0.34899999999999998</v>
      </c>
      <c r="M436" s="51">
        <f>L436*H436</f>
        <v>4.1879999999999997</v>
      </c>
      <c r="N436" s="51">
        <v>0</v>
      </c>
      <c r="O436" s="51">
        <f>N436*H436</f>
        <v>0</v>
      </c>
      <c r="P436" s="51">
        <v>0</v>
      </c>
      <c r="Q436" s="52">
        <f>P436*H436</f>
        <v>0</v>
      </c>
      <c r="R436" s="9"/>
      <c r="S436" s="9"/>
      <c r="T436" s="9"/>
      <c r="U436" s="9"/>
      <c r="V436" s="9"/>
      <c r="W436" s="9"/>
      <c r="X436" s="9"/>
      <c r="Y436" s="9"/>
      <c r="Z436" s="9"/>
      <c r="AA436" s="9"/>
      <c r="AB436" s="9"/>
      <c r="AO436" s="53" t="s">
        <v>37</v>
      </c>
      <c r="AQ436" s="53" t="s">
        <v>33</v>
      </c>
      <c r="AR436" s="53" t="s">
        <v>15</v>
      </c>
      <c r="AV436" s="5" t="s">
        <v>31</v>
      </c>
      <c r="BB436" s="54" t="e">
        <f>IF(K436="základní",#REF!,0)</f>
        <v>#REF!</v>
      </c>
      <c r="BC436" s="54">
        <f>IF(K436="snížená",#REF!,0)</f>
        <v>0</v>
      </c>
      <c r="BD436" s="54">
        <f>IF(K436="zákl. přenesená",#REF!,0)</f>
        <v>0</v>
      </c>
      <c r="BE436" s="54">
        <f>IF(K436="sníž. přenesená",#REF!,0)</f>
        <v>0</v>
      </c>
      <c r="BF436" s="54">
        <f>IF(K436="nulová",#REF!,0)</f>
        <v>0</v>
      </c>
      <c r="BG436" s="5" t="s">
        <v>14</v>
      </c>
      <c r="BH436" s="54" t="e">
        <f>ROUND(#REF!*H436,2)</f>
        <v>#REF!</v>
      </c>
      <c r="BI436" s="5" t="s">
        <v>37</v>
      </c>
      <c r="BJ436" s="53" t="s">
        <v>890</v>
      </c>
    </row>
    <row r="437" spans="1:62" s="2" customFormat="1" ht="224.25" x14ac:dyDescent="0.2">
      <c r="A437" s="9"/>
      <c r="B437" s="10"/>
      <c r="C437" s="9"/>
      <c r="D437" s="55" t="s">
        <v>39</v>
      </c>
      <c r="E437" s="9"/>
      <c r="F437" s="56" t="s">
        <v>810</v>
      </c>
      <c r="G437" s="9"/>
      <c r="H437" s="9"/>
      <c r="I437" s="10"/>
      <c r="J437" s="57"/>
      <c r="K437" s="58"/>
      <c r="L437" s="16"/>
      <c r="M437" s="16"/>
      <c r="N437" s="16"/>
      <c r="O437" s="16"/>
      <c r="P437" s="16"/>
      <c r="Q437" s="17"/>
      <c r="R437" s="9"/>
      <c r="S437" s="9"/>
      <c r="T437" s="9"/>
      <c r="U437" s="9"/>
      <c r="V437" s="9"/>
      <c r="W437" s="9"/>
      <c r="X437" s="9"/>
      <c r="Y437" s="9"/>
      <c r="Z437" s="9"/>
      <c r="AA437" s="9"/>
      <c r="AB437" s="9"/>
      <c r="AQ437" s="5" t="s">
        <v>39</v>
      </c>
      <c r="AR437" s="5" t="s">
        <v>15</v>
      </c>
    </row>
    <row r="438" spans="1:62" s="2" customFormat="1" ht="37.9" customHeight="1" x14ac:dyDescent="0.2">
      <c r="A438" s="9"/>
      <c r="B438" s="43"/>
      <c r="C438" s="44" t="s">
        <v>891</v>
      </c>
      <c r="D438" s="44" t="s">
        <v>33</v>
      </c>
      <c r="E438" s="45" t="s">
        <v>892</v>
      </c>
      <c r="F438" s="46" t="s">
        <v>893</v>
      </c>
      <c r="G438" s="47" t="s">
        <v>699</v>
      </c>
      <c r="H438" s="48">
        <v>10</v>
      </c>
      <c r="I438" s="10"/>
      <c r="J438" s="49" t="s">
        <v>0</v>
      </c>
      <c r="K438" s="50" t="s">
        <v>8</v>
      </c>
      <c r="L438" s="51">
        <v>1.3049999999999999</v>
      </c>
      <c r="M438" s="51">
        <f>L438*H438</f>
        <v>13.049999999999999</v>
      </c>
      <c r="N438" s="51">
        <v>0</v>
      </c>
      <c r="O438" s="51">
        <f>N438*H438</f>
        <v>0</v>
      </c>
      <c r="P438" s="51">
        <v>0</v>
      </c>
      <c r="Q438" s="52">
        <f>P438*H438</f>
        <v>0</v>
      </c>
      <c r="R438" s="9"/>
      <c r="S438" s="9"/>
      <c r="T438" s="9"/>
      <c r="U438" s="9"/>
      <c r="V438" s="9"/>
      <c r="W438" s="9"/>
      <c r="X438" s="9"/>
      <c r="Y438" s="9"/>
      <c r="Z438" s="9"/>
      <c r="AA438" s="9"/>
      <c r="AB438" s="9"/>
      <c r="AO438" s="53" t="s">
        <v>37</v>
      </c>
      <c r="AQ438" s="53" t="s">
        <v>33</v>
      </c>
      <c r="AR438" s="53" t="s">
        <v>15</v>
      </c>
      <c r="AV438" s="5" t="s">
        <v>31</v>
      </c>
      <c r="BB438" s="54" t="e">
        <f>IF(K438="základní",#REF!,0)</f>
        <v>#REF!</v>
      </c>
      <c r="BC438" s="54">
        <f>IF(K438="snížená",#REF!,0)</f>
        <v>0</v>
      </c>
      <c r="BD438" s="54">
        <f>IF(K438="zákl. přenesená",#REF!,0)</f>
        <v>0</v>
      </c>
      <c r="BE438" s="54">
        <f>IF(K438="sníž. přenesená",#REF!,0)</f>
        <v>0</v>
      </c>
      <c r="BF438" s="54">
        <f>IF(K438="nulová",#REF!,0)</f>
        <v>0</v>
      </c>
      <c r="BG438" s="5" t="s">
        <v>14</v>
      </c>
      <c r="BH438" s="54" t="e">
        <f>ROUND(#REF!*H438,2)</f>
        <v>#REF!</v>
      </c>
      <c r="BI438" s="5" t="s">
        <v>37</v>
      </c>
      <c r="BJ438" s="53" t="s">
        <v>894</v>
      </c>
    </row>
    <row r="439" spans="1:62" s="2" customFormat="1" ht="224.25" x14ac:dyDescent="0.2">
      <c r="A439" s="9"/>
      <c r="B439" s="10"/>
      <c r="C439" s="9"/>
      <c r="D439" s="55" t="s">
        <v>39</v>
      </c>
      <c r="E439" s="9"/>
      <c r="F439" s="56" t="s">
        <v>810</v>
      </c>
      <c r="G439" s="9"/>
      <c r="H439" s="9"/>
      <c r="I439" s="10"/>
      <c r="J439" s="57"/>
      <c r="K439" s="58"/>
      <c r="L439" s="16"/>
      <c r="M439" s="16"/>
      <c r="N439" s="16"/>
      <c r="O439" s="16"/>
      <c r="P439" s="16"/>
      <c r="Q439" s="17"/>
      <c r="R439" s="9"/>
      <c r="S439" s="9"/>
      <c r="T439" s="9"/>
      <c r="U439" s="9"/>
      <c r="V439" s="9"/>
      <c r="W439" s="9"/>
      <c r="X439" s="9"/>
      <c r="Y439" s="9"/>
      <c r="Z439" s="9"/>
      <c r="AA439" s="9"/>
      <c r="AB439" s="9"/>
      <c r="AQ439" s="5" t="s">
        <v>39</v>
      </c>
      <c r="AR439" s="5" t="s">
        <v>15</v>
      </c>
    </row>
    <row r="440" spans="1:62" s="2" customFormat="1" ht="37.9" customHeight="1" x14ac:dyDescent="0.2">
      <c r="A440" s="9"/>
      <c r="B440" s="43"/>
      <c r="C440" s="44" t="s">
        <v>895</v>
      </c>
      <c r="D440" s="44" t="s">
        <v>33</v>
      </c>
      <c r="E440" s="45" t="s">
        <v>896</v>
      </c>
      <c r="F440" s="46" t="s">
        <v>897</v>
      </c>
      <c r="G440" s="47" t="s">
        <v>699</v>
      </c>
      <c r="H440" s="48">
        <v>14</v>
      </c>
      <c r="I440" s="10"/>
      <c r="J440" s="49" t="s">
        <v>0</v>
      </c>
      <c r="K440" s="50" t="s">
        <v>8</v>
      </c>
      <c r="L440" s="51">
        <v>2.6859999999999999</v>
      </c>
      <c r="M440" s="51">
        <f>L440*H440</f>
        <v>37.603999999999999</v>
      </c>
      <c r="N440" s="51">
        <v>0</v>
      </c>
      <c r="O440" s="51">
        <f>N440*H440</f>
        <v>0</v>
      </c>
      <c r="P440" s="51">
        <v>0</v>
      </c>
      <c r="Q440" s="52">
        <f>P440*H440</f>
        <v>0</v>
      </c>
      <c r="R440" s="9"/>
      <c r="S440" s="9"/>
      <c r="T440" s="9"/>
      <c r="U440" s="9"/>
      <c r="V440" s="9"/>
      <c r="W440" s="9"/>
      <c r="X440" s="9"/>
      <c r="Y440" s="9"/>
      <c r="Z440" s="9"/>
      <c r="AA440" s="9"/>
      <c r="AB440" s="9"/>
      <c r="AO440" s="53" t="s">
        <v>37</v>
      </c>
      <c r="AQ440" s="53" t="s">
        <v>33</v>
      </c>
      <c r="AR440" s="53" t="s">
        <v>15</v>
      </c>
      <c r="AV440" s="5" t="s">
        <v>31</v>
      </c>
      <c r="BB440" s="54" t="e">
        <f>IF(K440="základní",#REF!,0)</f>
        <v>#REF!</v>
      </c>
      <c r="BC440" s="54">
        <f>IF(K440="snížená",#REF!,0)</f>
        <v>0</v>
      </c>
      <c r="BD440" s="54">
        <f>IF(K440="zákl. přenesená",#REF!,0)</f>
        <v>0</v>
      </c>
      <c r="BE440" s="54">
        <f>IF(K440="sníž. přenesená",#REF!,0)</f>
        <v>0</v>
      </c>
      <c r="BF440" s="54">
        <f>IF(K440="nulová",#REF!,0)</f>
        <v>0</v>
      </c>
      <c r="BG440" s="5" t="s">
        <v>14</v>
      </c>
      <c r="BH440" s="54" t="e">
        <f>ROUND(#REF!*H440,2)</f>
        <v>#REF!</v>
      </c>
      <c r="BI440" s="5" t="s">
        <v>37</v>
      </c>
      <c r="BJ440" s="53" t="s">
        <v>898</v>
      </c>
    </row>
    <row r="441" spans="1:62" s="2" customFormat="1" ht="224.25" x14ac:dyDescent="0.2">
      <c r="A441" s="9"/>
      <c r="B441" s="10"/>
      <c r="C441" s="9"/>
      <c r="D441" s="55" t="s">
        <v>39</v>
      </c>
      <c r="E441" s="9"/>
      <c r="F441" s="56" t="s">
        <v>810</v>
      </c>
      <c r="G441" s="9"/>
      <c r="H441" s="9"/>
      <c r="I441" s="10"/>
      <c r="J441" s="57"/>
      <c r="K441" s="58"/>
      <c r="L441" s="16"/>
      <c r="M441" s="16"/>
      <c r="N441" s="16"/>
      <c r="O441" s="16"/>
      <c r="P441" s="16"/>
      <c r="Q441" s="17"/>
      <c r="R441" s="9"/>
      <c r="S441" s="9"/>
      <c r="T441" s="9"/>
      <c r="U441" s="9"/>
      <c r="V441" s="9"/>
      <c r="W441" s="9"/>
      <c r="X441" s="9"/>
      <c r="Y441" s="9"/>
      <c r="Z441" s="9"/>
      <c r="AA441" s="9"/>
      <c r="AB441" s="9"/>
      <c r="AQ441" s="5" t="s">
        <v>39</v>
      </c>
      <c r="AR441" s="5" t="s">
        <v>15</v>
      </c>
    </row>
    <row r="442" spans="1:62" s="2" customFormat="1" ht="24.2" customHeight="1" x14ac:dyDescent="0.2">
      <c r="A442" s="9"/>
      <c r="B442" s="43"/>
      <c r="C442" s="44" t="s">
        <v>899</v>
      </c>
      <c r="D442" s="44" t="s">
        <v>33</v>
      </c>
      <c r="E442" s="45" t="s">
        <v>900</v>
      </c>
      <c r="F442" s="46" t="s">
        <v>901</v>
      </c>
      <c r="G442" s="47" t="s">
        <v>63</v>
      </c>
      <c r="H442" s="48">
        <v>6</v>
      </c>
      <c r="I442" s="10"/>
      <c r="J442" s="49" t="s">
        <v>0</v>
      </c>
      <c r="K442" s="50" t="s">
        <v>8</v>
      </c>
      <c r="L442" s="51">
        <v>3.669</v>
      </c>
      <c r="M442" s="51">
        <f>L442*H442</f>
        <v>22.013999999999999</v>
      </c>
      <c r="N442" s="51">
        <v>7.7999999999999999E-4</v>
      </c>
      <c r="O442" s="51">
        <f>N442*H442</f>
        <v>4.6800000000000001E-3</v>
      </c>
      <c r="P442" s="51">
        <v>0</v>
      </c>
      <c r="Q442" s="52">
        <f>P442*H442</f>
        <v>0</v>
      </c>
      <c r="R442" s="9"/>
      <c r="S442" s="9"/>
      <c r="T442" s="9"/>
      <c r="U442" s="9"/>
      <c r="V442" s="9"/>
      <c r="W442" s="9"/>
      <c r="X442" s="9"/>
      <c r="Y442" s="9"/>
      <c r="Z442" s="9"/>
      <c r="AA442" s="9"/>
      <c r="AB442" s="9"/>
      <c r="AO442" s="53" t="s">
        <v>37</v>
      </c>
      <c r="AQ442" s="53" t="s">
        <v>33</v>
      </c>
      <c r="AR442" s="53" t="s">
        <v>15</v>
      </c>
      <c r="AV442" s="5" t="s">
        <v>31</v>
      </c>
      <c r="BB442" s="54" t="e">
        <f>IF(K442="základní",#REF!,0)</f>
        <v>#REF!</v>
      </c>
      <c r="BC442" s="54">
        <f>IF(K442="snížená",#REF!,0)</f>
        <v>0</v>
      </c>
      <c r="BD442" s="54">
        <f>IF(K442="zákl. přenesená",#REF!,0)</f>
        <v>0</v>
      </c>
      <c r="BE442" s="54">
        <f>IF(K442="sníž. přenesená",#REF!,0)</f>
        <v>0</v>
      </c>
      <c r="BF442" s="54">
        <f>IF(K442="nulová",#REF!,0)</f>
        <v>0</v>
      </c>
      <c r="BG442" s="5" t="s">
        <v>14</v>
      </c>
      <c r="BH442" s="54" t="e">
        <f>ROUND(#REF!*H442,2)</f>
        <v>#REF!</v>
      </c>
      <c r="BI442" s="5" t="s">
        <v>37</v>
      </c>
      <c r="BJ442" s="53" t="s">
        <v>902</v>
      </c>
    </row>
    <row r="443" spans="1:62" s="2" customFormat="1" ht="68.25" x14ac:dyDescent="0.2">
      <c r="A443" s="9"/>
      <c r="B443" s="10"/>
      <c r="C443" s="9"/>
      <c r="D443" s="55" t="s">
        <v>39</v>
      </c>
      <c r="E443" s="9"/>
      <c r="F443" s="56" t="s">
        <v>903</v>
      </c>
      <c r="G443" s="9"/>
      <c r="H443" s="9"/>
      <c r="I443" s="10"/>
      <c r="J443" s="57"/>
      <c r="K443" s="58"/>
      <c r="L443" s="16"/>
      <c r="M443" s="16"/>
      <c r="N443" s="16"/>
      <c r="O443" s="16"/>
      <c r="P443" s="16"/>
      <c r="Q443" s="17"/>
      <c r="R443" s="9"/>
      <c r="S443" s="9"/>
      <c r="T443" s="9"/>
      <c r="U443" s="9"/>
      <c r="V443" s="9"/>
      <c r="W443" s="9"/>
      <c r="X443" s="9"/>
      <c r="Y443" s="9"/>
      <c r="Z443" s="9"/>
      <c r="AA443" s="9"/>
      <c r="AB443" s="9"/>
      <c r="AQ443" s="5" t="s">
        <v>39</v>
      </c>
      <c r="AR443" s="5" t="s">
        <v>15</v>
      </c>
    </row>
    <row r="444" spans="1:62" s="2" customFormat="1" ht="24.2" customHeight="1" x14ac:dyDescent="0.2">
      <c r="A444" s="9"/>
      <c r="B444" s="43"/>
      <c r="C444" s="44" t="s">
        <v>904</v>
      </c>
      <c r="D444" s="44" t="s">
        <v>33</v>
      </c>
      <c r="E444" s="45" t="s">
        <v>905</v>
      </c>
      <c r="F444" s="46" t="s">
        <v>906</v>
      </c>
      <c r="G444" s="47" t="s">
        <v>63</v>
      </c>
      <c r="H444" s="48">
        <v>6</v>
      </c>
      <c r="I444" s="10"/>
      <c r="J444" s="49" t="s">
        <v>0</v>
      </c>
      <c r="K444" s="50" t="s">
        <v>8</v>
      </c>
      <c r="L444" s="51">
        <v>9.0739999999999998</v>
      </c>
      <c r="M444" s="51">
        <f>L444*H444</f>
        <v>54.444000000000003</v>
      </c>
      <c r="N444" s="51">
        <v>1.92E-3</v>
      </c>
      <c r="O444" s="51">
        <f>N444*H444</f>
        <v>1.1520000000000001E-2</v>
      </c>
      <c r="P444" s="51">
        <v>0</v>
      </c>
      <c r="Q444" s="52">
        <f>P444*H444</f>
        <v>0</v>
      </c>
      <c r="R444" s="9"/>
      <c r="S444" s="9"/>
      <c r="T444" s="9"/>
      <c r="U444" s="9"/>
      <c r="V444" s="9"/>
      <c r="W444" s="9"/>
      <c r="X444" s="9"/>
      <c r="Y444" s="9"/>
      <c r="Z444" s="9"/>
      <c r="AA444" s="9"/>
      <c r="AB444" s="9"/>
      <c r="AO444" s="53" t="s">
        <v>37</v>
      </c>
      <c r="AQ444" s="53" t="s">
        <v>33</v>
      </c>
      <c r="AR444" s="53" t="s">
        <v>15</v>
      </c>
      <c r="AV444" s="5" t="s">
        <v>31</v>
      </c>
      <c r="BB444" s="54" t="e">
        <f>IF(K444="základní",#REF!,0)</f>
        <v>#REF!</v>
      </c>
      <c r="BC444" s="54">
        <f>IF(K444="snížená",#REF!,0)</f>
        <v>0</v>
      </c>
      <c r="BD444" s="54">
        <f>IF(K444="zákl. přenesená",#REF!,0)</f>
        <v>0</v>
      </c>
      <c r="BE444" s="54">
        <f>IF(K444="sníž. přenesená",#REF!,0)</f>
        <v>0</v>
      </c>
      <c r="BF444" s="54">
        <f>IF(K444="nulová",#REF!,0)</f>
        <v>0</v>
      </c>
      <c r="BG444" s="5" t="s">
        <v>14</v>
      </c>
      <c r="BH444" s="54" t="e">
        <f>ROUND(#REF!*H444,2)</f>
        <v>#REF!</v>
      </c>
      <c r="BI444" s="5" t="s">
        <v>37</v>
      </c>
      <c r="BJ444" s="53" t="s">
        <v>907</v>
      </c>
    </row>
    <row r="445" spans="1:62" s="2" customFormat="1" ht="68.25" x14ac:dyDescent="0.2">
      <c r="A445" s="9"/>
      <c r="B445" s="10"/>
      <c r="C445" s="9"/>
      <c r="D445" s="55" t="s">
        <v>39</v>
      </c>
      <c r="E445" s="9"/>
      <c r="F445" s="56" t="s">
        <v>903</v>
      </c>
      <c r="G445" s="9"/>
      <c r="H445" s="9"/>
      <c r="I445" s="10"/>
      <c r="J445" s="57"/>
      <c r="K445" s="58"/>
      <c r="L445" s="16"/>
      <c r="M445" s="16"/>
      <c r="N445" s="16"/>
      <c r="O445" s="16"/>
      <c r="P445" s="16"/>
      <c r="Q445" s="17"/>
      <c r="R445" s="9"/>
      <c r="S445" s="9"/>
      <c r="T445" s="9"/>
      <c r="U445" s="9"/>
      <c r="V445" s="9"/>
      <c r="W445" s="9"/>
      <c r="X445" s="9"/>
      <c r="Y445" s="9"/>
      <c r="Z445" s="9"/>
      <c r="AA445" s="9"/>
      <c r="AB445" s="9"/>
      <c r="AQ445" s="5" t="s">
        <v>39</v>
      </c>
      <c r="AR445" s="5" t="s">
        <v>15</v>
      </c>
    </row>
    <row r="446" spans="1:62" s="2" customFormat="1" ht="24.2" customHeight="1" x14ac:dyDescent="0.2">
      <c r="A446" s="9"/>
      <c r="B446" s="43"/>
      <c r="C446" s="44" t="s">
        <v>908</v>
      </c>
      <c r="D446" s="44" t="s">
        <v>33</v>
      </c>
      <c r="E446" s="45" t="s">
        <v>909</v>
      </c>
      <c r="F446" s="46" t="s">
        <v>910</v>
      </c>
      <c r="G446" s="47" t="s">
        <v>63</v>
      </c>
      <c r="H446" s="48">
        <v>12</v>
      </c>
      <c r="I446" s="10"/>
      <c r="J446" s="49" t="s">
        <v>0</v>
      </c>
      <c r="K446" s="50" t="s">
        <v>8</v>
      </c>
      <c r="L446" s="51">
        <v>12.37</v>
      </c>
      <c r="M446" s="51">
        <f>L446*H446</f>
        <v>148.44</v>
      </c>
      <c r="N446" s="51">
        <v>2.6199999999999999E-3</v>
      </c>
      <c r="O446" s="51">
        <f>N446*H446</f>
        <v>3.1439999999999996E-2</v>
      </c>
      <c r="P446" s="51">
        <v>0</v>
      </c>
      <c r="Q446" s="52">
        <f>P446*H446</f>
        <v>0</v>
      </c>
      <c r="R446" s="9"/>
      <c r="S446" s="9"/>
      <c r="T446" s="9"/>
      <c r="U446" s="9"/>
      <c r="V446" s="9"/>
      <c r="W446" s="9"/>
      <c r="X446" s="9"/>
      <c r="Y446" s="9"/>
      <c r="Z446" s="9"/>
      <c r="AA446" s="9"/>
      <c r="AB446" s="9"/>
      <c r="AO446" s="53" t="s">
        <v>37</v>
      </c>
      <c r="AQ446" s="53" t="s">
        <v>33</v>
      </c>
      <c r="AR446" s="53" t="s">
        <v>15</v>
      </c>
      <c r="AV446" s="5" t="s">
        <v>31</v>
      </c>
      <c r="BB446" s="54" t="e">
        <f>IF(K446="základní",#REF!,0)</f>
        <v>#REF!</v>
      </c>
      <c r="BC446" s="54">
        <f>IF(K446="snížená",#REF!,0)</f>
        <v>0</v>
      </c>
      <c r="BD446" s="54">
        <f>IF(K446="zákl. přenesená",#REF!,0)</f>
        <v>0</v>
      </c>
      <c r="BE446" s="54">
        <f>IF(K446="sníž. přenesená",#REF!,0)</f>
        <v>0</v>
      </c>
      <c r="BF446" s="54">
        <f>IF(K446="nulová",#REF!,0)</f>
        <v>0</v>
      </c>
      <c r="BG446" s="5" t="s">
        <v>14</v>
      </c>
      <c r="BH446" s="54" t="e">
        <f>ROUND(#REF!*H446,2)</f>
        <v>#REF!</v>
      </c>
      <c r="BI446" s="5" t="s">
        <v>37</v>
      </c>
      <c r="BJ446" s="53" t="s">
        <v>911</v>
      </c>
    </row>
    <row r="447" spans="1:62" s="2" customFormat="1" ht="68.25" x14ac:dyDescent="0.2">
      <c r="A447" s="9"/>
      <c r="B447" s="10"/>
      <c r="C447" s="9"/>
      <c r="D447" s="55" t="s">
        <v>39</v>
      </c>
      <c r="E447" s="9"/>
      <c r="F447" s="56" t="s">
        <v>903</v>
      </c>
      <c r="G447" s="9"/>
      <c r="H447" s="9"/>
      <c r="I447" s="10"/>
      <c r="J447" s="57"/>
      <c r="K447" s="58"/>
      <c r="L447" s="16"/>
      <c r="M447" s="16"/>
      <c r="N447" s="16"/>
      <c r="O447" s="16"/>
      <c r="P447" s="16"/>
      <c r="Q447" s="17"/>
      <c r="R447" s="9"/>
      <c r="S447" s="9"/>
      <c r="T447" s="9"/>
      <c r="U447" s="9"/>
      <c r="V447" s="9"/>
      <c r="W447" s="9"/>
      <c r="X447" s="9"/>
      <c r="Y447" s="9"/>
      <c r="Z447" s="9"/>
      <c r="AA447" s="9"/>
      <c r="AB447" s="9"/>
      <c r="AQ447" s="5" t="s">
        <v>39</v>
      </c>
      <c r="AR447" s="5" t="s">
        <v>15</v>
      </c>
    </row>
    <row r="448" spans="1:62" s="2" customFormat="1" ht="24.2" customHeight="1" x14ac:dyDescent="0.2">
      <c r="A448" s="9"/>
      <c r="B448" s="43"/>
      <c r="C448" s="44" t="s">
        <v>912</v>
      </c>
      <c r="D448" s="44" t="s">
        <v>33</v>
      </c>
      <c r="E448" s="45" t="s">
        <v>913</v>
      </c>
      <c r="F448" s="46" t="s">
        <v>914</v>
      </c>
      <c r="G448" s="47" t="s">
        <v>63</v>
      </c>
      <c r="H448" s="48">
        <v>14</v>
      </c>
      <c r="I448" s="10"/>
      <c r="J448" s="49" t="s">
        <v>0</v>
      </c>
      <c r="K448" s="50" t="s">
        <v>8</v>
      </c>
      <c r="L448" s="51">
        <v>14.85</v>
      </c>
      <c r="M448" s="51">
        <f>L448*H448</f>
        <v>207.9</v>
      </c>
      <c r="N448" s="51">
        <v>3.15E-3</v>
      </c>
      <c r="O448" s="51">
        <f>N448*H448</f>
        <v>4.41E-2</v>
      </c>
      <c r="P448" s="51">
        <v>0</v>
      </c>
      <c r="Q448" s="52">
        <f>P448*H448</f>
        <v>0</v>
      </c>
      <c r="R448" s="9"/>
      <c r="S448" s="9"/>
      <c r="T448" s="9"/>
      <c r="U448" s="9"/>
      <c r="V448" s="9"/>
      <c r="W448" s="9"/>
      <c r="X448" s="9"/>
      <c r="Y448" s="9"/>
      <c r="Z448" s="9"/>
      <c r="AA448" s="9"/>
      <c r="AB448" s="9"/>
      <c r="AO448" s="53" t="s">
        <v>37</v>
      </c>
      <c r="AQ448" s="53" t="s">
        <v>33</v>
      </c>
      <c r="AR448" s="53" t="s">
        <v>15</v>
      </c>
      <c r="AV448" s="5" t="s">
        <v>31</v>
      </c>
      <c r="BB448" s="54" t="e">
        <f>IF(K448="základní",#REF!,0)</f>
        <v>#REF!</v>
      </c>
      <c r="BC448" s="54">
        <f>IF(K448="snížená",#REF!,0)</f>
        <v>0</v>
      </c>
      <c r="BD448" s="54">
        <f>IF(K448="zákl. přenesená",#REF!,0)</f>
        <v>0</v>
      </c>
      <c r="BE448" s="54">
        <f>IF(K448="sníž. přenesená",#REF!,0)</f>
        <v>0</v>
      </c>
      <c r="BF448" s="54">
        <f>IF(K448="nulová",#REF!,0)</f>
        <v>0</v>
      </c>
      <c r="BG448" s="5" t="s">
        <v>14</v>
      </c>
      <c r="BH448" s="54" t="e">
        <f>ROUND(#REF!*H448,2)</f>
        <v>#REF!</v>
      </c>
      <c r="BI448" s="5" t="s">
        <v>37</v>
      </c>
      <c r="BJ448" s="53" t="s">
        <v>915</v>
      </c>
    </row>
    <row r="449" spans="1:62" s="2" customFormat="1" ht="68.25" x14ac:dyDescent="0.2">
      <c r="A449" s="9"/>
      <c r="B449" s="10"/>
      <c r="C449" s="9"/>
      <c r="D449" s="55" t="s">
        <v>39</v>
      </c>
      <c r="E449" s="9"/>
      <c r="F449" s="56" t="s">
        <v>903</v>
      </c>
      <c r="G449" s="9"/>
      <c r="H449" s="9"/>
      <c r="I449" s="10"/>
      <c r="J449" s="57"/>
      <c r="K449" s="58"/>
      <c r="L449" s="16"/>
      <c r="M449" s="16"/>
      <c r="N449" s="16"/>
      <c r="O449" s="16"/>
      <c r="P449" s="16"/>
      <c r="Q449" s="17"/>
      <c r="R449" s="9"/>
      <c r="S449" s="9"/>
      <c r="T449" s="9"/>
      <c r="U449" s="9"/>
      <c r="V449" s="9"/>
      <c r="W449" s="9"/>
      <c r="X449" s="9"/>
      <c r="Y449" s="9"/>
      <c r="Z449" s="9"/>
      <c r="AA449" s="9"/>
      <c r="AB449" s="9"/>
      <c r="AQ449" s="5" t="s">
        <v>39</v>
      </c>
      <c r="AR449" s="5" t="s">
        <v>15</v>
      </c>
    </row>
    <row r="450" spans="1:62" s="2" customFormat="1" ht="24.2" customHeight="1" x14ac:dyDescent="0.2">
      <c r="A450" s="9"/>
      <c r="B450" s="43"/>
      <c r="C450" s="44" t="s">
        <v>916</v>
      </c>
      <c r="D450" s="44" t="s">
        <v>33</v>
      </c>
      <c r="E450" s="45" t="s">
        <v>917</v>
      </c>
      <c r="F450" s="46" t="s">
        <v>918</v>
      </c>
      <c r="G450" s="47" t="s">
        <v>63</v>
      </c>
      <c r="H450" s="48">
        <v>14</v>
      </c>
      <c r="I450" s="10"/>
      <c r="J450" s="49" t="s">
        <v>0</v>
      </c>
      <c r="K450" s="50" t="s">
        <v>8</v>
      </c>
      <c r="L450" s="51">
        <v>19.140999999999998</v>
      </c>
      <c r="M450" s="51">
        <f>L450*H450</f>
        <v>267.97399999999999</v>
      </c>
      <c r="N450" s="51">
        <v>4.0600000000000002E-3</v>
      </c>
      <c r="O450" s="51">
        <f>N450*H450</f>
        <v>5.6840000000000002E-2</v>
      </c>
      <c r="P450" s="51">
        <v>0</v>
      </c>
      <c r="Q450" s="52">
        <f>P450*H450</f>
        <v>0</v>
      </c>
      <c r="R450" s="9"/>
      <c r="S450" s="9"/>
      <c r="T450" s="9"/>
      <c r="U450" s="9"/>
      <c r="V450" s="9"/>
      <c r="W450" s="9"/>
      <c r="X450" s="9"/>
      <c r="Y450" s="9"/>
      <c r="Z450" s="9"/>
      <c r="AA450" s="9"/>
      <c r="AB450" s="9"/>
      <c r="AO450" s="53" t="s">
        <v>37</v>
      </c>
      <c r="AQ450" s="53" t="s">
        <v>33</v>
      </c>
      <c r="AR450" s="53" t="s">
        <v>15</v>
      </c>
      <c r="AV450" s="5" t="s">
        <v>31</v>
      </c>
      <c r="BB450" s="54" t="e">
        <f>IF(K450="základní",#REF!,0)</f>
        <v>#REF!</v>
      </c>
      <c r="BC450" s="54">
        <f>IF(K450="snížená",#REF!,0)</f>
        <v>0</v>
      </c>
      <c r="BD450" s="54">
        <f>IF(K450="zákl. přenesená",#REF!,0)</f>
        <v>0</v>
      </c>
      <c r="BE450" s="54">
        <f>IF(K450="sníž. přenesená",#REF!,0)</f>
        <v>0</v>
      </c>
      <c r="BF450" s="54">
        <f>IF(K450="nulová",#REF!,0)</f>
        <v>0</v>
      </c>
      <c r="BG450" s="5" t="s">
        <v>14</v>
      </c>
      <c r="BH450" s="54" t="e">
        <f>ROUND(#REF!*H450,2)</f>
        <v>#REF!</v>
      </c>
      <c r="BI450" s="5" t="s">
        <v>37</v>
      </c>
      <c r="BJ450" s="53" t="s">
        <v>919</v>
      </c>
    </row>
    <row r="451" spans="1:62" s="2" customFormat="1" ht="68.25" x14ac:dyDescent="0.2">
      <c r="A451" s="9"/>
      <c r="B451" s="10"/>
      <c r="C451" s="9"/>
      <c r="D451" s="55" t="s">
        <v>39</v>
      </c>
      <c r="E451" s="9"/>
      <c r="F451" s="56" t="s">
        <v>903</v>
      </c>
      <c r="G451" s="9"/>
      <c r="H451" s="9"/>
      <c r="I451" s="10"/>
      <c r="J451" s="57"/>
      <c r="K451" s="58"/>
      <c r="L451" s="16"/>
      <c r="M451" s="16"/>
      <c r="N451" s="16"/>
      <c r="O451" s="16"/>
      <c r="P451" s="16"/>
      <c r="Q451" s="17"/>
      <c r="R451" s="9"/>
      <c r="S451" s="9"/>
      <c r="T451" s="9"/>
      <c r="U451" s="9"/>
      <c r="V451" s="9"/>
      <c r="W451" s="9"/>
      <c r="X451" s="9"/>
      <c r="Y451" s="9"/>
      <c r="Z451" s="9"/>
      <c r="AA451" s="9"/>
      <c r="AB451" s="9"/>
      <c r="AQ451" s="5" t="s">
        <v>39</v>
      </c>
      <c r="AR451" s="5" t="s">
        <v>15</v>
      </c>
    </row>
    <row r="452" spans="1:62" s="2" customFormat="1" ht="24.2" customHeight="1" x14ac:dyDescent="0.2">
      <c r="A452" s="9"/>
      <c r="B452" s="43"/>
      <c r="C452" s="44" t="s">
        <v>920</v>
      </c>
      <c r="D452" s="44" t="s">
        <v>33</v>
      </c>
      <c r="E452" s="45" t="s">
        <v>921</v>
      </c>
      <c r="F452" s="46" t="s">
        <v>922</v>
      </c>
      <c r="G452" s="47" t="s">
        <v>63</v>
      </c>
      <c r="H452" s="48">
        <v>20</v>
      </c>
      <c r="I452" s="10"/>
      <c r="J452" s="49" t="s">
        <v>0</v>
      </c>
      <c r="K452" s="50" t="s">
        <v>8</v>
      </c>
      <c r="L452" s="51">
        <v>22.395</v>
      </c>
      <c r="M452" s="51">
        <f>L452*H452</f>
        <v>447.9</v>
      </c>
      <c r="N452" s="51">
        <v>4.7499999999999999E-3</v>
      </c>
      <c r="O452" s="51">
        <f>N452*H452</f>
        <v>9.5000000000000001E-2</v>
      </c>
      <c r="P452" s="51">
        <v>0</v>
      </c>
      <c r="Q452" s="52">
        <f>P452*H452</f>
        <v>0</v>
      </c>
      <c r="R452" s="9"/>
      <c r="S452" s="9"/>
      <c r="T452" s="9"/>
      <c r="U452" s="9"/>
      <c r="V452" s="9"/>
      <c r="W452" s="9"/>
      <c r="X452" s="9"/>
      <c r="Y452" s="9"/>
      <c r="Z452" s="9"/>
      <c r="AA452" s="9"/>
      <c r="AB452" s="9"/>
      <c r="AO452" s="53" t="s">
        <v>37</v>
      </c>
      <c r="AQ452" s="53" t="s">
        <v>33</v>
      </c>
      <c r="AR452" s="53" t="s">
        <v>15</v>
      </c>
      <c r="AV452" s="5" t="s">
        <v>31</v>
      </c>
      <c r="BB452" s="54" t="e">
        <f>IF(K452="základní",#REF!,0)</f>
        <v>#REF!</v>
      </c>
      <c r="BC452" s="54">
        <f>IF(K452="snížená",#REF!,0)</f>
        <v>0</v>
      </c>
      <c r="BD452" s="54">
        <f>IF(K452="zákl. přenesená",#REF!,0)</f>
        <v>0</v>
      </c>
      <c r="BE452" s="54">
        <f>IF(K452="sníž. přenesená",#REF!,0)</f>
        <v>0</v>
      </c>
      <c r="BF452" s="54">
        <f>IF(K452="nulová",#REF!,0)</f>
        <v>0</v>
      </c>
      <c r="BG452" s="5" t="s">
        <v>14</v>
      </c>
      <c r="BH452" s="54" t="e">
        <f>ROUND(#REF!*H452,2)</f>
        <v>#REF!</v>
      </c>
      <c r="BI452" s="5" t="s">
        <v>37</v>
      </c>
      <c r="BJ452" s="53" t="s">
        <v>923</v>
      </c>
    </row>
    <row r="453" spans="1:62" s="2" customFormat="1" ht="68.25" x14ac:dyDescent="0.2">
      <c r="A453" s="9"/>
      <c r="B453" s="10"/>
      <c r="C453" s="9"/>
      <c r="D453" s="55" t="s">
        <v>39</v>
      </c>
      <c r="E453" s="9"/>
      <c r="F453" s="56" t="s">
        <v>903</v>
      </c>
      <c r="G453" s="9"/>
      <c r="H453" s="9"/>
      <c r="I453" s="10"/>
      <c r="J453" s="57"/>
      <c r="K453" s="58"/>
      <c r="L453" s="16"/>
      <c r="M453" s="16"/>
      <c r="N453" s="16"/>
      <c r="O453" s="16"/>
      <c r="P453" s="16"/>
      <c r="Q453" s="17"/>
      <c r="R453" s="9"/>
      <c r="S453" s="9"/>
      <c r="T453" s="9"/>
      <c r="U453" s="9"/>
      <c r="V453" s="9"/>
      <c r="W453" s="9"/>
      <c r="X453" s="9"/>
      <c r="Y453" s="9"/>
      <c r="Z453" s="9"/>
      <c r="AA453" s="9"/>
      <c r="AB453" s="9"/>
      <c r="AQ453" s="5" t="s">
        <v>39</v>
      </c>
      <c r="AR453" s="5" t="s">
        <v>15</v>
      </c>
    </row>
    <row r="454" spans="1:62" s="2" customFormat="1" ht="24.2" customHeight="1" x14ac:dyDescent="0.2">
      <c r="A454" s="9"/>
      <c r="B454" s="43"/>
      <c r="C454" s="44" t="s">
        <v>924</v>
      </c>
      <c r="D454" s="44" t="s">
        <v>33</v>
      </c>
      <c r="E454" s="45" t="s">
        <v>925</v>
      </c>
      <c r="F454" s="46" t="s">
        <v>926</v>
      </c>
      <c r="G454" s="47" t="s">
        <v>63</v>
      </c>
      <c r="H454" s="48">
        <v>18</v>
      </c>
      <c r="I454" s="10"/>
      <c r="J454" s="49" t="s">
        <v>0</v>
      </c>
      <c r="K454" s="50" t="s">
        <v>8</v>
      </c>
      <c r="L454" s="51">
        <v>24.620999999999999</v>
      </c>
      <c r="M454" s="51">
        <f>L454*H454</f>
        <v>443.178</v>
      </c>
      <c r="N454" s="51">
        <v>5.2199999999999998E-3</v>
      </c>
      <c r="O454" s="51">
        <f>N454*H454</f>
        <v>9.3960000000000002E-2</v>
      </c>
      <c r="P454" s="51">
        <v>0</v>
      </c>
      <c r="Q454" s="52">
        <f>P454*H454</f>
        <v>0</v>
      </c>
      <c r="R454" s="9"/>
      <c r="S454" s="9"/>
      <c r="T454" s="9"/>
      <c r="U454" s="9"/>
      <c r="V454" s="9"/>
      <c r="W454" s="9"/>
      <c r="X454" s="9"/>
      <c r="Y454" s="9"/>
      <c r="Z454" s="9"/>
      <c r="AA454" s="9"/>
      <c r="AB454" s="9"/>
      <c r="AO454" s="53" t="s">
        <v>37</v>
      </c>
      <c r="AQ454" s="53" t="s">
        <v>33</v>
      </c>
      <c r="AR454" s="53" t="s">
        <v>15</v>
      </c>
      <c r="AV454" s="5" t="s">
        <v>31</v>
      </c>
      <c r="BB454" s="54" t="e">
        <f>IF(K454="základní",#REF!,0)</f>
        <v>#REF!</v>
      </c>
      <c r="BC454" s="54">
        <f>IF(K454="snížená",#REF!,0)</f>
        <v>0</v>
      </c>
      <c r="BD454" s="54">
        <f>IF(K454="zákl. přenesená",#REF!,0)</f>
        <v>0</v>
      </c>
      <c r="BE454" s="54">
        <f>IF(K454="sníž. přenesená",#REF!,0)</f>
        <v>0</v>
      </c>
      <c r="BF454" s="54">
        <f>IF(K454="nulová",#REF!,0)</f>
        <v>0</v>
      </c>
      <c r="BG454" s="5" t="s">
        <v>14</v>
      </c>
      <c r="BH454" s="54" t="e">
        <f>ROUND(#REF!*H454,2)</f>
        <v>#REF!</v>
      </c>
      <c r="BI454" s="5" t="s">
        <v>37</v>
      </c>
      <c r="BJ454" s="53" t="s">
        <v>927</v>
      </c>
    </row>
    <row r="455" spans="1:62" s="2" customFormat="1" ht="68.25" x14ac:dyDescent="0.2">
      <c r="A455" s="9"/>
      <c r="B455" s="10"/>
      <c r="C455" s="9"/>
      <c r="D455" s="55" t="s">
        <v>39</v>
      </c>
      <c r="E455" s="9"/>
      <c r="F455" s="56" t="s">
        <v>903</v>
      </c>
      <c r="G455" s="9"/>
      <c r="H455" s="9"/>
      <c r="I455" s="10"/>
      <c r="J455" s="57"/>
      <c r="K455" s="58"/>
      <c r="L455" s="16"/>
      <c r="M455" s="16"/>
      <c r="N455" s="16"/>
      <c r="O455" s="16"/>
      <c r="P455" s="16"/>
      <c r="Q455" s="17"/>
      <c r="R455" s="9"/>
      <c r="S455" s="9"/>
      <c r="T455" s="9"/>
      <c r="U455" s="9"/>
      <c r="V455" s="9"/>
      <c r="W455" s="9"/>
      <c r="X455" s="9"/>
      <c r="Y455" s="9"/>
      <c r="Z455" s="9"/>
      <c r="AA455" s="9"/>
      <c r="AB455" s="9"/>
      <c r="AQ455" s="5" t="s">
        <v>39</v>
      </c>
      <c r="AR455" s="5" t="s">
        <v>15</v>
      </c>
    </row>
    <row r="456" spans="1:62" s="2" customFormat="1" ht="24.2" customHeight="1" x14ac:dyDescent="0.2">
      <c r="A456" s="9"/>
      <c r="B456" s="43"/>
      <c r="C456" s="44" t="s">
        <v>928</v>
      </c>
      <c r="D456" s="44" t="s">
        <v>33</v>
      </c>
      <c r="E456" s="45" t="s">
        <v>929</v>
      </c>
      <c r="F456" s="46" t="s">
        <v>930</v>
      </c>
      <c r="G456" s="47" t="s">
        <v>63</v>
      </c>
      <c r="H456" s="48">
        <v>18</v>
      </c>
      <c r="I456" s="10"/>
      <c r="J456" s="49" t="s">
        <v>0</v>
      </c>
      <c r="K456" s="50" t="s">
        <v>8</v>
      </c>
      <c r="L456" s="51">
        <v>29.805</v>
      </c>
      <c r="M456" s="51">
        <f>L456*H456</f>
        <v>536.49</v>
      </c>
      <c r="N456" s="51">
        <v>6.3200000000000001E-3</v>
      </c>
      <c r="O456" s="51">
        <f>N456*H456</f>
        <v>0.11376</v>
      </c>
      <c r="P456" s="51">
        <v>0</v>
      </c>
      <c r="Q456" s="52">
        <f>P456*H456</f>
        <v>0</v>
      </c>
      <c r="R456" s="9"/>
      <c r="S456" s="9"/>
      <c r="T456" s="9"/>
      <c r="U456" s="9"/>
      <c r="V456" s="9"/>
      <c r="W456" s="9"/>
      <c r="X456" s="9"/>
      <c r="Y456" s="9"/>
      <c r="Z456" s="9"/>
      <c r="AA456" s="9"/>
      <c r="AB456" s="9"/>
      <c r="AO456" s="53" t="s">
        <v>37</v>
      </c>
      <c r="AQ456" s="53" t="s">
        <v>33</v>
      </c>
      <c r="AR456" s="53" t="s">
        <v>15</v>
      </c>
      <c r="AV456" s="5" t="s">
        <v>31</v>
      </c>
      <c r="BB456" s="54" t="e">
        <f>IF(K456="základní",#REF!,0)</f>
        <v>#REF!</v>
      </c>
      <c r="BC456" s="54">
        <f>IF(K456="snížená",#REF!,0)</f>
        <v>0</v>
      </c>
      <c r="BD456" s="54">
        <f>IF(K456="zákl. přenesená",#REF!,0)</f>
        <v>0</v>
      </c>
      <c r="BE456" s="54">
        <f>IF(K456="sníž. přenesená",#REF!,0)</f>
        <v>0</v>
      </c>
      <c r="BF456" s="54">
        <f>IF(K456="nulová",#REF!,0)</f>
        <v>0</v>
      </c>
      <c r="BG456" s="5" t="s">
        <v>14</v>
      </c>
      <c r="BH456" s="54" t="e">
        <f>ROUND(#REF!*H456,2)</f>
        <v>#REF!</v>
      </c>
      <c r="BI456" s="5" t="s">
        <v>37</v>
      </c>
      <c r="BJ456" s="53" t="s">
        <v>931</v>
      </c>
    </row>
    <row r="457" spans="1:62" s="2" customFormat="1" ht="68.25" x14ac:dyDescent="0.2">
      <c r="A457" s="9"/>
      <c r="B457" s="10"/>
      <c r="C457" s="9"/>
      <c r="D457" s="55" t="s">
        <v>39</v>
      </c>
      <c r="E457" s="9"/>
      <c r="F457" s="56" t="s">
        <v>903</v>
      </c>
      <c r="G457" s="9"/>
      <c r="H457" s="9"/>
      <c r="I457" s="10"/>
      <c r="J457" s="57"/>
      <c r="K457" s="58"/>
      <c r="L457" s="16"/>
      <c r="M457" s="16"/>
      <c r="N457" s="16"/>
      <c r="O457" s="16"/>
      <c r="P457" s="16"/>
      <c r="Q457" s="17"/>
      <c r="R457" s="9"/>
      <c r="S457" s="9"/>
      <c r="T457" s="9"/>
      <c r="U457" s="9"/>
      <c r="V457" s="9"/>
      <c r="W457" s="9"/>
      <c r="X457" s="9"/>
      <c r="Y457" s="9"/>
      <c r="Z457" s="9"/>
      <c r="AA457" s="9"/>
      <c r="AB457" s="9"/>
      <c r="AQ457" s="5" t="s">
        <v>39</v>
      </c>
      <c r="AR457" s="5" t="s">
        <v>15</v>
      </c>
    </row>
    <row r="458" spans="1:62" s="2" customFormat="1" ht="24.2" customHeight="1" x14ac:dyDescent="0.2">
      <c r="A458" s="9"/>
      <c r="B458" s="43"/>
      <c r="C458" s="44" t="s">
        <v>932</v>
      </c>
      <c r="D458" s="44" t="s">
        <v>33</v>
      </c>
      <c r="E458" s="45" t="s">
        <v>933</v>
      </c>
      <c r="F458" s="46" t="s">
        <v>934</v>
      </c>
      <c r="G458" s="47" t="s">
        <v>63</v>
      </c>
      <c r="H458" s="48">
        <v>20</v>
      </c>
      <c r="I458" s="10"/>
      <c r="J458" s="49" t="s">
        <v>0</v>
      </c>
      <c r="K458" s="50" t="s">
        <v>8</v>
      </c>
      <c r="L458" s="51">
        <v>35.564999999999998</v>
      </c>
      <c r="M458" s="51">
        <f>L458*H458</f>
        <v>711.3</v>
      </c>
      <c r="N458" s="51">
        <v>7.5399999999999998E-3</v>
      </c>
      <c r="O458" s="51">
        <f>N458*H458</f>
        <v>0.15079999999999999</v>
      </c>
      <c r="P458" s="51">
        <v>0</v>
      </c>
      <c r="Q458" s="52">
        <f>P458*H458</f>
        <v>0</v>
      </c>
      <c r="R458" s="9"/>
      <c r="S458" s="9"/>
      <c r="T458" s="9"/>
      <c r="U458" s="9"/>
      <c r="V458" s="9"/>
      <c r="W458" s="9"/>
      <c r="X458" s="9"/>
      <c r="Y458" s="9"/>
      <c r="Z458" s="9"/>
      <c r="AA458" s="9"/>
      <c r="AB458" s="9"/>
      <c r="AO458" s="53" t="s">
        <v>37</v>
      </c>
      <c r="AQ458" s="53" t="s">
        <v>33</v>
      </c>
      <c r="AR458" s="53" t="s">
        <v>15</v>
      </c>
      <c r="AV458" s="5" t="s">
        <v>31</v>
      </c>
      <c r="BB458" s="54" t="e">
        <f>IF(K458="základní",#REF!,0)</f>
        <v>#REF!</v>
      </c>
      <c r="BC458" s="54">
        <f>IF(K458="snížená",#REF!,0)</f>
        <v>0</v>
      </c>
      <c r="BD458" s="54">
        <f>IF(K458="zákl. přenesená",#REF!,0)</f>
        <v>0</v>
      </c>
      <c r="BE458" s="54">
        <f>IF(K458="sníž. přenesená",#REF!,0)</f>
        <v>0</v>
      </c>
      <c r="BF458" s="54">
        <f>IF(K458="nulová",#REF!,0)</f>
        <v>0</v>
      </c>
      <c r="BG458" s="5" t="s">
        <v>14</v>
      </c>
      <c r="BH458" s="54" t="e">
        <f>ROUND(#REF!*H458,2)</f>
        <v>#REF!</v>
      </c>
      <c r="BI458" s="5" t="s">
        <v>37</v>
      </c>
      <c r="BJ458" s="53" t="s">
        <v>935</v>
      </c>
    </row>
    <row r="459" spans="1:62" s="2" customFormat="1" ht="68.25" x14ac:dyDescent="0.2">
      <c r="A459" s="9"/>
      <c r="B459" s="10"/>
      <c r="C459" s="9"/>
      <c r="D459" s="55" t="s">
        <v>39</v>
      </c>
      <c r="E459" s="9"/>
      <c r="F459" s="56" t="s">
        <v>903</v>
      </c>
      <c r="G459" s="9"/>
      <c r="H459" s="9"/>
      <c r="I459" s="10"/>
      <c r="J459" s="57"/>
      <c r="K459" s="58"/>
      <c r="L459" s="16"/>
      <c r="M459" s="16"/>
      <c r="N459" s="16"/>
      <c r="O459" s="16"/>
      <c r="P459" s="16"/>
      <c r="Q459" s="17"/>
      <c r="R459" s="9"/>
      <c r="S459" s="9"/>
      <c r="T459" s="9"/>
      <c r="U459" s="9"/>
      <c r="V459" s="9"/>
      <c r="W459" s="9"/>
      <c r="X459" s="9"/>
      <c r="Y459" s="9"/>
      <c r="Z459" s="9"/>
      <c r="AA459" s="9"/>
      <c r="AB459" s="9"/>
      <c r="AQ459" s="5" t="s">
        <v>39</v>
      </c>
      <c r="AR459" s="5" t="s">
        <v>15</v>
      </c>
    </row>
    <row r="460" spans="1:62" s="2" customFormat="1" ht="24.2" customHeight="1" x14ac:dyDescent="0.2">
      <c r="A460" s="9"/>
      <c r="B460" s="43"/>
      <c r="C460" s="44" t="s">
        <v>936</v>
      </c>
      <c r="D460" s="44" t="s">
        <v>33</v>
      </c>
      <c r="E460" s="45" t="s">
        <v>937</v>
      </c>
      <c r="F460" s="46" t="s">
        <v>938</v>
      </c>
      <c r="G460" s="47" t="s">
        <v>63</v>
      </c>
      <c r="H460" s="48">
        <v>18</v>
      </c>
      <c r="I460" s="10"/>
      <c r="J460" s="49" t="s">
        <v>0</v>
      </c>
      <c r="K460" s="50" t="s">
        <v>8</v>
      </c>
      <c r="L460" s="51">
        <v>40.11</v>
      </c>
      <c r="M460" s="51">
        <f>L460*H460</f>
        <v>721.98</v>
      </c>
      <c r="N460" s="51">
        <v>8.5100000000000002E-3</v>
      </c>
      <c r="O460" s="51">
        <f>N460*H460</f>
        <v>0.15318000000000001</v>
      </c>
      <c r="P460" s="51">
        <v>0</v>
      </c>
      <c r="Q460" s="52">
        <f>P460*H460</f>
        <v>0</v>
      </c>
      <c r="R460" s="9"/>
      <c r="S460" s="9"/>
      <c r="T460" s="9"/>
      <c r="U460" s="9"/>
      <c r="V460" s="9"/>
      <c r="W460" s="9"/>
      <c r="X460" s="9"/>
      <c r="Y460" s="9"/>
      <c r="Z460" s="9"/>
      <c r="AA460" s="9"/>
      <c r="AB460" s="9"/>
      <c r="AO460" s="53" t="s">
        <v>37</v>
      </c>
      <c r="AQ460" s="53" t="s">
        <v>33</v>
      </c>
      <c r="AR460" s="53" t="s">
        <v>15</v>
      </c>
      <c r="AV460" s="5" t="s">
        <v>31</v>
      </c>
      <c r="BB460" s="54" t="e">
        <f>IF(K460="základní",#REF!,0)</f>
        <v>#REF!</v>
      </c>
      <c r="BC460" s="54">
        <f>IF(K460="snížená",#REF!,0)</f>
        <v>0</v>
      </c>
      <c r="BD460" s="54">
        <f>IF(K460="zákl. přenesená",#REF!,0)</f>
        <v>0</v>
      </c>
      <c r="BE460" s="54">
        <f>IF(K460="sníž. přenesená",#REF!,0)</f>
        <v>0</v>
      </c>
      <c r="BF460" s="54">
        <f>IF(K460="nulová",#REF!,0)</f>
        <v>0</v>
      </c>
      <c r="BG460" s="5" t="s">
        <v>14</v>
      </c>
      <c r="BH460" s="54" t="e">
        <f>ROUND(#REF!*H460,2)</f>
        <v>#REF!</v>
      </c>
      <c r="BI460" s="5" t="s">
        <v>37</v>
      </c>
      <c r="BJ460" s="53" t="s">
        <v>939</v>
      </c>
    </row>
    <row r="461" spans="1:62" s="2" customFormat="1" ht="68.25" x14ac:dyDescent="0.2">
      <c r="A461" s="9"/>
      <c r="B461" s="10"/>
      <c r="C461" s="9"/>
      <c r="D461" s="55" t="s">
        <v>39</v>
      </c>
      <c r="E461" s="9"/>
      <c r="F461" s="56" t="s">
        <v>903</v>
      </c>
      <c r="G461" s="9"/>
      <c r="H461" s="9"/>
      <c r="I461" s="10"/>
      <c r="J461" s="57"/>
      <c r="K461" s="58"/>
      <c r="L461" s="16"/>
      <c r="M461" s="16"/>
      <c r="N461" s="16"/>
      <c r="O461" s="16"/>
      <c r="P461" s="16"/>
      <c r="Q461" s="17"/>
      <c r="R461" s="9"/>
      <c r="S461" s="9"/>
      <c r="T461" s="9"/>
      <c r="U461" s="9"/>
      <c r="V461" s="9"/>
      <c r="W461" s="9"/>
      <c r="X461" s="9"/>
      <c r="Y461" s="9"/>
      <c r="Z461" s="9"/>
      <c r="AA461" s="9"/>
      <c r="AB461" s="9"/>
      <c r="AQ461" s="5" t="s">
        <v>39</v>
      </c>
      <c r="AR461" s="5" t="s">
        <v>15</v>
      </c>
    </row>
    <row r="462" spans="1:62" s="2" customFormat="1" ht="24.2" customHeight="1" x14ac:dyDescent="0.2">
      <c r="A462" s="9"/>
      <c r="B462" s="43"/>
      <c r="C462" s="44" t="s">
        <v>940</v>
      </c>
      <c r="D462" s="44" t="s">
        <v>33</v>
      </c>
      <c r="E462" s="45" t="s">
        <v>941</v>
      </c>
      <c r="F462" s="46" t="s">
        <v>942</v>
      </c>
      <c r="G462" s="47" t="s">
        <v>63</v>
      </c>
      <c r="H462" s="48">
        <v>4</v>
      </c>
      <c r="I462" s="10"/>
      <c r="J462" s="49" t="s">
        <v>0</v>
      </c>
      <c r="K462" s="50" t="s">
        <v>8</v>
      </c>
      <c r="L462" s="51">
        <v>48.826000000000001</v>
      </c>
      <c r="M462" s="51">
        <f>L462*H462</f>
        <v>195.304</v>
      </c>
      <c r="N462" s="51">
        <v>1.0359999999999999E-2</v>
      </c>
      <c r="O462" s="51">
        <f>N462*H462</f>
        <v>4.1439999999999998E-2</v>
      </c>
      <c r="P462" s="51">
        <v>0</v>
      </c>
      <c r="Q462" s="52">
        <f>P462*H462</f>
        <v>0</v>
      </c>
      <c r="R462" s="9"/>
      <c r="S462" s="9"/>
      <c r="T462" s="9"/>
      <c r="U462" s="9"/>
      <c r="V462" s="9"/>
      <c r="W462" s="9"/>
      <c r="X462" s="9"/>
      <c r="Y462" s="9"/>
      <c r="Z462" s="9"/>
      <c r="AA462" s="9"/>
      <c r="AB462" s="9"/>
      <c r="AO462" s="53" t="s">
        <v>37</v>
      </c>
      <c r="AQ462" s="53" t="s">
        <v>33</v>
      </c>
      <c r="AR462" s="53" t="s">
        <v>15</v>
      </c>
      <c r="AV462" s="5" t="s">
        <v>31</v>
      </c>
      <c r="BB462" s="54" t="e">
        <f>IF(K462="základní",#REF!,0)</f>
        <v>#REF!</v>
      </c>
      <c r="BC462" s="54">
        <f>IF(K462="snížená",#REF!,0)</f>
        <v>0</v>
      </c>
      <c r="BD462" s="54">
        <f>IF(K462="zákl. přenesená",#REF!,0)</f>
        <v>0</v>
      </c>
      <c r="BE462" s="54">
        <f>IF(K462="sníž. přenesená",#REF!,0)</f>
        <v>0</v>
      </c>
      <c r="BF462" s="54">
        <f>IF(K462="nulová",#REF!,0)</f>
        <v>0</v>
      </c>
      <c r="BG462" s="5" t="s">
        <v>14</v>
      </c>
      <c r="BH462" s="54" t="e">
        <f>ROUND(#REF!*H462,2)</f>
        <v>#REF!</v>
      </c>
      <c r="BI462" s="5" t="s">
        <v>37</v>
      </c>
      <c r="BJ462" s="53" t="s">
        <v>943</v>
      </c>
    </row>
    <row r="463" spans="1:62" s="2" customFormat="1" ht="68.25" x14ac:dyDescent="0.2">
      <c r="A463" s="9"/>
      <c r="B463" s="10"/>
      <c r="C463" s="9"/>
      <c r="D463" s="55" t="s">
        <v>39</v>
      </c>
      <c r="E463" s="9"/>
      <c r="F463" s="56" t="s">
        <v>903</v>
      </c>
      <c r="G463" s="9"/>
      <c r="H463" s="9"/>
      <c r="I463" s="10"/>
      <c r="J463" s="57"/>
      <c r="K463" s="58"/>
      <c r="L463" s="16"/>
      <c r="M463" s="16"/>
      <c r="N463" s="16"/>
      <c r="O463" s="16"/>
      <c r="P463" s="16"/>
      <c r="Q463" s="17"/>
      <c r="R463" s="9"/>
      <c r="S463" s="9"/>
      <c r="T463" s="9"/>
      <c r="U463" s="9"/>
      <c r="V463" s="9"/>
      <c r="W463" s="9"/>
      <c r="X463" s="9"/>
      <c r="Y463" s="9"/>
      <c r="Z463" s="9"/>
      <c r="AA463" s="9"/>
      <c r="AB463" s="9"/>
      <c r="AQ463" s="5" t="s">
        <v>39</v>
      </c>
      <c r="AR463" s="5" t="s">
        <v>15</v>
      </c>
    </row>
    <row r="464" spans="1:62" s="2" customFormat="1" ht="24.2" customHeight="1" x14ac:dyDescent="0.2">
      <c r="A464" s="9"/>
      <c r="B464" s="43"/>
      <c r="C464" s="44" t="s">
        <v>944</v>
      </c>
      <c r="D464" s="44" t="s">
        <v>33</v>
      </c>
      <c r="E464" s="45" t="s">
        <v>945</v>
      </c>
      <c r="F464" s="46" t="s">
        <v>946</v>
      </c>
      <c r="G464" s="47" t="s">
        <v>63</v>
      </c>
      <c r="H464" s="48">
        <v>16</v>
      </c>
      <c r="I464" s="10"/>
      <c r="J464" s="49" t="s">
        <v>0</v>
      </c>
      <c r="K464" s="50" t="s">
        <v>8</v>
      </c>
      <c r="L464" s="51">
        <v>57.231000000000002</v>
      </c>
      <c r="M464" s="51">
        <f>L464*H464</f>
        <v>915.69600000000003</v>
      </c>
      <c r="N464" s="51">
        <v>1.214E-2</v>
      </c>
      <c r="O464" s="51">
        <f>N464*H464</f>
        <v>0.19424</v>
      </c>
      <c r="P464" s="51">
        <v>0</v>
      </c>
      <c r="Q464" s="52">
        <f>P464*H464</f>
        <v>0</v>
      </c>
      <c r="R464" s="9"/>
      <c r="S464" s="9"/>
      <c r="T464" s="9"/>
      <c r="U464" s="9"/>
      <c r="V464" s="9"/>
      <c r="W464" s="9"/>
      <c r="X464" s="9"/>
      <c r="Y464" s="9"/>
      <c r="Z464" s="9"/>
      <c r="AA464" s="9"/>
      <c r="AB464" s="9"/>
      <c r="AO464" s="53" t="s">
        <v>37</v>
      </c>
      <c r="AQ464" s="53" t="s">
        <v>33</v>
      </c>
      <c r="AR464" s="53" t="s">
        <v>15</v>
      </c>
      <c r="AV464" s="5" t="s">
        <v>31</v>
      </c>
      <c r="BB464" s="54" t="e">
        <f>IF(K464="základní",#REF!,0)</f>
        <v>#REF!</v>
      </c>
      <c r="BC464" s="54">
        <f>IF(K464="snížená",#REF!,0)</f>
        <v>0</v>
      </c>
      <c r="BD464" s="54">
        <f>IF(K464="zákl. přenesená",#REF!,0)</f>
        <v>0</v>
      </c>
      <c r="BE464" s="54">
        <f>IF(K464="sníž. přenesená",#REF!,0)</f>
        <v>0</v>
      </c>
      <c r="BF464" s="54">
        <f>IF(K464="nulová",#REF!,0)</f>
        <v>0</v>
      </c>
      <c r="BG464" s="5" t="s">
        <v>14</v>
      </c>
      <c r="BH464" s="54" t="e">
        <f>ROUND(#REF!*H464,2)</f>
        <v>#REF!</v>
      </c>
      <c r="BI464" s="5" t="s">
        <v>37</v>
      </c>
      <c r="BJ464" s="53" t="s">
        <v>947</v>
      </c>
    </row>
    <row r="465" spans="1:62" s="2" customFormat="1" ht="68.25" x14ac:dyDescent="0.2">
      <c r="A465" s="9"/>
      <c r="B465" s="10"/>
      <c r="C465" s="9"/>
      <c r="D465" s="55" t="s">
        <v>39</v>
      </c>
      <c r="E465" s="9"/>
      <c r="F465" s="56" t="s">
        <v>903</v>
      </c>
      <c r="G465" s="9"/>
      <c r="H465" s="9"/>
      <c r="I465" s="10"/>
      <c r="J465" s="57"/>
      <c r="K465" s="58"/>
      <c r="L465" s="16"/>
      <c r="M465" s="16"/>
      <c r="N465" s="16"/>
      <c r="O465" s="16"/>
      <c r="P465" s="16"/>
      <c r="Q465" s="17"/>
      <c r="R465" s="9"/>
      <c r="S465" s="9"/>
      <c r="T465" s="9"/>
      <c r="U465" s="9"/>
      <c r="V465" s="9"/>
      <c r="W465" s="9"/>
      <c r="X465" s="9"/>
      <c r="Y465" s="9"/>
      <c r="Z465" s="9"/>
      <c r="AA465" s="9"/>
      <c r="AB465" s="9"/>
      <c r="AQ465" s="5" t="s">
        <v>39</v>
      </c>
      <c r="AR465" s="5" t="s">
        <v>15</v>
      </c>
    </row>
    <row r="466" spans="1:62" s="2" customFormat="1" ht="24.2" customHeight="1" x14ac:dyDescent="0.2">
      <c r="A466" s="9"/>
      <c r="B466" s="43"/>
      <c r="C466" s="44" t="s">
        <v>948</v>
      </c>
      <c r="D466" s="44" t="s">
        <v>33</v>
      </c>
      <c r="E466" s="45" t="s">
        <v>949</v>
      </c>
      <c r="F466" s="46" t="s">
        <v>950</v>
      </c>
      <c r="G466" s="47" t="s">
        <v>63</v>
      </c>
      <c r="H466" s="48">
        <v>14</v>
      </c>
      <c r="I466" s="10"/>
      <c r="J466" s="49" t="s">
        <v>0</v>
      </c>
      <c r="K466" s="50" t="s">
        <v>8</v>
      </c>
      <c r="L466" s="51">
        <v>65.444999999999993</v>
      </c>
      <c r="M466" s="51">
        <f>L466*H466</f>
        <v>916.2299999999999</v>
      </c>
      <c r="N466" s="51">
        <v>1.388E-2</v>
      </c>
      <c r="O466" s="51">
        <f>N466*H466</f>
        <v>0.19431999999999999</v>
      </c>
      <c r="P466" s="51">
        <v>0</v>
      </c>
      <c r="Q466" s="52">
        <f>P466*H466</f>
        <v>0</v>
      </c>
      <c r="R466" s="9"/>
      <c r="S466" s="9"/>
      <c r="T466" s="9"/>
      <c r="U466" s="9"/>
      <c r="V466" s="9"/>
      <c r="W466" s="9"/>
      <c r="X466" s="9"/>
      <c r="Y466" s="9"/>
      <c r="Z466" s="9"/>
      <c r="AA466" s="9"/>
      <c r="AB466" s="9"/>
      <c r="AO466" s="53" t="s">
        <v>37</v>
      </c>
      <c r="AQ466" s="53" t="s">
        <v>33</v>
      </c>
      <c r="AR466" s="53" t="s">
        <v>15</v>
      </c>
      <c r="AV466" s="5" t="s">
        <v>31</v>
      </c>
      <c r="BB466" s="54" t="e">
        <f>IF(K466="základní",#REF!,0)</f>
        <v>#REF!</v>
      </c>
      <c r="BC466" s="54">
        <f>IF(K466="snížená",#REF!,0)</f>
        <v>0</v>
      </c>
      <c r="BD466" s="54">
        <f>IF(K466="zákl. přenesená",#REF!,0)</f>
        <v>0</v>
      </c>
      <c r="BE466" s="54">
        <f>IF(K466="sníž. přenesená",#REF!,0)</f>
        <v>0</v>
      </c>
      <c r="BF466" s="54">
        <f>IF(K466="nulová",#REF!,0)</f>
        <v>0</v>
      </c>
      <c r="BG466" s="5" t="s">
        <v>14</v>
      </c>
      <c r="BH466" s="54" t="e">
        <f>ROUND(#REF!*H466,2)</f>
        <v>#REF!</v>
      </c>
      <c r="BI466" s="5" t="s">
        <v>37</v>
      </c>
      <c r="BJ466" s="53" t="s">
        <v>951</v>
      </c>
    </row>
    <row r="467" spans="1:62" s="2" customFormat="1" ht="68.25" x14ac:dyDescent="0.2">
      <c r="A467" s="9"/>
      <c r="B467" s="10"/>
      <c r="C467" s="9"/>
      <c r="D467" s="55" t="s">
        <v>39</v>
      </c>
      <c r="E467" s="9"/>
      <c r="F467" s="56" t="s">
        <v>903</v>
      </c>
      <c r="G467" s="9"/>
      <c r="H467" s="9"/>
      <c r="I467" s="10"/>
      <c r="J467" s="57"/>
      <c r="K467" s="58"/>
      <c r="L467" s="16"/>
      <c r="M467" s="16"/>
      <c r="N467" s="16"/>
      <c r="O467" s="16"/>
      <c r="P467" s="16"/>
      <c r="Q467" s="17"/>
      <c r="R467" s="9"/>
      <c r="S467" s="9"/>
      <c r="T467" s="9"/>
      <c r="U467" s="9"/>
      <c r="V467" s="9"/>
      <c r="W467" s="9"/>
      <c r="X467" s="9"/>
      <c r="Y467" s="9"/>
      <c r="Z467" s="9"/>
      <c r="AA467" s="9"/>
      <c r="AB467" s="9"/>
      <c r="AQ467" s="5" t="s">
        <v>39</v>
      </c>
      <c r="AR467" s="5" t="s">
        <v>15</v>
      </c>
    </row>
    <row r="468" spans="1:62" s="2" customFormat="1" ht="24.2" customHeight="1" x14ac:dyDescent="0.2">
      <c r="A468" s="9"/>
      <c r="B468" s="43"/>
      <c r="C468" s="44" t="s">
        <v>952</v>
      </c>
      <c r="D468" s="44" t="s">
        <v>33</v>
      </c>
      <c r="E468" s="45" t="s">
        <v>953</v>
      </c>
      <c r="F468" s="46" t="s">
        <v>954</v>
      </c>
      <c r="G468" s="47" t="s">
        <v>63</v>
      </c>
      <c r="H468" s="48">
        <v>8</v>
      </c>
      <c r="I468" s="10"/>
      <c r="J468" s="49" t="s">
        <v>0</v>
      </c>
      <c r="K468" s="50" t="s">
        <v>8</v>
      </c>
      <c r="L468" s="51">
        <v>73.521000000000001</v>
      </c>
      <c r="M468" s="51">
        <f>L468*H468</f>
        <v>588.16800000000001</v>
      </c>
      <c r="N468" s="51">
        <v>1.5599999999999999E-2</v>
      </c>
      <c r="O468" s="51">
        <f>N468*H468</f>
        <v>0.12479999999999999</v>
      </c>
      <c r="P468" s="51">
        <v>0</v>
      </c>
      <c r="Q468" s="52">
        <f>P468*H468</f>
        <v>0</v>
      </c>
      <c r="R468" s="9"/>
      <c r="S468" s="9"/>
      <c r="T468" s="9"/>
      <c r="U468" s="9"/>
      <c r="V468" s="9"/>
      <c r="W468" s="9"/>
      <c r="X468" s="9"/>
      <c r="Y468" s="9"/>
      <c r="Z468" s="9"/>
      <c r="AA468" s="9"/>
      <c r="AB468" s="9"/>
      <c r="AO468" s="53" t="s">
        <v>37</v>
      </c>
      <c r="AQ468" s="53" t="s">
        <v>33</v>
      </c>
      <c r="AR468" s="53" t="s">
        <v>15</v>
      </c>
      <c r="AV468" s="5" t="s">
        <v>31</v>
      </c>
      <c r="BB468" s="54" t="e">
        <f>IF(K468="základní",#REF!,0)</f>
        <v>#REF!</v>
      </c>
      <c r="BC468" s="54">
        <f>IF(K468="snížená",#REF!,0)</f>
        <v>0</v>
      </c>
      <c r="BD468" s="54">
        <f>IF(K468="zákl. přenesená",#REF!,0)</f>
        <v>0</v>
      </c>
      <c r="BE468" s="54">
        <f>IF(K468="sníž. přenesená",#REF!,0)</f>
        <v>0</v>
      </c>
      <c r="BF468" s="54">
        <f>IF(K468="nulová",#REF!,0)</f>
        <v>0</v>
      </c>
      <c r="BG468" s="5" t="s">
        <v>14</v>
      </c>
      <c r="BH468" s="54" t="e">
        <f>ROUND(#REF!*H468,2)</f>
        <v>#REF!</v>
      </c>
      <c r="BI468" s="5" t="s">
        <v>37</v>
      </c>
      <c r="BJ468" s="53" t="s">
        <v>955</v>
      </c>
    </row>
    <row r="469" spans="1:62" s="2" customFormat="1" ht="68.25" x14ac:dyDescent="0.2">
      <c r="A469" s="9"/>
      <c r="B469" s="10"/>
      <c r="C469" s="9"/>
      <c r="D469" s="55" t="s">
        <v>39</v>
      </c>
      <c r="E469" s="9"/>
      <c r="F469" s="56" t="s">
        <v>903</v>
      </c>
      <c r="G469" s="9"/>
      <c r="H469" s="9"/>
      <c r="I469" s="10"/>
      <c r="J469" s="57"/>
      <c r="K469" s="58"/>
      <c r="L469" s="16"/>
      <c r="M469" s="16"/>
      <c r="N469" s="16"/>
      <c r="O469" s="16"/>
      <c r="P469" s="16"/>
      <c r="Q469" s="17"/>
      <c r="R469" s="9"/>
      <c r="S469" s="9"/>
      <c r="T469" s="9"/>
      <c r="U469" s="9"/>
      <c r="V469" s="9"/>
      <c r="W469" s="9"/>
      <c r="X469" s="9"/>
      <c r="Y469" s="9"/>
      <c r="Z469" s="9"/>
      <c r="AA469" s="9"/>
      <c r="AB469" s="9"/>
      <c r="AQ469" s="5" t="s">
        <v>39</v>
      </c>
      <c r="AR469" s="5" t="s">
        <v>15</v>
      </c>
    </row>
    <row r="470" spans="1:62" s="2" customFormat="1" ht="24.2" customHeight="1" x14ac:dyDescent="0.2">
      <c r="A470" s="9"/>
      <c r="B470" s="43"/>
      <c r="C470" s="44" t="s">
        <v>956</v>
      </c>
      <c r="D470" s="44" t="s">
        <v>33</v>
      </c>
      <c r="E470" s="45" t="s">
        <v>957</v>
      </c>
      <c r="F470" s="46" t="s">
        <v>958</v>
      </c>
      <c r="G470" s="47" t="s">
        <v>63</v>
      </c>
      <c r="H470" s="48">
        <v>10</v>
      </c>
      <c r="I470" s="10"/>
      <c r="J470" s="49" t="s">
        <v>0</v>
      </c>
      <c r="K470" s="50" t="s">
        <v>8</v>
      </c>
      <c r="L470" s="51">
        <v>81.512</v>
      </c>
      <c r="M470" s="51">
        <f>L470*H470</f>
        <v>815.12</v>
      </c>
      <c r="N470" s="51">
        <v>1.729E-2</v>
      </c>
      <c r="O470" s="51">
        <f>N470*H470</f>
        <v>0.1729</v>
      </c>
      <c r="P470" s="51">
        <v>0</v>
      </c>
      <c r="Q470" s="52">
        <f>P470*H470</f>
        <v>0</v>
      </c>
      <c r="R470" s="9"/>
      <c r="S470" s="9"/>
      <c r="T470" s="9"/>
      <c r="U470" s="9"/>
      <c r="V470" s="9"/>
      <c r="W470" s="9"/>
      <c r="X470" s="9"/>
      <c r="Y470" s="9"/>
      <c r="Z470" s="9"/>
      <c r="AA470" s="9"/>
      <c r="AB470" s="9"/>
      <c r="AO470" s="53" t="s">
        <v>37</v>
      </c>
      <c r="AQ470" s="53" t="s">
        <v>33</v>
      </c>
      <c r="AR470" s="53" t="s">
        <v>15</v>
      </c>
      <c r="AV470" s="5" t="s">
        <v>31</v>
      </c>
      <c r="BB470" s="54" t="e">
        <f>IF(K470="základní",#REF!,0)</f>
        <v>#REF!</v>
      </c>
      <c r="BC470" s="54">
        <f>IF(K470="snížená",#REF!,0)</f>
        <v>0</v>
      </c>
      <c r="BD470" s="54">
        <f>IF(K470="zákl. přenesená",#REF!,0)</f>
        <v>0</v>
      </c>
      <c r="BE470" s="54">
        <f>IF(K470="sníž. přenesená",#REF!,0)</f>
        <v>0</v>
      </c>
      <c r="BF470" s="54">
        <f>IF(K470="nulová",#REF!,0)</f>
        <v>0</v>
      </c>
      <c r="BG470" s="5" t="s">
        <v>14</v>
      </c>
      <c r="BH470" s="54" t="e">
        <f>ROUND(#REF!*H470,2)</f>
        <v>#REF!</v>
      </c>
      <c r="BI470" s="5" t="s">
        <v>37</v>
      </c>
      <c r="BJ470" s="53" t="s">
        <v>959</v>
      </c>
    </row>
    <row r="471" spans="1:62" s="2" customFormat="1" ht="68.25" x14ac:dyDescent="0.2">
      <c r="A471" s="9"/>
      <c r="B471" s="10"/>
      <c r="C471" s="9"/>
      <c r="D471" s="55" t="s">
        <v>39</v>
      </c>
      <c r="E471" s="9"/>
      <c r="F471" s="56" t="s">
        <v>903</v>
      </c>
      <c r="G471" s="9"/>
      <c r="H471" s="9"/>
      <c r="I471" s="10"/>
      <c r="J471" s="57"/>
      <c r="K471" s="58"/>
      <c r="L471" s="16"/>
      <c r="M471" s="16"/>
      <c r="N471" s="16"/>
      <c r="O471" s="16"/>
      <c r="P471" s="16"/>
      <c r="Q471" s="17"/>
      <c r="R471" s="9"/>
      <c r="S471" s="9"/>
      <c r="T471" s="9"/>
      <c r="U471" s="9"/>
      <c r="V471" s="9"/>
      <c r="W471" s="9"/>
      <c r="X471" s="9"/>
      <c r="Y471" s="9"/>
      <c r="Z471" s="9"/>
      <c r="AA471" s="9"/>
      <c r="AB471" s="9"/>
      <c r="AQ471" s="5" t="s">
        <v>39</v>
      </c>
      <c r="AR471" s="5" t="s">
        <v>15</v>
      </c>
    </row>
    <row r="472" spans="1:62" s="2" customFormat="1" ht="24.2" customHeight="1" x14ac:dyDescent="0.2">
      <c r="A472" s="9"/>
      <c r="B472" s="43"/>
      <c r="C472" s="44" t="s">
        <v>960</v>
      </c>
      <c r="D472" s="44" t="s">
        <v>33</v>
      </c>
      <c r="E472" s="45" t="s">
        <v>961</v>
      </c>
      <c r="F472" s="46" t="s">
        <v>962</v>
      </c>
      <c r="G472" s="47" t="s">
        <v>63</v>
      </c>
      <c r="H472" s="48">
        <v>4</v>
      </c>
      <c r="I472" s="10"/>
      <c r="J472" s="49" t="s">
        <v>0</v>
      </c>
      <c r="K472" s="50" t="s">
        <v>8</v>
      </c>
      <c r="L472" s="51">
        <v>89.441000000000003</v>
      </c>
      <c r="M472" s="51">
        <f>L472*H472</f>
        <v>357.76400000000001</v>
      </c>
      <c r="N472" s="51">
        <v>1.8970000000000001E-2</v>
      </c>
      <c r="O472" s="51">
        <f>N472*H472</f>
        <v>7.5880000000000003E-2</v>
      </c>
      <c r="P472" s="51">
        <v>0</v>
      </c>
      <c r="Q472" s="52">
        <f>P472*H472</f>
        <v>0</v>
      </c>
      <c r="R472" s="9"/>
      <c r="S472" s="9"/>
      <c r="T472" s="9"/>
      <c r="U472" s="9"/>
      <c r="V472" s="9"/>
      <c r="W472" s="9"/>
      <c r="X472" s="9"/>
      <c r="Y472" s="9"/>
      <c r="Z472" s="9"/>
      <c r="AA472" s="9"/>
      <c r="AB472" s="9"/>
      <c r="AO472" s="53" t="s">
        <v>37</v>
      </c>
      <c r="AQ472" s="53" t="s">
        <v>33</v>
      </c>
      <c r="AR472" s="53" t="s">
        <v>15</v>
      </c>
      <c r="AV472" s="5" t="s">
        <v>31</v>
      </c>
      <c r="BB472" s="54" t="e">
        <f>IF(K472="základní",#REF!,0)</f>
        <v>#REF!</v>
      </c>
      <c r="BC472" s="54">
        <f>IF(K472="snížená",#REF!,0)</f>
        <v>0</v>
      </c>
      <c r="BD472" s="54">
        <f>IF(K472="zákl. přenesená",#REF!,0)</f>
        <v>0</v>
      </c>
      <c r="BE472" s="54">
        <f>IF(K472="sníž. přenesená",#REF!,0)</f>
        <v>0</v>
      </c>
      <c r="BF472" s="54">
        <f>IF(K472="nulová",#REF!,0)</f>
        <v>0</v>
      </c>
      <c r="BG472" s="5" t="s">
        <v>14</v>
      </c>
      <c r="BH472" s="54" t="e">
        <f>ROUND(#REF!*H472,2)</f>
        <v>#REF!</v>
      </c>
      <c r="BI472" s="5" t="s">
        <v>37</v>
      </c>
      <c r="BJ472" s="53" t="s">
        <v>963</v>
      </c>
    </row>
    <row r="473" spans="1:62" s="2" customFormat="1" ht="68.25" x14ac:dyDescent="0.2">
      <c r="A473" s="9"/>
      <c r="B473" s="10"/>
      <c r="C473" s="9"/>
      <c r="D473" s="55" t="s">
        <v>39</v>
      </c>
      <c r="E473" s="9"/>
      <c r="F473" s="56" t="s">
        <v>903</v>
      </c>
      <c r="G473" s="9"/>
      <c r="H473" s="9"/>
      <c r="I473" s="10"/>
      <c r="J473" s="57"/>
      <c r="K473" s="58"/>
      <c r="L473" s="16"/>
      <c r="M473" s="16"/>
      <c r="N473" s="16"/>
      <c r="O473" s="16"/>
      <c r="P473" s="16"/>
      <c r="Q473" s="17"/>
      <c r="R473" s="9"/>
      <c r="S473" s="9"/>
      <c r="T473" s="9"/>
      <c r="U473" s="9"/>
      <c r="V473" s="9"/>
      <c r="W473" s="9"/>
      <c r="X473" s="9"/>
      <c r="Y473" s="9"/>
      <c r="Z473" s="9"/>
      <c r="AA473" s="9"/>
      <c r="AB473" s="9"/>
      <c r="AQ473" s="5" t="s">
        <v>39</v>
      </c>
      <c r="AR473" s="5" t="s">
        <v>15</v>
      </c>
    </row>
    <row r="474" spans="1:62" s="2" customFormat="1" ht="24.2" customHeight="1" x14ac:dyDescent="0.2">
      <c r="A474" s="9"/>
      <c r="B474" s="43"/>
      <c r="C474" s="44" t="s">
        <v>964</v>
      </c>
      <c r="D474" s="44" t="s">
        <v>33</v>
      </c>
      <c r="E474" s="45" t="s">
        <v>965</v>
      </c>
      <c r="F474" s="46" t="s">
        <v>966</v>
      </c>
      <c r="G474" s="47" t="s">
        <v>63</v>
      </c>
      <c r="H474" s="48">
        <v>6</v>
      </c>
      <c r="I474" s="10"/>
      <c r="J474" s="49" t="s">
        <v>0</v>
      </c>
      <c r="K474" s="50" t="s">
        <v>8</v>
      </c>
      <c r="L474" s="51">
        <v>97.311000000000007</v>
      </c>
      <c r="M474" s="51">
        <f>L474*H474</f>
        <v>583.86599999999999</v>
      </c>
      <c r="N474" s="51">
        <v>2.0639999999999999E-2</v>
      </c>
      <c r="O474" s="51">
        <f>N474*H474</f>
        <v>0.12383999999999999</v>
      </c>
      <c r="P474" s="51">
        <v>0</v>
      </c>
      <c r="Q474" s="52">
        <f>P474*H474</f>
        <v>0</v>
      </c>
      <c r="R474" s="9"/>
      <c r="S474" s="9"/>
      <c r="T474" s="9"/>
      <c r="U474" s="9"/>
      <c r="V474" s="9"/>
      <c r="W474" s="9"/>
      <c r="X474" s="9"/>
      <c r="Y474" s="9"/>
      <c r="Z474" s="9"/>
      <c r="AA474" s="9"/>
      <c r="AB474" s="9"/>
      <c r="AO474" s="53" t="s">
        <v>37</v>
      </c>
      <c r="AQ474" s="53" t="s">
        <v>33</v>
      </c>
      <c r="AR474" s="53" t="s">
        <v>15</v>
      </c>
      <c r="AV474" s="5" t="s">
        <v>31</v>
      </c>
      <c r="BB474" s="54" t="e">
        <f>IF(K474="základní",#REF!,0)</f>
        <v>#REF!</v>
      </c>
      <c r="BC474" s="54">
        <f>IF(K474="snížená",#REF!,0)</f>
        <v>0</v>
      </c>
      <c r="BD474" s="54">
        <f>IF(K474="zákl. přenesená",#REF!,0)</f>
        <v>0</v>
      </c>
      <c r="BE474" s="54">
        <f>IF(K474="sníž. přenesená",#REF!,0)</f>
        <v>0</v>
      </c>
      <c r="BF474" s="54">
        <f>IF(K474="nulová",#REF!,0)</f>
        <v>0</v>
      </c>
      <c r="BG474" s="5" t="s">
        <v>14</v>
      </c>
      <c r="BH474" s="54" t="e">
        <f>ROUND(#REF!*H474,2)</f>
        <v>#REF!</v>
      </c>
      <c r="BI474" s="5" t="s">
        <v>37</v>
      </c>
      <c r="BJ474" s="53" t="s">
        <v>967</v>
      </c>
    </row>
    <row r="475" spans="1:62" s="2" customFormat="1" ht="68.25" x14ac:dyDescent="0.2">
      <c r="A475" s="9"/>
      <c r="B475" s="10"/>
      <c r="C475" s="9"/>
      <c r="D475" s="55" t="s">
        <v>39</v>
      </c>
      <c r="E475" s="9"/>
      <c r="F475" s="56" t="s">
        <v>903</v>
      </c>
      <c r="G475" s="9"/>
      <c r="H475" s="9"/>
      <c r="I475" s="10"/>
      <c r="J475" s="57"/>
      <c r="K475" s="58"/>
      <c r="L475" s="16"/>
      <c r="M475" s="16"/>
      <c r="N475" s="16"/>
      <c r="O475" s="16"/>
      <c r="P475" s="16"/>
      <c r="Q475" s="17"/>
      <c r="R475" s="9"/>
      <c r="S475" s="9"/>
      <c r="T475" s="9"/>
      <c r="U475" s="9"/>
      <c r="V475" s="9"/>
      <c r="W475" s="9"/>
      <c r="X475" s="9"/>
      <c r="Y475" s="9"/>
      <c r="Z475" s="9"/>
      <c r="AA475" s="9"/>
      <c r="AB475" s="9"/>
      <c r="AQ475" s="5" t="s">
        <v>39</v>
      </c>
      <c r="AR475" s="5" t="s">
        <v>15</v>
      </c>
    </row>
    <row r="476" spans="1:62" s="2" customFormat="1" ht="24.2" customHeight="1" x14ac:dyDescent="0.2">
      <c r="A476" s="9"/>
      <c r="B476" s="43"/>
      <c r="C476" s="44" t="s">
        <v>968</v>
      </c>
      <c r="D476" s="44" t="s">
        <v>33</v>
      </c>
      <c r="E476" s="45" t="s">
        <v>969</v>
      </c>
      <c r="F476" s="46" t="s">
        <v>970</v>
      </c>
      <c r="G476" s="47" t="s">
        <v>63</v>
      </c>
      <c r="H476" s="48">
        <v>12</v>
      </c>
      <c r="I476" s="10"/>
      <c r="J476" s="49" t="s">
        <v>0</v>
      </c>
      <c r="K476" s="50" t="s">
        <v>8</v>
      </c>
      <c r="L476" s="51">
        <v>2.9809999999999999</v>
      </c>
      <c r="M476" s="51">
        <f>L476*H476</f>
        <v>35.771999999999998</v>
      </c>
      <c r="N476" s="51">
        <v>0</v>
      </c>
      <c r="O476" s="51">
        <f>N476*H476</f>
        <v>0</v>
      </c>
      <c r="P476" s="51">
        <v>0</v>
      </c>
      <c r="Q476" s="52">
        <f>P476*H476</f>
        <v>0</v>
      </c>
      <c r="R476" s="9"/>
      <c r="S476" s="9"/>
      <c r="T476" s="9"/>
      <c r="U476" s="9"/>
      <c r="V476" s="9"/>
      <c r="W476" s="9"/>
      <c r="X476" s="9"/>
      <c r="Y476" s="9"/>
      <c r="Z476" s="9"/>
      <c r="AA476" s="9"/>
      <c r="AB476" s="9"/>
      <c r="AO476" s="53" t="s">
        <v>37</v>
      </c>
      <c r="AQ476" s="53" t="s">
        <v>33</v>
      </c>
      <c r="AR476" s="53" t="s">
        <v>15</v>
      </c>
      <c r="AV476" s="5" t="s">
        <v>31</v>
      </c>
      <c r="BB476" s="54" t="e">
        <f>IF(K476="základní",#REF!,0)</f>
        <v>#REF!</v>
      </c>
      <c r="BC476" s="54">
        <f>IF(K476="snížená",#REF!,0)</f>
        <v>0</v>
      </c>
      <c r="BD476" s="54">
        <f>IF(K476="zákl. přenesená",#REF!,0)</f>
        <v>0</v>
      </c>
      <c r="BE476" s="54">
        <f>IF(K476="sníž. přenesená",#REF!,0)</f>
        <v>0</v>
      </c>
      <c r="BF476" s="54">
        <f>IF(K476="nulová",#REF!,0)</f>
        <v>0</v>
      </c>
      <c r="BG476" s="5" t="s">
        <v>14</v>
      </c>
      <c r="BH476" s="54" t="e">
        <f>ROUND(#REF!*H476,2)</f>
        <v>#REF!</v>
      </c>
      <c r="BI476" s="5" t="s">
        <v>37</v>
      </c>
      <c r="BJ476" s="53" t="s">
        <v>971</v>
      </c>
    </row>
    <row r="477" spans="1:62" s="2" customFormat="1" ht="68.25" x14ac:dyDescent="0.2">
      <c r="A477" s="9"/>
      <c r="B477" s="10"/>
      <c r="C477" s="9"/>
      <c r="D477" s="55" t="s">
        <v>39</v>
      </c>
      <c r="E477" s="9"/>
      <c r="F477" s="56" t="s">
        <v>903</v>
      </c>
      <c r="G477" s="9"/>
      <c r="H477" s="9"/>
      <c r="I477" s="10"/>
      <c r="J477" s="57"/>
      <c r="K477" s="58"/>
      <c r="L477" s="16"/>
      <c r="M477" s="16"/>
      <c r="N477" s="16"/>
      <c r="O477" s="16"/>
      <c r="P477" s="16"/>
      <c r="Q477" s="17"/>
      <c r="R477" s="9"/>
      <c r="S477" s="9"/>
      <c r="T477" s="9"/>
      <c r="U477" s="9"/>
      <c r="V477" s="9"/>
      <c r="W477" s="9"/>
      <c r="X477" s="9"/>
      <c r="Y477" s="9"/>
      <c r="Z477" s="9"/>
      <c r="AA477" s="9"/>
      <c r="AB477" s="9"/>
      <c r="AQ477" s="5" t="s">
        <v>39</v>
      </c>
      <c r="AR477" s="5" t="s">
        <v>15</v>
      </c>
    </row>
    <row r="478" spans="1:62" s="2" customFormat="1" ht="14.45" customHeight="1" x14ac:dyDescent="0.2">
      <c r="A478" s="9"/>
      <c r="B478" s="43"/>
      <c r="C478" s="44" t="s">
        <v>972</v>
      </c>
      <c r="D478" s="44" t="s">
        <v>33</v>
      </c>
      <c r="E478" s="45" t="s">
        <v>973</v>
      </c>
      <c r="F478" s="46" t="s">
        <v>974</v>
      </c>
      <c r="G478" s="47" t="s">
        <v>699</v>
      </c>
      <c r="H478" s="48">
        <v>12</v>
      </c>
      <c r="I478" s="10"/>
      <c r="J478" s="49" t="s">
        <v>0</v>
      </c>
      <c r="K478" s="50" t="s">
        <v>8</v>
      </c>
      <c r="L478" s="51">
        <v>1.2230000000000001</v>
      </c>
      <c r="M478" s="51">
        <f>L478*H478</f>
        <v>14.676000000000002</v>
      </c>
      <c r="N478" s="51">
        <v>2.9010000000000001E-2</v>
      </c>
      <c r="O478" s="51">
        <f>N478*H478</f>
        <v>0.34811999999999999</v>
      </c>
      <c r="P478" s="51">
        <v>0</v>
      </c>
      <c r="Q478" s="52">
        <f>P478*H478</f>
        <v>0</v>
      </c>
      <c r="R478" s="9"/>
      <c r="S478" s="9"/>
      <c r="T478" s="9"/>
      <c r="U478" s="9"/>
      <c r="V478" s="9"/>
      <c r="W478" s="9"/>
      <c r="X478" s="9"/>
      <c r="Y478" s="9"/>
      <c r="Z478" s="9"/>
      <c r="AA478" s="9"/>
      <c r="AB478" s="9"/>
      <c r="AO478" s="53" t="s">
        <v>37</v>
      </c>
      <c r="AQ478" s="53" t="s">
        <v>33</v>
      </c>
      <c r="AR478" s="53" t="s">
        <v>15</v>
      </c>
      <c r="AV478" s="5" t="s">
        <v>31</v>
      </c>
      <c r="BB478" s="54" t="e">
        <f>IF(K478="základní",#REF!,0)</f>
        <v>#REF!</v>
      </c>
      <c r="BC478" s="54">
        <f>IF(K478="snížená",#REF!,0)</f>
        <v>0</v>
      </c>
      <c r="BD478" s="54">
        <f>IF(K478="zákl. přenesená",#REF!,0)</f>
        <v>0</v>
      </c>
      <c r="BE478" s="54">
        <f>IF(K478="sníž. přenesená",#REF!,0)</f>
        <v>0</v>
      </c>
      <c r="BF478" s="54">
        <f>IF(K478="nulová",#REF!,0)</f>
        <v>0</v>
      </c>
      <c r="BG478" s="5" t="s">
        <v>14</v>
      </c>
      <c r="BH478" s="54" t="e">
        <f>ROUND(#REF!*H478,2)</f>
        <v>#REF!</v>
      </c>
      <c r="BI478" s="5" t="s">
        <v>37</v>
      </c>
      <c r="BJ478" s="53" t="s">
        <v>975</v>
      </c>
    </row>
    <row r="479" spans="1:62" s="2" customFormat="1" ht="156" x14ac:dyDescent="0.2">
      <c r="A479" s="9"/>
      <c r="B479" s="10"/>
      <c r="C479" s="9"/>
      <c r="D479" s="55" t="s">
        <v>39</v>
      </c>
      <c r="E479" s="9"/>
      <c r="F479" s="56" t="s">
        <v>976</v>
      </c>
      <c r="G479" s="9"/>
      <c r="H479" s="9"/>
      <c r="I479" s="10"/>
      <c r="J479" s="57"/>
      <c r="K479" s="58"/>
      <c r="L479" s="16"/>
      <c r="M479" s="16"/>
      <c r="N479" s="16"/>
      <c r="O479" s="16"/>
      <c r="P479" s="16"/>
      <c r="Q479" s="17"/>
      <c r="R479" s="9"/>
      <c r="S479" s="9"/>
      <c r="T479" s="9"/>
      <c r="U479" s="9"/>
      <c r="V479" s="9"/>
      <c r="W479" s="9"/>
      <c r="X479" s="9"/>
      <c r="Y479" s="9"/>
      <c r="Z479" s="9"/>
      <c r="AA479" s="9"/>
      <c r="AB479" s="9"/>
      <c r="AQ479" s="5" t="s">
        <v>39</v>
      </c>
      <c r="AR479" s="5" t="s">
        <v>15</v>
      </c>
    </row>
    <row r="480" spans="1:62" s="2" customFormat="1" ht="14.45" customHeight="1" x14ac:dyDescent="0.2">
      <c r="A480" s="9"/>
      <c r="B480" s="43"/>
      <c r="C480" s="44" t="s">
        <v>977</v>
      </c>
      <c r="D480" s="44" t="s">
        <v>33</v>
      </c>
      <c r="E480" s="45" t="s">
        <v>978</v>
      </c>
      <c r="F480" s="46" t="s">
        <v>979</v>
      </c>
      <c r="G480" s="47" t="s">
        <v>699</v>
      </c>
      <c r="H480" s="48">
        <v>16</v>
      </c>
      <c r="I480" s="10"/>
      <c r="J480" s="49" t="s">
        <v>0</v>
      </c>
      <c r="K480" s="50" t="s">
        <v>8</v>
      </c>
      <c r="L480" s="51">
        <v>1.46</v>
      </c>
      <c r="M480" s="51">
        <f>L480*H480</f>
        <v>23.36</v>
      </c>
      <c r="N480" s="51">
        <v>3.0779999999999998E-2</v>
      </c>
      <c r="O480" s="51">
        <f>N480*H480</f>
        <v>0.49247999999999997</v>
      </c>
      <c r="P480" s="51">
        <v>0</v>
      </c>
      <c r="Q480" s="52">
        <f>P480*H480</f>
        <v>0</v>
      </c>
      <c r="R480" s="9"/>
      <c r="S480" s="9"/>
      <c r="T480" s="9"/>
      <c r="U480" s="9"/>
      <c r="V480" s="9"/>
      <c r="W480" s="9"/>
      <c r="X480" s="9"/>
      <c r="Y480" s="9"/>
      <c r="Z480" s="9"/>
      <c r="AA480" s="9"/>
      <c r="AB480" s="9"/>
      <c r="AO480" s="53" t="s">
        <v>37</v>
      </c>
      <c r="AQ480" s="53" t="s">
        <v>33</v>
      </c>
      <c r="AR480" s="53" t="s">
        <v>15</v>
      </c>
      <c r="AV480" s="5" t="s">
        <v>31</v>
      </c>
      <c r="BB480" s="54" t="e">
        <f>IF(K480="základní",#REF!,0)</f>
        <v>#REF!</v>
      </c>
      <c r="BC480" s="54">
        <f>IF(K480="snížená",#REF!,0)</f>
        <v>0</v>
      </c>
      <c r="BD480" s="54">
        <f>IF(K480="zákl. přenesená",#REF!,0)</f>
        <v>0</v>
      </c>
      <c r="BE480" s="54">
        <f>IF(K480="sníž. přenesená",#REF!,0)</f>
        <v>0</v>
      </c>
      <c r="BF480" s="54">
        <f>IF(K480="nulová",#REF!,0)</f>
        <v>0</v>
      </c>
      <c r="BG480" s="5" t="s">
        <v>14</v>
      </c>
      <c r="BH480" s="54" t="e">
        <f>ROUND(#REF!*H480,2)</f>
        <v>#REF!</v>
      </c>
      <c r="BI480" s="5" t="s">
        <v>37</v>
      </c>
      <c r="BJ480" s="53" t="s">
        <v>980</v>
      </c>
    </row>
    <row r="481" spans="1:62" s="2" customFormat="1" ht="156" x14ac:dyDescent="0.2">
      <c r="A481" s="9"/>
      <c r="B481" s="10"/>
      <c r="C481" s="9"/>
      <c r="D481" s="55" t="s">
        <v>39</v>
      </c>
      <c r="E481" s="9"/>
      <c r="F481" s="56" t="s">
        <v>976</v>
      </c>
      <c r="G481" s="9"/>
      <c r="H481" s="9"/>
      <c r="I481" s="10"/>
      <c r="J481" s="57"/>
      <c r="K481" s="58"/>
      <c r="L481" s="16"/>
      <c r="M481" s="16"/>
      <c r="N481" s="16"/>
      <c r="O481" s="16"/>
      <c r="P481" s="16"/>
      <c r="Q481" s="17"/>
      <c r="R481" s="9"/>
      <c r="S481" s="9"/>
      <c r="T481" s="9"/>
      <c r="U481" s="9"/>
      <c r="V481" s="9"/>
      <c r="W481" s="9"/>
      <c r="X481" s="9"/>
      <c r="Y481" s="9"/>
      <c r="Z481" s="9"/>
      <c r="AA481" s="9"/>
      <c r="AB481" s="9"/>
      <c r="AQ481" s="5" t="s">
        <v>39</v>
      </c>
      <c r="AR481" s="5" t="s">
        <v>15</v>
      </c>
    </row>
    <row r="482" spans="1:62" s="2" customFormat="1" ht="14.45" customHeight="1" x14ac:dyDescent="0.2">
      <c r="A482" s="9"/>
      <c r="B482" s="43"/>
      <c r="C482" s="44" t="s">
        <v>981</v>
      </c>
      <c r="D482" s="44" t="s">
        <v>33</v>
      </c>
      <c r="E482" s="45" t="s">
        <v>982</v>
      </c>
      <c r="F482" s="46" t="s">
        <v>983</v>
      </c>
      <c r="G482" s="47" t="s">
        <v>699</v>
      </c>
      <c r="H482" s="48">
        <v>14</v>
      </c>
      <c r="I482" s="10"/>
      <c r="J482" s="49" t="s">
        <v>0</v>
      </c>
      <c r="K482" s="50" t="s">
        <v>8</v>
      </c>
      <c r="L482" s="51">
        <v>1.6160000000000001</v>
      </c>
      <c r="M482" s="51">
        <f>L482*H482</f>
        <v>22.624000000000002</v>
      </c>
      <c r="N482" s="51">
        <v>3.3020000000000001E-2</v>
      </c>
      <c r="O482" s="51">
        <f>N482*H482</f>
        <v>0.46228000000000002</v>
      </c>
      <c r="P482" s="51">
        <v>0</v>
      </c>
      <c r="Q482" s="52">
        <f>P482*H482</f>
        <v>0</v>
      </c>
      <c r="R482" s="9"/>
      <c r="S482" s="9"/>
      <c r="T482" s="9"/>
      <c r="U482" s="9"/>
      <c r="V482" s="9"/>
      <c r="W482" s="9"/>
      <c r="X482" s="9"/>
      <c r="Y482" s="9"/>
      <c r="Z482" s="9"/>
      <c r="AA482" s="9"/>
      <c r="AB482" s="9"/>
      <c r="AO482" s="53" t="s">
        <v>37</v>
      </c>
      <c r="AQ482" s="53" t="s">
        <v>33</v>
      </c>
      <c r="AR482" s="53" t="s">
        <v>15</v>
      </c>
      <c r="AV482" s="5" t="s">
        <v>31</v>
      </c>
      <c r="BB482" s="54" t="e">
        <f>IF(K482="základní",#REF!,0)</f>
        <v>#REF!</v>
      </c>
      <c r="BC482" s="54">
        <f>IF(K482="snížená",#REF!,0)</f>
        <v>0</v>
      </c>
      <c r="BD482" s="54">
        <f>IF(K482="zákl. přenesená",#REF!,0)</f>
        <v>0</v>
      </c>
      <c r="BE482" s="54">
        <f>IF(K482="sníž. přenesená",#REF!,0)</f>
        <v>0</v>
      </c>
      <c r="BF482" s="54">
        <f>IF(K482="nulová",#REF!,0)</f>
        <v>0</v>
      </c>
      <c r="BG482" s="5" t="s">
        <v>14</v>
      </c>
      <c r="BH482" s="54" t="e">
        <f>ROUND(#REF!*H482,2)</f>
        <v>#REF!</v>
      </c>
      <c r="BI482" s="5" t="s">
        <v>37</v>
      </c>
      <c r="BJ482" s="53" t="s">
        <v>984</v>
      </c>
    </row>
    <row r="483" spans="1:62" s="2" customFormat="1" ht="156" x14ac:dyDescent="0.2">
      <c r="A483" s="9"/>
      <c r="B483" s="10"/>
      <c r="C483" s="9"/>
      <c r="D483" s="55" t="s">
        <v>39</v>
      </c>
      <c r="E483" s="9"/>
      <c r="F483" s="56" t="s">
        <v>976</v>
      </c>
      <c r="G483" s="9"/>
      <c r="H483" s="9"/>
      <c r="I483" s="10"/>
      <c r="J483" s="57"/>
      <c r="K483" s="58"/>
      <c r="L483" s="16"/>
      <c r="M483" s="16"/>
      <c r="N483" s="16"/>
      <c r="O483" s="16"/>
      <c r="P483" s="16"/>
      <c r="Q483" s="17"/>
      <c r="R483" s="9"/>
      <c r="S483" s="9"/>
      <c r="T483" s="9"/>
      <c r="U483" s="9"/>
      <c r="V483" s="9"/>
      <c r="W483" s="9"/>
      <c r="X483" s="9"/>
      <c r="Y483" s="9"/>
      <c r="Z483" s="9"/>
      <c r="AA483" s="9"/>
      <c r="AB483" s="9"/>
      <c r="AQ483" s="5" t="s">
        <v>39</v>
      </c>
      <c r="AR483" s="5" t="s">
        <v>15</v>
      </c>
    </row>
    <row r="484" spans="1:62" s="2" customFormat="1" ht="24.2" customHeight="1" x14ac:dyDescent="0.2">
      <c r="A484" s="9"/>
      <c r="B484" s="43"/>
      <c r="C484" s="44" t="s">
        <v>985</v>
      </c>
      <c r="D484" s="44" t="s">
        <v>33</v>
      </c>
      <c r="E484" s="45" t="s">
        <v>986</v>
      </c>
      <c r="F484" s="46" t="s">
        <v>987</v>
      </c>
      <c r="G484" s="47" t="s">
        <v>63</v>
      </c>
      <c r="H484" s="48">
        <v>22</v>
      </c>
      <c r="I484" s="10"/>
      <c r="J484" s="49" t="s">
        <v>0</v>
      </c>
      <c r="K484" s="50" t="s">
        <v>8</v>
      </c>
      <c r="L484" s="51">
        <v>1.0249999999999999</v>
      </c>
      <c r="M484" s="51">
        <f>L484*H484</f>
        <v>22.549999999999997</v>
      </c>
      <c r="N484" s="51">
        <v>9.8309999999999995E-2</v>
      </c>
      <c r="O484" s="51">
        <f>N484*H484</f>
        <v>2.16282</v>
      </c>
      <c r="P484" s="51">
        <v>0</v>
      </c>
      <c r="Q484" s="52">
        <f>P484*H484</f>
        <v>0</v>
      </c>
      <c r="R484" s="9"/>
      <c r="S484" s="9"/>
      <c r="T484" s="9"/>
      <c r="U484" s="9"/>
      <c r="V484" s="9"/>
      <c r="W484" s="9"/>
      <c r="X484" s="9"/>
      <c r="Y484" s="9"/>
      <c r="Z484" s="9"/>
      <c r="AA484" s="9"/>
      <c r="AB484" s="9"/>
      <c r="AO484" s="53" t="s">
        <v>37</v>
      </c>
      <c r="AQ484" s="53" t="s">
        <v>33</v>
      </c>
      <c r="AR484" s="53" t="s">
        <v>15</v>
      </c>
      <c r="AV484" s="5" t="s">
        <v>31</v>
      </c>
      <c r="BB484" s="54" t="e">
        <f>IF(K484="základní",#REF!,0)</f>
        <v>#REF!</v>
      </c>
      <c r="BC484" s="54">
        <f>IF(K484="snížená",#REF!,0)</f>
        <v>0</v>
      </c>
      <c r="BD484" s="54">
        <f>IF(K484="zákl. přenesená",#REF!,0)</f>
        <v>0</v>
      </c>
      <c r="BE484" s="54">
        <f>IF(K484="sníž. přenesená",#REF!,0)</f>
        <v>0</v>
      </c>
      <c r="BF484" s="54">
        <f>IF(K484="nulová",#REF!,0)</f>
        <v>0</v>
      </c>
      <c r="BG484" s="5" t="s">
        <v>14</v>
      </c>
      <c r="BH484" s="54" t="e">
        <f>ROUND(#REF!*H484,2)</f>
        <v>#REF!</v>
      </c>
      <c r="BI484" s="5" t="s">
        <v>37</v>
      </c>
      <c r="BJ484" s="53" t="s">
        <v>988</v>
      </c>
    </row>
    <row r="485" spans="1:62" s="2" customFormat="1" ht="87.75" x14ac:dyDescent="0.2">
      <c r="A485" s="9"/>
      <c r="B485" s="10"/>
      <c r="C485" s="9"/>
      <c r="D485" s="55" t="s">
        <v>39</v>
      </c>
      <c r="E485" s="9"/>
      <c r="F485" s="56" t="s">
        <v>989</v>
      </c>
      <c r="G485" s="9"/>
      <c r="H485" s="9"/>
      <c r="I485" s="10"/>
      <c r="J485" s="57"/>
      <c r="K485" s="58"/>
      <c r="L485" s="16"/>
      <c r="M485" s="16"/>
      <c r="N485" s="16"/>
      <c r="O485" s="16"/>
      <c r="P485" s="16"/>
      <c r="Q485" s="17"/>
      <c r="R485" s="9"/>
      <c r="S485" s="9"/>
      <c r="T485" s="9"/>
      <c r="U485" s="9"/>
      <c r="V485" s="9"/>
      <c r="W485" s="9"/>
      <c r="X485" s="9"/>
      <c r="Y485" s="9"/>
      <c r="Z485" s="9"/>
      <c r="AA485" s="9"/>
      <c r="AB485" s="9"/>
      <c r="AQ485" s="5" t="s">
        <v>39</v>
      </c>
      <c r="AR485" s="5" t="s">
        <v>15</v>
      </c>
    </row>
    <row r="486" spans="1:62" s="2" customFormat="1" ht="24.2" customHeight="1" x14ac:dyDescent="0.2">
      <c r="A486" s="9"/>
      <c r="B486" s="43"/>
      <c r="C486" s="44" t="s">
        <v>990</v>
      </c>
      <c r="D486" s="44" t="s">
        <v>33</v>
      </c>
      <c r="E486" s="45" t="s">
        <v>991</v>
      </c>
      <c r="F486" s="46" t="s">
        <v>992</v>
      </c>
      <c r="G486" s="47" t="s">
        <v>63</v>
      </c>
      <c r="H486" s="48">
        <v>28</v>
      </c>
      <c r="I486" s="10"/>
      <c r="J486" s="49" t="s">
        <v>0</v>
      </c>
      <c r="K486" s="50" t="s">
        <v>8</v>
      </c>
      <c r="L486" s="51">
        <v>1.23</v>
      </c>
      <c r="M486" s="51">
        <f>L486*H486</f>
        <v>34.44</v>
      </c>
      <c r="N486" s="51">
        <v>0.17102000000000001</v>
      </c>
      <c r="O486" s="51">
        <f>N486*H486</f>
        <v>4.7885600000000004</v>
      </c>
      <c r="P486" s="51">
        <v>0</v>
      </c>
      <c r="Q486" s="52">
        <f>P486*H486</f>
        <v>0</v>
      </c>
      <c r="R486" s="9"/>
      <c r="S486" s="9"/>
      <c r="T486" s="9"/>
      <c r="U486" s="9"/>
      <c r="V486" s="9"/>
      <c r="W486" s="9"/>
      <c r="X486" s="9"/>
      <c r="Y486" s="9"/>
      <c r="Z486" s="9"/>
      <c r="AA486" s="9"/>
      <c r="AB486" s="9"/>
      <c r="AO486" s="53" t="s">
        <v>37</v>
      </c>
      <c r="AQ486" s="53" t="s">
        <v>33</v>
      </c>
      <c r="AR486" s="53" t="s">
        <v>15</v>
      </c>
      <c r="AV486" s="5" t="s">
        <v>31</v>
      </c>
      <c r="BB486" s="54" t="e">
        <f>IF(K486="základní",#REF!,0)</f>
        <v>#REF!</v>
      </c>
      <c r="BC486" s="54">
        <f>IF(K486="snížená",#REF!,0)</f>
        <v>0</v>
      </c>
      <c r="BD486" s="54">
        <f>IF(K486="zákl. přenesená",#REF!,0)</f>
        <v>0</v>
      </c>
      <c r="BE486" s="54">
        <f>IF(K486="sníž. přenesená",#REF!,0)</f>
        <v>0</v>
      </c>
      <c r="BF486" s="54">
        <f>IF(K486="nulová",#REF!,0)</f>
        <v>0</v>
      </c>
      <c r="BG486" s="5" t="s">
        <v>14</v>
      </c>
      <c r="BH486" s="54" t="e">
        <f>ROUND(#REF!*H486,2)</f>
        <v>#REF!</v>
      </c>
      <c r="BI486" s="5" t="s">
        <v>37</v>
      </c>
      <c r="BJ486" s="53" t="s">
        <v>993</v>
      </c>
    </row>
    <row r="487" spans="1:62" s="2" customFormat="1" ht="87.75" x14ac:dyDescent="0.2">
      <c r="A487" s="9"/>
      <c r="B487" s="10"/>
      <c r="C487" s="9"/>
      <c r="D487" s="55" t="s">
        <v>39</v>
      </c>
      <c r="E487" s="9"/>
      <c r="F487" s="56" t="s">
        <v>989</v>
      </c>
      <c r="G487" s="9"/>
      <c r="H487" s="9"/>
      <c r="I487" s="10"/>
      <c r="J487" s="57"/>
      <c r="K487" s="58"/>
      <c r="L487" s="16"/>
      <c r="M487" s="16"/>
      <c r="N487" s="16"/>
      <c r="O487" s="16"/>
      <c r="P487" s="16"/>
      <c r="Q487" s="17"/>
      <c r="R487" s="9"/>
      <c r="S487" s="9"/>
      <c r="T487" s="9"/>
      <c r="U487" s="9"/>
      <c r="V487" s="9"/>
      <c r="W487" s="9"/>
      <c r="X487" s="9"/>
      <c r="Y487" s="9"/>
      <c r="Z487" s="9"/>
      <c r="AA487" s="9"/>
      <c r="AB487" s="9"/>
      <c r="AQ487" s="5" t="s">
        <v>39</v>
      </c>
      <c r="AR487" s="5" t="s">
        <v>15</v>
      </c>
    </row>
    <row r="488" spans="1:62" s="2" customFormat="1" ht="24.2" customHeight="1" x14ac:dyDescent="0.2">
      <c r="A488" s="9"/>
      <c r="B488" s="43"/>
      <c r="C488" s="44" t="s">
        <v>994</v>
      </c>
      <c r="D488" s="44" t="s">
        <v>33</v>
      </c>
      <c r="E488" s="45" t="s">
        <v>995</v>
      </c>
      <c r="F488" s="46" t="s">
        <v>996</v>
      </c>
      <c r="G488" s="47" t="s">
        <v>63</v>
      </c>
      <c r="H488" s="48">
        <v>29</v>
      </c>
      <c r="I488" s="10"/>
      <c r="J488" s="49" t="s">
        <v>0</v>
      </c>
      <c r="K488" s="50" t="s">
        <v>8</v>
      </c>
      <c r="L488" s="51">
        <v>1.0249999999999999</v>
      </c>
      <c r="M488" s="51">
        <f>L488*H488</f>
        <v>29.724999999999998</v>
      </c>
      <c r="N488" s="51">
        <v>7.621E-2</v>
      </c>
      <c r="O488" s="51">
        <f>N488*H488</f>
        <v>2.2100900000000001</v>
      </c>
      <c r="P488" s="51">
        <v>0</v>
      </c>
      <c r="Q488" s="52">
        <f>P488*H488</f>
        <v>0</v>
      </c>
      <c r="R488" s="9"/>
      <c r="S488" s="9"/>
      <c r="T488" s="9"/>
      <c r="U488" s="9"/>
      <c r="V488" s="9"/>
      <c r="W488" s="9"/>
      <c r="X488" s="9"/>
      <c r="Y488" s="9"/>
      <c r="Z488" s="9"/>
      <c r="AA488" s="9"/>
      <c r="AB488" s="9"/>
      <c r="AO488" s="53" t="s">
        <v>37</v>
      </c>
      <c r="AQ488" s="53" t="s">
        <v>33</v>
      </c>
      <c r="AR488" s="53" t="s">
        <v>15</v>
      </c>
      <c r="AV488" s="5" t="s">
        <v>31</v>
      </c>
      <c r="BB488" s="54" t="e">
        <f>IF(K488="základní",#REF!,0)</f>
        <v>#REF!</v>
      </c>
      <c r="BC488" s="54">
        <f>IF(K488="snížená",#REF!,0)</f>
        <v>0</v>
      </c>
      <c r="BD488" s="54">
        <f>IF(K488="zákl. přenesená",#REF!,0)</f>
        <v>0</v>
      </c>
      <c r="BE488" s="54">
        <f>IF(K488="sníž. přenesená",#REF!,0)</f>
        <v>0</v>
      </c>
      <c r="BF488" s="54">
        <f>IF(K488="nulová",#REF!,0)</f>
        <v>0</v>
      </c>
      <c r="BG488" s="5" t="s">
        <v>14</v>
      </c>
      <c r="BH488" s="54" t="e">
        <f>ROUND(#REF!*H488,2)</f>
        <v>#REF!</v>
      </c>
      <c r="BI488" s="5" t="s">
        <v>37</v>
      </c>
      <c r="BJ488" s="53" t="s">
        <v>997</v>
      </c>
    </row>
    <row r="489" spans="1:62" s="2" customFormat="1" ht="87.75" x14ac:dyDescent="0.2">
      <c r="A489" s="9"/>
      <c r="B489" s="10"/>
      <c r="C489" s="9"/>
      <c r="D489" s="55" t="s">
        <v>39</v>
      </c>
      <c r="E489" s="9"/>
      <c r="F489" s="56" t="s">
        <v>989</v>
      </c>
      <c r="G489" s="9"/>
      <c r="H489" s="9"/>
      <c r="I489" s="10"/>
      <c r="J489" s="57"/>
      <c r="K489" s="58"/>
      <c r="L489" s="16"/>
      <c r="M489" s="16"/>
      <c r="N489" s="16"/>
      <c r="O489" s="16"/>
      <c r="P489" s="16"/>
      <c r="Q489" s="17"/>
      <c r="R489" s="9"/>
      <c r="S489" s="9"/>
      <c r="T489" s="9"/>
      <c r="U489" s="9"/>
      <c r="V489" s="9"/>
      <c r="W489" s="9"/>
      <c r="X489" s="9"/>
      <c r="Y489" s="9"/>
      <c r="Z489" s="9"/>
      <c r="AA489" s="9"/>
      <c r="AB489" s="9"/>
      <c r="AQ489" s="5" t="s">
        <v>39</v>
      </c>
      <c r="AR489" s="5" t="s">
        <v>15</v>
      </c>
    </row>
    <row r="490" spans="1:62" s="2" customFormat="1" ht="24.2" customHeight="1" x14ac:dyDescent="0.2">
      <c r="A490" s="9"/>
      <c r="B490" s="43"/>
      <c r="C490" s="44" t="s">
        <v>998</v>
      </c>
      <c r="D490" s="44" t="s">
        <v>33</v>
      </c>
      <c r="E490" s="45" t="s">
        <v>999</v>
      </c>
      <c r="F490" s="46" t="s">
        <v>1000</v>
      </c>
      <c r="G490" s="47" t="s">
        <v>63</v>
      </c>
      <c r="H490" s="48">
        <v>38</v>
      </c>
      <c r="I490" s="10"/>
      <c r="J490" s="49" t="s">
        <v>0</v>
      </c>
      <c r="K490" s="50" t="s">
        <v>8</v>
      </c>
      <c r="L490" s="51">
        <v>1.23</v>
      </c>
      <c r="M490" s="51">
        <f>L490*H490</f>
        <v>46.74</v>
      </c>
      <c r="N490" s="51">
        <v>0.12689</v>
      </c>
      <c r="O490" s="51">
        <f>N490*H490</f>
        <v>4.8218199999999998</v>
      </c>
      <c r="P490" s="51">
        <v>0</v>
      </c>
      <c r="Q490" s="52">
        <f>P490*H490</f>
        <v>0</v>
      </c>
      <c r="R490" s="9"/>
      <c r="S490" s="9"/>
      <c r="T490" s="9"/>
      <c r="U490" s="9"/>
      <c r="V490" s="9"/>
      <c r="W490" s="9"/>
      <c r="X490" s="9"/>
      <c r="Y490" s="9"/>
      <c r="Z490" s="9"/>
      <c r="AA490" s="9"/>
      <c r="AB490" s="9"/>
      <c r="AO490" s="53" t="s">
        <v>37</v>
      </c>
      <c r="AQ490" s="53" t="s">
        <v>33</v>
      </c>
      <c r="AR490" s="53" t="s">
        <v>15</v>
      </c>
      <c r="AV490" s="5" t="s">
        <v>31</v>
      </c>
      <c r="BB490" s="54" t="e">
        <f>IF(K490="základní",#REF!,0)</f>
        <v>#REF!</v>
      </c>
      <c r="BC490" s="54">
        <f>IF(K490="snížená",#REF!,0)</f>
        <v>0</v>
      </c>
      <c r="BD490" s="54">
        <f>IF(K490="zákl. přenesená",#REF!,0)</f>
        <v>0</v>
      </c>
      <c r="BE490" s="54">
        <f>IF(K490="sníž. přenesená",#REF!,0)</f>
        <v>0</v>
      </c>
      <c r="BF490" s="54">
        <f>IF(K490="nulová",#REF!,0)</f>
        <v>0</v>
      </c>
      <c r="BG490" s="5" t="s">
        <v>14</v>
      </c>
      <c r="BH490" s="54" t="e">
        <f>ROUND(#REF!*H490,2)</f>
        <v>#REF!</v>
      </c>
      <c r="BI490" s="5" t="s">
        <v>37</v>
      </c>
      <c r="BJ490" s="53" t="s">
        <v>1001</v>
      </c>
    </row>
    <row r="491" spans="1:62" s="2" customFormat="1" ht="87.75" x14ac:dyDescent="0.2">
      <c r="A491" s="9"/>
      <c r="B491" s="10"/>
      <c r="C491" s="9"/>
      <c r="D491" s="55" t="s">
        <v>39</v>
      </c>
      <c r="E491" s="9"/>
      <c r="F491" s="56" t="s">
        <v>989</v>
      </c>
      <c r="G491" s="9"/>
      <c r="H491" s="9"/>
      <c r="I491" s="10"/>
      <c r="J491" s="57"/>
      <c r="K491" s="58"/>
      <c r="L491" s="16"/>
      <c r="M491" s="16"/>
      <c r="N491" s="16"/>
      <c r="O491" s="16"/>
      <c r="P491" s="16"/>
      <c r="Q491" s="17"/>
      <c r="R491" s="9"/>
      <c r="S491" s="9"/>
      <c r="T491" s="9"/>
      <c r="U491" s="9"/>
      <c r="V491" s="9"/>
      <c r="W491" s="9"/>
      <c r="X491" s="9"/>
      <c r="Y491" s="9"/>
      <c r="Z491" s="9"/>
      <c r="AA491" s="9"/>
      <c r="AB491" s="9"/>
      <c r="AQ491" s="5" t="s">
        <v>39</v>
      </c>
      <c r="AR491" s="5" t="s">
        <v>15</v>
      </c>
    </row>
    <row r="492" spans="1:62" s="2" customFormat="1" ht="49.15" customHeight="1" x14ac:dyDescent="0.2">
      <c r="A492" s="9"/>
      <c r="B492" s="43"/>
      <c r="C492" s="44" t="s">
        <v>1002</v>
      </c>
      <c r="D492" s="44" t="s">
        <v>33</v>
      </c>
      <c r="E492" s="45" t="s">
        <v>1003</v>
      </c>
      <c r="F492" s="46" t="s">
        <v>1004</v>
      </c>
      <c r="G492" s="47" t="s">
        <v>1005</v>
      </c>
      <c r="H492" s="48">
        <v>28</v>
      </c>
      <c r="I492" s="10"/>
      <c r="J492" s="49" t="s">
        <v>0</v>
      </c>
      <c r="K492" s="50" t="s">
        <v>8</v>
      </c>
      <c r="L492" s="51">
        <v>0.27200000000000002</v>
      </c>
      <c r="M492" s="51">
        <f>L492*H492</f>
        <v>7.6160000000000005</v>
      </c>
      <c r="N492" s="51">
        <v>1.8000000000000001E-4</v>
      </c>
      <c r="O492" s="51">
        <f>N492*H492</f>
        <v>5.0400000000000002E-3</v>
      </c>
      <c r="P492" s="51">
        <v>0</v>
      </c>
      <c r="Q492" s="52">
        <f>P492*H492</f>
        <v>0</v>
      </c>
      <c r="R492" s="9"/>
      <c r="S492" s="9"/>
      <c r="T492" s="9"/>
      <c r="U492" s="9"/>
      <c r="V492" s="9"/>
      <c r="W492" s="9"/>
      <c r="X492" s="9"/>
      <c r="Y492" s="9"/>
      <c r="Z492" s="9"/>
      <c r="AA492" s="9"/>
      <c r="AB492" s="9"/>
      <c r="AO492" s="53" t="s">
        <v>37</v>
      </c>
      <c r="AQ492" s="53" t="s">
        <v>33</v>
      </c>
      <c r="AR492" s="53" t="s">
        <v>15</v>
      </c>
      <c r="AV492" s="5" t="s">
        <v>31</v>
      </c>
      <c r="BB492" s="54" t="e">
        <f>IF(K492="základní",#REF!,0)</f>
        <v>#REF!</v>
      </c>
      <c r="BC492" s="54">
        <f>IF(K492="snížená",#REF!,0)</f>
        <v>0</v>
      </c>
      <c r="BD492" s="54">
        <f>IF(K492="zákl. přenesená",#REF!,0)</f>
        <v>0</v>
      </c>
      <c r="BE492" s="54">
        <f>IF(K492="sníž. přenesená",#REF!,0)</f>
        <v>0</v>
      </c>
      <c r="BF492" s="54">
        <f>IF(K492="nulová",#REF!,0)</f>
        <v>0</v>
      </c>
      <c r="BG492" s="5" t="s">
        <v>14</v>
      </c>
      <c r="BH492" s="54" t="e">
        <f>ROUND(#REF!*H492,2)</f>
        <v>#REF!</v>
      </c>
      <c r="BI492" s="5" t="s">
        <v>37</v>
      </c>
      <c r="BJ492" s="53" t="s">
        <v>1006</v>
      </c>
    </row>
    <row r="493" spans="1:62" s="2" customFormat="1" ht="78" x14ac:dyDescent="0.2">
      <c r="A493" s="9"/>
      <c r="B493" s="10"/>
      <c r="C493" s="9"/>
      <c r="D493" s="55" t="s">
        <v>39</v>
      </c>
      <c r="E493" s="9"/>
      <c r="F493" s="56" t="s">
        <v>1007</v>
      </c>
      <c r="G493" s="9"/>
      <c r="H493" s="9"/>
      <c r="I493" s="10"/>
      <c r="J493" s="57"/>
      <c r="K493" s="58"/>
      <c r="L493" s="16"/>
      <c r="M493" s="16"/>
      <c r="N493" s="16"/>
      <c r="O493" s="16"/>
      <c r="P493" s="16"/>
      <c r="Q493" s="17"/>
      <c r="R493" s="9"/>
      <c r="S493" s="9"/>
      <c r="T493" s="9"/>
      <c r="U493" s="9"/>
      <c r="V493" s="9"/>
      <c r="W493" s="9"/>
      <c r="X493" s="9"/>
      <c r="Y493" s="9"/>
      <c r="Z493" s="9"/>
      <c r="AA493" s="9"/>
      <c r="AB493" s="9"/>
      <c r="AQ493" s="5" t="s">
        <v>39</v>
      </c>
      <c r="AR493" s="5" t="s">
        <v>15</v>
      </c>
    </row>
    <row r="494" spans="1:62" s="2" customFormat="1" ht="49.15" customHeight="1" x14ac:dyDescent="0.2">
      <c r="A494" s="9"/>
      <c r="B494" s="43"/>
      <c r="C494" s="44" t="s">
        <v>1008</v>
      </c>
      <c r="D494" s="44" t="s">
        <v>33</v>
      </c>
      <c r="E494" s="45" t="s">
        <v>1009</v>
      </c>
      <c r="F494" s="46" t="s">
        <v>1010</v>
      </c>
      <c r="G494" s="47" t="s">
        <v>1005</v>
      </c>
      <c r="H494" s="48">
        <v>16</v>
      </c>
      <c r="I494" s="10"/>
      <c r="J494" s="49" t="s">
        <v>0</v>
      </c>
      <c r="K494" s="50" t="s">
        <v>8</v>
      </c>
      <c r="L494" s="51">
        <v>0.18099999999999999</v>
      </c>
      <c r="M494" s="51">
        <f>L494*H494</f>
        <v>2.8959999999999999</v>
      </c>
      <c r="N494" s="51">
        <v>9.0000000000000006E-5</v>
      </c>
      <c r="O494" s="51">
        <f>N494*H494</f>
        <v>1.4400000000000001E-3</v>
      </c>
      <c r="P494" s="51">
        <v>0</v>
      </c>
      <c r="Q494" s="52">
        <f>P494*H494</f>
        <v>0</v>
      </c>
      <c r="R494" s="9"/>
      <c r="S494" s="9"/>
      <c r="T494" s="9"/>
      <c r="U494" s="9"/>
      <c r="V494" s="9"/>
      <c r="W494" s="9"/>
      <c r="X494" s="9"/>
      <c r="Y494" s="9"/>
      <c r="Z494" s="9"/>
      <c r="AA494" s="9"/>
      <c r="AB494" s="9"/>
      <c r="AO494" s="53" t="s">
        <v>37</v>
      </c>
      <c r="AQ494" s="53" t="s">
        <v>33</v>
      </c>
      <c r="AR494" s="53" t="s">
        <v>15</v>
      </c>
      <c r="AV494" s="5" t="s">
        <v>31</v>
      </c>
      <c r="BB494" s="54" t="e">
        <f>IF(K494="základní",#REF!,0)</f>
        <v>#REF!</v>
      </c>
      <c r="BC494" s="54">
        <f>IF(K494="snížená",#REF!,0)</f>
        <v>0</v>
      </c>
      <c r="BD494" s="54">
        <f>IF(K494="zákl. přenesená",#REF!,0)</f>
        <v>0</v>
      </c>
      <c r="BE494" s="54">
        <f>IF(K494="sníž. přenesená",#REF!,0)</f>
        <v>0</v>
      </c>
      <c r="BF494" s="54">
        <f>IF(K494="nulová",#REF!,0)</f>
        <v>0</v>
      </c>
      <c r="BG494" s="5" t="s">
        <v>14</v>
      </c>
      <c r="BH494" s="54" t="e">
        <f>ROUND(#REF!*H494,2)</f>
        <v>#REF!</v>
      </c>
      <c r="BI494" s="5" t="s">
        <v>37</v>
      </c>
      <c r="BJ494" s="53" t="s">
        <v>1011</v>
      </c>
    </row>
    <row r="495" spans="1:62" s="2" customFormat="1" ht="78" x14ac:dyDescent="0.2">
      <c r="A495" s="9"/>
      <c r="B495" s="10"/>
      <c r="C495" s="9"/>
      <c r="D495" s="55" t="s">
        <v>39</v>
      </c>
      <c r="E495" s="9"/>
      <c r="F495" s="56" t="s">
        <v>1007</v>
      </c>
      <c r="G495" s="9"/>
      <c r="H495" s="9"/>
      <c r="I495" s="10"/>
      <c r="J495" s="57"/>
      <c r="K495" s="58"/>
      <c r="L495" s="16"/>
      <c r="M495" s="16"/>
      <c r="N495" s="16"/>
      <c r="O495" s="16"/>
      <c r="P495" s="16"/>
      <c r="Q495" s="17"/>
      <c r="R495" s="9"/>
      <c r="S495" s="9"/>
      <c r="T495" s="9"/>
      <c r="U495" s="9"/>
      <c r="V495" s="9"/>
      <c r="W495" s="9"/>
      <c r="X495" s="9"/>
      <c r="Y495" s="9"/>
      <c r="Z495" s="9"/>
      <c r="AA495" s="9"/>
      <c r="AB495" s="9"/>
      <c r="AQ495" s="5" t="s">
        <v>39</v>
      </c>
      <c r="AR495" s="5" t="s">
        <v>15</v>
      </c>
    </row>
    <row r="496" spans="1:62" s="2" customFormat="1" ht="37.9" customHeight="1" x14ac:dyDescent="0.2">
      <c r="A496" s="9"/>
      <c r="B496" s="43"/>
      <c r="C496" s="44" t="s">
        <v>1012</v>
      </c>
      <c r="D496" s="44" t="s">
        <v>33</v>
      </c>
      <c r="E496" s="45" t="s">
        <v>1013</v>
      </c>
      <c r="F496" s="46" t="s">
        <v>1014</v>
      </c>
      <c r="G496" s="47" t="s">
        <v>1005</v>
      </c>
      <c r="H496" s="48">
        <v>780</v>
      </c>
      <c r="I496" s="10"/>
      <c r="J496" s="49" t="s">
        <v>0</v>
      </c>
      <c r="K496" s="50" t="s">
        <v>8</v>
      </c>
      <c r="L496" s="51">
        <v>0.17100000000000001</v>
      </c>
      <c r="M496" s="51">
        <f>L496*H496</f>
        <v>133.38000000000002</v>
      </c>
      <c r="N496" s="51">
        <v>0</v>
      </c>
      <c r="O496" s="51">
        <f>N496*H496</f>
        <v>0</v>
      </c>
      <c r="P496" s="51">
        <v>0</v>
      </c>
      <c r="Q496" s="52">
        <f>P496*H496</f>
        <v>0</v>
      </c>
      <c r="R496" s="9"/>
      <c r="S496" s="9"/>
      <c r="T496" s="9"/>
      <c r="U496" s="9"/>
      <c r="V496" s="9"/>
      <c r="W496" s="9"/>
      <c r="X496" s="9"/>
      <c r="Y496" s="9"/>
      <c r="Z496" s="9"/>
      <c r="AA496" s="9"/>
      <c r="AB496" s="9"/>
      <c r="AO496" s="53" t="s">
        <v>37</v>
      </c>
      <c r="AQ496" s="53" t="s">
        <v>33</v>
      </c>
      <c r="AR496" s="53" t="s">
        <v>15</v>
      </c>
      <c r="AV496" s="5" t="s">
        <v>31</v>
      </c>
      <c r="BB496" s="54" t="e">
        <f>IF(K496="základní",#REF!,0)</f>
        <v>#REF!</v>
      </c>
      <c r="BC496" s="54">
        <f>IF(K496="snížená",#REF!,0)</f>
        <v>0</v>
      </c>
      <c r="BD496" s="54">
        <f>IF(K496="zákl. přenesená",#REF!,0)</f>
        <v>0</v>
      </c>
      <c r="BE496" s="54">
        <f>IF(K496="sníž. přenesená",#REF!,0)</f>
        <v>0</v>
      </c>
      <c r="BF496" s="54">
        <f>IF(K496="nulová",#REF!,0)</f>
        <v>0</v>
      </c>
      <c r="BG496" s="5" t="s">
        <v>14</v>
      </c>
      <c r="BH496" s="54" t="e">
        <f>ROUND(#REF!*H496,2)</f>
        <v>#REF!</v>
      </c>
      <c r="BI496" s="5" t="s">
        <v>37</v>
      </c>
      <c r="BJ496" s="53" t="s">
        <v>1015</v>
      </c>
    </row>
    <row r="497" spans="1:62" s="2" customFormat="1" ht="78" x14ac:dyDescent="0.2">
      <c r="A497" s="9"/>
      <c r="B497" s="10"/>
      <c r="C497" s="9"/>
      <c r="D497" s="55" t="s">
        <v>39</v>
      </c>
      <c r="E497" s="9"/>
      <c r="F497" s="56" t="s">
        <v>1007</v>
      </c>
      <c r="G497" s="9"/>
      <c r="H497" s="9"/>
      <c r="I497" s="10"/>
      <c r="J497" s="57"/>
      <c r="K497" s="58"/>
      <c r="L497" s="16"/>
      <c r="M497" s="16"/>
      <c r="N497" s="16"/>
      <c r="O497" s="16"/>
      <c r="P497" s="16"/>
      <c r="Q497" s="17"/>
      <c r="R497" s="9"/>
      <c r="S497" s="9"/>
      <c r="T497" s="9"/>
      <c r="U497" s="9"/>
      <c r="V497" s="9"/>
      <c r="W497" s="9"/>
      <c r="X497" s="9"/>
      <c r="Y497" s="9"/>
      <c r="Z497" s="9"/>
      <c r="AA497" s="9"/>
      <c r="AB497" s="9"/>
      <c r="AQ497" s="5" t="s">
        <v>39</v>
      </c>
      <c r="AR497" s="5" t="s">
        <v>15</v>
      </c>
    </row>
    <row r="498" spans="1:62" s="2" customFormat="1" ht="24.2" customHeight="1" x14ac:dyDescent="0.2">
      <c r="A498" s="9"/>
      <c r="B498" s="43"/>
      <c r="C498" s="44" t="s">
        <v>1016</v>
      </c>
      <c r="D498" s="44" t="s">
        <v>33</v>
      </c>
      <c r="E498" s="45" t="s">
        <v>1017</v>
      </c>
      <c r="F498" s="46" t="s">
        <v>1018</v>
      </c>
      <c r="G498" s="47" t="s">
        <v>63</v>
      </c>
      <c r="H498" s="48">
        <v>12</v>
      </c>
      <c r="I498" s="10"/>
      <c r="J498" s="49" t="s">
        <v>0</v>
      </c>
      <c r="K498" s="50" t="s">
        <v>8</v>
      </c>
      <c r="L498" s="51">
        <v>0.50800000000000001</v>
      </c>
      <c r="M498" s="51">
        <f>L498*H498</f>
        <v>6.0960000000000001</v>
      </c>
      <c r="N498" s="51">
        <v>2.1600000000000001E-2</v>
      </c>
      <c r="O498" s="51">
        <f>N498*H498</f>
        <v>0.25919999999999999</v>
      </c>
      <c r="P498" s="51">
        <v>0</v>
      </c>
      <c r="Q498" s="52">
        <f>P498*H498</f>
        <v>0</v>
      </c>
      <c r="R498" s="9"/>
      <c r="S498" s="9"/>
      <c r="T498" s="9"/>
      <c r="U498" s="9"/>
      <c r="V498" s="9"/>
      <c r="W498" s="9"/>
      <c r="X498" s="9"/>
      <c r="Y498" s="9"/>
      <c r="Z498" s="9"/>
      <c r="AA498" s="9"/>
      <c r="AB498" s="9"/>
      <c r="AO498" s="53" t="s">
        <v>37</v>
      </c>
      <c r="AQ498" s="53" t="s">
        <v>33</v>
      </c>
      <c r="AR498" s="53" t="s">
        <v>15</v>
      </c>
      <c r="AV498" s="5" t="s">
        <v>31</v>
      </c>
      <c r="BB498" s="54" t="e">
        <f>IF(K498="základní",#REF!,0)</f>
        <v>#REF!</v>
      </c>
      <c r="BC498" s="54">
        <f>IF(K498="snížená",#REF!,0)</f>
        <v>0</v>
      </c>
      <c r="BD498" s="54">
        <f>IF(K498="zákl. přenesená",#REF!,0)</f>
        <v>0</v>
      </c>
      <c r="BE498" s="54">
        <f>IF(K498="sníž. přenesená",#REF!,0)</f>
        <v>0</v>
      </c>
      <c r="BF498" s="54">
        <f>IF(K498="nulová",#REF!,0)</f>
        <v>0</v>
      </c>
      <c r="BG498" s="5" t="s">
        <v>14</v>
      </c>
      <c r="BH498" s="54" t="e">
        <f>ROUND(#REF!*H498,2)</f>
        <v>#REF!</v>
      </c>
      <c r="BI498" s="5" t="s">
        <v>37</v>
      </c>
      <c r="BJ498" s="53" t="s">
        <v>1019</v>
      </c>
    </row>
    <row r="499" spans="1:62" s="2" customFormat="1" ht="37.9" customHeight="1" x14ac:dyDescent="0.2">
      <c r="A499" s="9"/>
      <c r="B499" s="43"/>
      <c r="C499" s="44" t="s">
        <v>1020</v>
      </c>
      <c r="D499" s="44" t="s">
        <v>33</v>
      </c>
      <c r="E499" s="45" t="s">
        <v>1021</v>
      </c>
      <c r="F499" s="46" t="s">
        <v>1022</v>
      </c>
      <c r="G499" s="47" t="s">
        <v>36</v>
      </c>
      <c r="H499" s="48">
        <v>160</v>
      </c>
      <c r="I499" s="10"/>
      <c r="J499" s="49" t="s">
        <v>0</v>
      </c>
      <c r="K499" s="50" t="s">
        <v>8</v>
      </c>
      <c r="L499" s="51">
        <v>0.2</v>
      </c>
      <c r="M499" s="51">
        <f>L499*H499</f>
        <v>32</v>
      </c>
      <c r="N499" s="51">
        <v>1E-4</v>
      </c>
      <c r="O499" s="51">
        <f>N499*H499</f>
        <v>1.6E-2</v>
      </c>
      <c r="P499" s="51">
        <v>0</v>
      </c>
      <c r="Q499" s="52">
        <f>P499*H499</f>
        <v>0</v>
      </c>
      <c r="R499" s="9"/>
      <c r="S499" s="9"/>
      <c r="T499" s="9"/>
      <c r="U499" s="9"/>
      <c r="V499" s="9"/>
      <c r="W499" s="9"/>
      <c r="X499" s="9"/>
      <c r="Y499" s="9"/>
      <c r="Z499" s="9"/>
      <c r="AA499" s="9"/>
      <c r="AB499" s="9"/>
      <c r="AO499" s="53" t="s">
        <v>37</v>
      </c>
      <c r="AQ499" s="53" t="s">
        <v>33</v>
      </c>
      <c r="AR499" s="53" t="s">
        <v>15</v>
      </c>
      <c r="AV499" s="5" t="s">
        <v>31</v>
      </c>
      <c r="BB499" s="54" t="e">
        <f>IF(K499="základní",#REF!,0)</f>
        <v>#REF!</v>
      </c>
      <c r="BC499" s="54">
        <f>IF(K499="snížená",#REF!,0)</f>
        <v>0</v>
      </c>
      <c r="BD499" s="54">
        <f>IF(K499="zákl. přenesená",#REF!,0)</f>
        <v>0</v>
      </c>
      <c r="BE499" s="54">
        <f>IF(K499="sníž. přenesená",#REF!,0)</f>
        <v>0</v>
      </c>
      <c r="BF499" s="54">
        <f>IF(K499="nulová",#REF!,0)</f>
        <v>0</v>
      </c>
      <c r="BG499" s="5" t="s">
        <v>14</v>
      </c>
      <c r="BH499" s="54" t="e">
        <f>ROUND(#REF!*H499,2)</f>
        <v>#REF!</v>
      </c>
      <c r="BI499" s="5" t="s">
        <v>37</v>
      </c>
      <c r="BJ499" s="53" t="s">
        <v>1023</v>
      </c>
    </row>
    <row r="500" spans="1:62" s="2" customFormat="1" ht="97.5" x14ac:dyDescent="0.2">
      <c r="A500" s="9"/>
      <c r="B500" s="10"/>
      <c r="C500" s="9"/>
      <c r="D500" s="55" t="s">
        <v>39</v>
      </c>
      <c r="E500" s="9"/>
      <c r="F500" s="56" t="s">
        <v>1024</v>
      </c>
      <c r="G500" s="9"/>
      <c r="H500" s="9"/>
      <c r="I500" s="10"/>
      <c r="J500" s="57"/>
      <c r="K500" s="58"/>
      <c r="L500" s="16"/>
      <c r="M500" s="16"/>
      <c r="N500" s="16"/>
      <c r="O500" s="16"/>
      <c r="P500" s="16"/>
      <c r="Q500" s="17"/>
      <c r="R500" s="9"/>
      <c r="S500" s="9"/>
      <c r="T500" s="9"/>
      <c r="U500" s="9"/>
      <c r="V500" s="9"/>
      <c r="W500" s="9"/>
      <c r="X500" s="9"/>
      <c r="Y500" s="9"/>
      <c r="Z500" s="9"/>
      <c r="AA500" s="9"/>
      <c r="AB500" s="9"/>
      <c r="AQ500" s="5" t="s">
        <v>39</v>
      </c>
      <c r="AR500" s="5" t="s">
        <v>15</v>
      </c>
    </row>
    <row r="501" spans="1:62" s="2" customFormat="1" ht="37.9" customHeight="1" x14ac:dyDescent="0.2">
      <c r="A501" s="9"/>
      <c r="B501" s="43"/>
      <c r="C501" s="44" t="s">
        <v>1025</v>
      </c>
      <c r="D501" s="44" t="s">
        <v>33</v>
      </c>
      <c r="E501" s="45" t="s">
        <v>1026</v>
      </c>
      <c r="F501" s="46" t="s">
        <v>1027</v>
      </c>
      <c r="G501" s="47" t="s">
        <v>36</v>
      </c>
      <c r="H501" s="48">
        <v>180</v>
      </c>
      <c r="I501" s="10"/>
      <c r="J501" s="49" t="s">
        <v>0</v>
      </c>
      <c r="K501" s="50" t="s">
        <v>8</v>
      </c>
      <c r="L501" s="51">
        <v>0.22</v>
      </c>
      <c r="M501" s="51">
        <f>L501*H501</f>
        <v>39.6</v>
      </c>
      <c r="N501" s="51">
        <v>1.3999999999999999E-4</v>
      </c>
      <c r="O501" s="51">
        <f>N501*H501</f>
        <v>2.5199999999999997E-2</v>
      </c>
      <c r="P501" s="51">
        <v>0</v>
      </c>
      <c r="Q501" s="52">
        <f>P501*H501</f>
        <v>0</v>
      </c>
      <c r="R501" s="9"/>
      <c r="S501" s="9"/>
      <c r="T501" s="9"/>
      <c r="U501" s="9"/>
      <c r="V501" s="9"/>
      <c r="W501" s="9"/>
      <c r="X501" s="9"/>
      <c r="Y501" s="9"/>
      <c r="Z501" s="9"/>
      <c r="AA501" s="9"/>
      <c r="AB501" s="9"/>
      <c r="AO501" s="53" t="s">
        <v>37</v>
      </c>
      <c r="AQ501" s="53" t="s">
        <v>33</v>
      </c>
      <c r="AR501" s="53" t="s">
        <v>15</v>
      </c>
      <c r="AV501" s="5" t="s">
        <v>31</v>
      </c>
      <c r="BB501" s="54" t="e">
        <f>IF(K501="základní",#REF!,0)</f>
        <v>#REF!</v>
      </c>
      <c r="BC501" s="54">
        <f>IF(K501="snížená",#REF!,0)</f>
        <v>0</v>
      </c>
      <c r="BD501" s="54">
        <f>IF(K501="zákl. přenesená",#REF!,0)</f>
        <v>0</v>
      </c>
      <c r="BE501" s="54">
        <f>IF(K501="sníž. přenesená",#REF!,0)</f>
        <v>0</v>
      </c>
      <c r="BF501" s="54">
        <f>IF(K501="nulová",#REF!,0)</f>
        <v>0</v>
      </c>
      <c r="BG501" s="5" t="s">
        <v>14</v>
      </c>
      <c r="BH501" s="54" t="e">
        <f>ROUND(#REF!*H501,2)</f>
        <v>#REF!</v>
      </c>
      <c r="BI501" s="5" t="s">
        <v>37</v>
      </c>
      <c r="BJ501" s="53" t="s">
        <v>1028</v>
      </c>
    </row>
    <row r="502" spans="1:62" s="2" customFormat="1" ht="97.5" x14ac:dyDescent="0.2">
      <c r="A502" s="9"/>
      <c r="B502" s="10"/>
      <c r="C502" s="9"/>
      <c r="D502" s="55" t="s">
        <v>39</v>
      </c>
      <c r="E502" s="9"/>
      <c r="F502" s="56" t="s">
        <v>1024</v>
      </c>
      <c r="G502" s="9"/>
      <c r="H502" s="9"/>
      <c r="I502" s="10"/>
      <c r="J502" s="57"/>
      <c r="K502" s="58"/>
      <c r="L502" s="16"/>
      <c r="M502" s="16"/>
      <c r="N502" s="16"/>
      <c r="O502" s="16"/>
      <c r="P502" s="16"/>
      <c r="Q502" s="17"/>
      <c r="R502" s="9"/>
      <c r="S502" s="9"/>
      <c r="T502" s="9"/>
      <c r="U502" s="9"/>
      <c r="V502" s="9"/>
      <c r="W502" s="9"/>
      <c r="X502" s="9"/>
      <c r="Y502" s="9"/>
      <c r="Z502" s="9"/>
      <c r="AA502" s="9"/>
      <c r="AB502" s="9"/>
      <c r="AQ502" s="5" t="s">
        <v>39</v>
      </c>
      <c r="AR502" s="5" t="s">
        <v>15</v>
      </c>
    </row>
    <row r="503" spans="1:62" s="2" customFormat="1" ht="37.9" customHeight="1" x14ac:dyDescent="0.2">
      <c r="A503" s="9"/>
      <c r="B503" s="43"/>
      <c r="C503" s="44" t="s">
        <v>1029</v>
      </c>
      <c r="D503" s="44" t="s">
        <v>33</v>
      </c>
      <c r="E503" s="45" t="s">
        <v>1030</v>
      </c>
      <c r="F503" s="46" t="s">
        <v>1031</v>
      </c>
      <c r="G503" s="47" t="s">
        <v>36</v>
      </c>
      <c r="H503" s="48">
        <v>220</v>
      </c>
      <c r="I503" s="10"/>
      <c r="J503" s="49" t="s">
        <v>0</v>
      </c>
      <c r="K503" s="50" t="s">
        <v>8</v>
      </c>
      <c r="L503" s="51">
        <v>0.24</v>
      </c>
      <c r="M503" s="51">
        <f>L503*H503</f>
        <v>52.8</v>
      </c>
      <c r="N503" s="51">
        <v>2.0000000000000001E-4</v>
      </c>
      <c r="O503" s="51">
        <f>N503*H503</f>
        <v>4.4000000000000004E-2</v>
      </c>
      <c r="P503" s="51">
        <v>0</v>
      </c>
      <c r="Q503" s="52">
        <f>P503*H503</f>
        <v>0</v>
      </c>
      <c r="R503" s="9"/>
      <c r="S503" s="9"/>
      <c r="T503" s="9"/>
      <c r="U503" s="9"/>
      <c r="V503" s="9"/>
      <c r="W503" s="9"/>
      <c r="X503" s="9"/>
      <c r="Y503" s="9"/>
      <c r="Z503" s="9"/>
      <c r="AA503" s="9"/>
      <c r="AB503" s="9"/>
      <c r="AO503" s="53" t="s">
        <v>37</v>
      </c>
      <c r="AQ503" s="53" t="s">
        <v>33</v>
      </c>
      <c r="AR503" s="53" t="s">
        <v>15</v>
      </c>
      <c r="AV503" s="5" t="s">
        <v>31</v>
      </c>
      <c r="BB503" s="54" t="e">
        <f>IF(K503="základní",#REF!,0)</f>
        <v>#REF!</v>
      </c>
      <c r="BC503" s="54">
        <f>IF(K503="snížená",#REF!,0)</f>
        <v>0</v>
      </c>
      <c r="BD503" s="54">
        <f>IF(K503="zákl. přenesená",#REF!,0)</f>
        <v>0</v>
      </c>
      <c r="BE503" s="54">
        <f>IF(K503="sníž. přenesená",#REF!,0)</f>
        <v>0</v>
      </c>
      <c r="BF503" s="54">
        <f>IF(K503="nulová",#REF!,0)</f>
        <v>0</v>
      </c>
      <c r="BG503" s="5" t="s">
        <v>14</v>
      </c>
      <c r="BH503" s="54" t="e">
        <f>ROUND(#REF!*H503,2)</f>
        <v>#REF!</v>
      </c>
      <c r="BI503" s="5" t="s">
        <v>37</v>
      </c>
      <c r="BJ503" s="53" t="s">
        <v>1032</v>
      </c>
    </row>
    <row r="504" spans="1:62" s="2" customFormat="1" ht="97.5" x14ac:dyDescent="0.2">
      <c r="A504" s="9"/>
      <c r="B504" s="10"/>
      <c r="C504" s="9"/>
      <c r="D504" s="55" t="s">
        <v>39</v>
      </c>
      <c r="E504" s="9"/>
      <c r="F504" s="56" t="s">
        <v>1024</v>
      </c>
      <c r="G504" s="9"/>
      <c r="H504" s="9"/>
      <c r="I504" s="10"/>
      <c r="J504" s="57"/>
      <c r="K504" s="58"/>
      <c r="L504" s="16"/>
      <c r="M504" s="16"/>
      <c r="N504" s="16"/>
      <c r="O504" s="16"/>
      <c r="P504" s="16"/>
      <c r="Q504" s="17"/>
      <c r="R504" s="9"/>
      <c r="S504" s="9"/>
      <c r="T504" s="9"/>
      <c r="U504" s="9"/>
      <c r="V504" s="9"/>
      <c r="W504" s="9"/>
      <c r="X504" s="9"/>
      <c r="Y504" s="9"/>
      <c r="Z504" s="9"/>
      <c r="AA504" s="9"/>
      <c r="AB504" s="9"/>
      <c r="AQ504" s="5" t="s">
        <v>39</v>
      </c>
      <c r="AR504" s="5" t="s">
        <v>15</v>
      </c>
    </row>
    <row r="505" spans="1:62" s="2" customFormat="1" ht="37.9" customHeight="1" x14ac:dyDescent="0.2">
      <c r="A505" s="9"/>
      <c r="B505" s="43"/>
      <c r="C505" s="44" t="s">
        <v>1033</v>
      </c>
      <c r="D505" s="44" t="s">
        <v>33</v>
      </c>
      <c r="E505" s="45" t="s">
        <v>1034</v>
      </c>
      <c r="F505" s="46" t="s">
        <v>1035</v>
      </c>
      <c r="G505" s="47" t="s">
        <v>36</v>
      </c>
      <c r="H505" s="48">
        <v>180</v>
      </c>
      <c r="I505" s="10"/>
      <c r="J505" s="49" t="s">
        <v>0</v>
      </c>
      <c r="K505" s="50" t="s">
        <v>8</v>
      </c>
      <c r="L505" s="51">
        <v>0.66</v>
      </c>
      <c r="M505" s="51">
        <f>L505*H505</f>
        <v>118.80000000000001</v>
      </c>
      <c r="N505" s="51">
        <v>5.4000000000000001E-4</v>
      </c>
      <c r="O505" s="51">
        <f>N505*H505</f>
        <v>9.7199999999999995E-2</v>
      </c>
      <c r="P505" s="51">
        <v>0</v>
      </c>
      <c r="Q505" s="52">
        <f>P505*H505</f>
        <v>0</v>
      </c>
      <c r="R505" s="9"/>
      <c r="S505" s="9"/>
      <c r="T505" s="9"/>
      <c r="U505" s="9"/>
      <c r="V505" s="9"/>
      <c r="W505" s="9"/>
      <c r="X505" s="9"/>
      <c r="Y505" s="9"/>
      <c r="Z505" s="9"/>
      <c r="AA505" s="9"/>
      <c r="AB505" s="9"/>
      <c r="AO505" s="53" t="s">
        <v>37</v>
      </c>
      <c r="AQ505" s="53" t="s">
        <v>33</v>
      </c>
      <c r="AR505" s="53" t="s">
        <v>15</v>
      </c>
      <c r="AV505" s="5" t="s">
        <v>31</v>
      </c>
      <c r="BB505" s="54" t="e">
        <f>IF(K505="základní",#REF!,0)</f>
        <v>#REF!</v>
      </c>
      <c r="BC505" s="54">
        <f>IF(K505="snížená",#REF!,0)</f>
        <v>0</v>
      </c>
      <c r="BD505" s="54">
        <f>IF(K505="zákl. přenesená",#REF!,0)</f>
        <v>0</v>
      </c>
      <c r="BE505" s="54">
        <f>IF(K505="sníž. přenesená",#REF!,0)</f>
        <v>0</v>
      </c>
      <c r="BF505" s="54">
        <f>IF(K505="nulová",#REF!,0)</f>
        <v>0</v>
      </c>
      <c r="BG505" s="5" t="s">
        <v>14</v>
      </c>
      <c r="BH505" s="54" t="e">
        <f>ROUND(#REF!*H505,2)</f>
        <v>#REF!</v>
      </c>
      <c r="BI505" s="5" t="s">
        <v>37</v>
      </c>
      <c r="BJ505" s="53" t="s">
        <v>1036</v>
      </c>
    </row>
    <row r="506" spans="1:62" s="2" customFormat="1" ht="117" x14ac:dyDescent="0.2">
      <c r="A506" s="9"/>
      <c r="B506" s="10"/>
      <c r="C506" s="9"/>
      <c r="D506" s="55" t="s">
        <v>39</v>
      </c>
      <c r="E506" s="9"/>
      <c r="F506" s="56" t="s">
        <v>1037</v>
      </c>
      <c r="G506" s="9"/>
      <c r="H506" s="9"/>
      <c r="I506" s="10"/>
      <c r="J506" s="57"/>
      <c r="K506" s="58"/>
      <c r="L506" s="16"/>
      <c r="M506" s="16"/>
      <c r="N506" s="16"/>
      <c r="O506" s="16"/>
      <c r="P506" s="16"/>
      <c r="Q506" s="17"/>
      <c r="R506" s="9"/>
      <c r="S506" s="9"/>
      <c r="T506" s="9"/>
      <c r="U506" s="9"/>
      <c r="V506" s="9"/>
      <c r="W506" s="9"/>
      <c r="X506" s="9"/>
      <c r="Y506" s="9"/>
      <c r="Z506" s="9"/>
      <c r="AA506" s="9"/>
      <c r="AB506" s="9"/>
      <c r="AQ506" s="5" t="s">
        <v>39</v>
      </c>
      <c r="AR506" s="5" t="s">
        <v>15</v>
      </c>
    </row>
    <row r="507" spans="1:62" s="2" customFormat="1" ht="37.9" customHeight="1" x14ac:dyDescent="0.2">
      <c r="A507" s="9"/>
      <c r="B507" s="43"/>
      <c r="C507" s="44" t="s">
        <v>1038</v>
      </c>
      <c r="D507" s="44" t="s">
        <v>33</v>
      </c>
      <c r="E507" s="45" t="s">
        <v>1039</v>
      </c>
      <c r="F507" s="46" t="s">
        <v>1040</v>
      </c>
      <c r="G507" s="47" t="s">
        <v>36</v>
      </c>
      <c r="H507" s="48">
        <v>280</v>
      </c>
      <c r="I507" s="10"/>
      <c r="J507" s="49" t="s">
        <v>0</v>
      </c>
      <c r="K507" s="50" t="s">
        <v>8</v>
      </c>
      <c r="L507" s="51">
        <v>0.71499999999999997</v>
      </c>
      <c r="M507" s="51">
        <f>L507*H507</f>
        <v>200.2</v>
      </c>
      <c r="N507" s="51">
        <v>7.6000000000000004E-4</v>
      </c>
      <c r="O507" s="51">
        <f>N507*H507</f>
        <v>0.21280000000000002</v>
      </c>
      <c r="P507" s="51">
        <v>0</v>
      </c>
      <c r="Q507" s="52">
        <f>P507*H507</f>
        <v>0</v>
      </c>
      <c r="R507" s="9"/>
      <c r="S507" s="9"/>
      <c r="T507" s="9"/>
      <c r="U507" s="9"/>
      <c r="V507" s="9"/>
      <c r="W507" s="9"/>
      <c r="X507" s="9"/>
      <c r="Y507" s="9"/>
      <c r="Z507" s="9"/>
      <c r="AA507" s="9"/>
      <c r="AB507" s="9"/>
      <c r="AO507" s="53" t="s">
        <v>37</v>
      </c>
      <c r="AQ507" s="53" t="s">
        <v>33</v>
      </c>
      <c r="AR507" s="53" t="s">
        <v>15</v>
      </c>
      <c r="AV507" s="5" t="s">
        <v>31</v>
      </c>
      <c r="BB507" s="54" t="e">
        <f>IF(K507="základní",#REF!,0)</f>
        <v>#REF!</v>
      </c>
      <c r="BC507" s="54">
        <f>IF(K507="snížená",#REF!,0)</f>
        <v>0</v>
      </c>
      <c r="BD507" s="54">
        <f>IF(K507="zákl. přenesená",#REF!,0)</f>
        <v>0</v>
      </c>
      <c r="BE507" s="54">
        <f>IF(K507="sníž. přenesená",#REF!,0)</f>
        <v>0</v>
      </c>
      <c r="BF507" s="54">
        <f>IF(K507="nulová",#REF!,0)</f>
        <v>0</v>
      </c>
      <c r="BG507" s="5" t="s">
        <v>14</v>
      </c>
      <c r="BH507" s="54" t="e">
        <f>ROUND(#REF!*H507,2)</f>
        <v>#REF!</v>
      </c>
      <c r="BI507" s="5" t="s">
        <v>37</v>
      </c>
      <c r="BJ507" s="53" t="s">
        <v>1041</v>
      </c>
    </row>
    <row r="508" spans="1:62" s="2" customFormat="1" ht="117" x14ac:dyDescent="0.2">
      <c r="A508" s="9"/>
      <c r="B508" s="10"/>
      <c r="C508" s="9"/>
      <c r="D508" s="55" t="s">
        <v>39</v>
      </c>
      <c r="E508" s="9"/>
      <c r="F508" s="56" t="s">
        <v>1037</v>
      </c>
      <c r="G508" s="9"/>
      <c r="H508" s="9"/>
      <c r="I508" s="10"/>
      <c r="J508" s="57"/>
      <c r="K508" s="58"/>
      <c r="L508" s="16"/>
      <c r="M508" s="16"/>
      <c r="N508" s="16"/>
      <c r="O508" s="16"/>
      <c r="P508" s="16"/>
      <c r="Q508" s="17"/>
      <c r="R508" s="9"/>
      <c r="S508" s="9"/>
      <c r="T508" s="9"/>
      <c r="U508" s="9"/>
      <c r="V508" s="9"/>
      <c r="W508" s="9"/>
      <c r="X508" s="9"/>
      <c r="Y508" s="9"/>
      <c r="Z508" s="9"/>
      <c r="AA508" s="9"/>
      <c r="AB508" s="9"/>
      <c r="AQ508" s="5" t="s">
        <v>39</v>
      </c>
      <c r="AR508" s="5" t="s">
        <v>15</v>
      </c>
    </row>
    <row r="509" spans="1:62" s="2" customFormat="1" ht="37.9" customHeight="1" x14ac:dyDescent="0.2">
      <c r="A509" s="9"/>
      <c r="B509" s="43"/>
      <c r="C509" s="44" t="s">
        <v>1042</v>
      </c>
      <c r="D509" s="44" t="s">
        <v>33</v>
      </c>
      <c r="E509" s="45" t="s">
        <v>1043</v>
      </c>
      <c r="F509" s="46" t="s">
        <v>1044</v>
      </c>
      <c r="G509" s="47" t="s">
        <v>36</v>
      </c>
      <c r="H509" s="48">
        <v>290</v>
      </c>
      <c r="I509" s="10"/>
      <c r="J509" s="49" t="s">
        <v>0</v>
      </c>
      <c r="K509" s="50" t="s">
        <v>8</v>
      </c>
      <c r="L509" s="51">
        <v>0.8</v>
      </c>
      <c r="M509" s="51">
        <f>L509*H509</f>
        <v>232</v>
      </c>
      <c r="N509" s="51">
        <v>9.7999999999999997E-4</v>
      </c>
      <c r="O509" s="51">
        <f>N509*H509</f>
        <v>0.28420000000000001</v>
      </c>
      <c r="P509" s="51">
        <v>0</v>
      </c>
      <c r="Q509" s="52">
        <f>P509*H509</f>
        <v>0</v>
      </c>
      <c r="R509" s="9"/>
      <c r="S509" s="9"/>
      <c r="T509" s="9"/>
      <c r="U509" s="9"/>
      <c r="V509" s="9"/>
      <c r="W509" s="9"/>
      <c r="X509" s="9"/>
      <c r="Y509" s="9"/>
      <c r="Z509" s="9"/>
      <c r="AA509" s="9"/>
      <c r="AB509" s="9"/>
      <c r="AO509" s="53" t="s">
        <v>37</v>
      </c>
      <c r="AQ509" s="53" t="s">
        <v>33</v>
      </c>
      <c r="AR509" s="53" t="s">
        <v>15</v>
      </c>
      <c r="AV509" s="5" t="s">
        <v>31</v>
      </c>
      <c r="BB509" s="54" t="e">
        <f>IF(K509="základní",#REF!,0)</f>
        <v>#REF!</v>
      </c>
      <c r="BC509" s="54">
        <f>IF(K509="snížená",#REF!,0)</f>
        <v>0</v>
      </c>
      <c r="BD509" s="54">
        <f>IF(K509="zákl. přenesená",#REF!,0)</f>
        <v>0</v>
      </c>
      <c r="BE509" s="54">
        <f>IF(K509="sníž. přenesená",#REF!,0)</f>
        <v>0</v>
      </c>
      <c r="BF509" s="54">
        <f>IF(K509="nulová",#REF!,0)</f>
        <v>0</v>
      </c>
      <c r="BG509" s="5" t="s">
        <v>14</v>
      </c>
      <c r="BH509" s="54" t="e">
        <f>ROUND(#REF!*H509,2)</f>
        <v>#REF!</v>
      </c>
      <c r="BI509" s="5" t="s">
        <v>37</v>
      </c>
      <c r="BJ509" s="53" t="s">
        <v>1045</v>
      </c>
    </row>
    <row r="510" spans="1:62" s="2" customFormat="1" ht="117" x14ac:dyDescent="0.2">
      <c r="A510" s="9"/>
      <c r="B510" s="10"/>
      <c r="C510" s="9"/>
      <c r="D510" s="55" t="s">
        <v>39</v>
      </c>
      <c r="E510" s="9"/>
      <c r="F510" s="56" t="s">
        <v>1037</v>
      </c>
      <c r="G510" s="9"/>
      <c r="H510" s="9"/>
      <c r="I510" s="10"/>
      <c r="J510" s="57"/>
      <c r="K510" s="58"/>
      <c r="L510" s="16"/>
      <c r="M510" s="16"/>
      <c r="N510" s="16"/>
      <c r="O510" s="16"/>
      <c r="P510" s="16"/>
      <c r="Q510" s="17"/>
      <c r="R510" s="9"/>
      <c r="S510" s="9"/>
      <c r="T510" s="9"/>
      <c r="U510" s="9"/>
      <c r="V510" s="9"/>
      <c r="W510" s="9"/>
      <c r="X510" s="9"/>
      <c r="Y510" s="9"/>
      <c r="Z510" s="9"/>
      <c r="AA510" s="9"/>
      <c r="AB510" s="9"/>
      <c r="AQ510" s="5" t="s">
        <v>39</v>
      </c>
      <c r="AR510" s="5" t="s">
        <v>15</v>
      </c>
    </row>
    <row r="511" spans="1:62" s="2" customFormat="1" ht="24.2" customHeight="1" x14ac:dyDescent="0.2">
      <c r="A511" s="9"/>
      <c r="B511" s="43"/>
      <c r="C511" s="44" t="s">
        <v>1046</v>
      </c>
      <c r="D511" s="44" t="s">
        <v>33</v>
      </c>
      <c r="E511" s="45" t="s">
        <v>1047</v>
      </c>
      <c r="F511" s="46" t="s">
        <v>1048</v>
      </c>
      <c r="G511" s="47" t="s">
        <v>36</v>
      </c>
      <c r="H511" s="48">
        <v>400</v>
      </c>
      <c r="I511" s="10"/>
      <c r="J511" s="49" t="s">
        <v>0</v>
      </c>
      <c r="K511" s="50" t="s">
        <v>8</v>
      </c>
      <c r="L511" s="51">
        <v>8.8999999999999996E-2</v>
      </c>
      <c r="M511" s="51">
        <f>L511*H511</f>
        <v>35.6</v>
      </c>
      <c r="N511" s="51">
        <v>0</v>
      </c>
      <c r="O511" s="51">
        <f>N511*H511</f>
        <v>0</v>
      </c>
      <c r="P511" s="51">
        <v>0</v>
      </c>
      <c r="Q511" s="52">
        <f>P511*H511</f>
        <v>0</v>
      </c>
      <c r="R511" s="9"/>
      <c r="S511" s="9"/>
      <c r="T511" s="9"/>
      <c r="U511" s="9"/>
      <c r="V511" s="9"/>
      <c r="W511" s="9"/>
      <c r="X511" s="9"/>
      <c r="Y511" s="9"/>
      <c r="Z511" s="9"/>
      <c r="AA511" s="9"/>
      <c r="AB511" s="9"/>
      <c r="AO511" s="53" t="s">
        <v>37</v>
      </c>
      <c r="AQ511" s="53" t="s">
        <v>33</v>
      </c>
      <c r="AR511" s="53" t="s">
        <v>15</v>
      </c>
      <c r="AV511" s="5" t="s">
        <v>31</v>
      </c>
      <c r="BB511" s="54" t="e">
        <f>IF(K511="základní",#REF!,0)</f>
        <v>#REF!</v>
      </c>
      <c r="BC511" s="54">
        <f>IF(K511="snížená",#REF!,0)</f>
        <v>0</v>
      </c>
      <c r="BD511" s="54">
        <f>IF(K511="zákl. přenesená",#REF!,0)</f>
        <v>0</v>
      </c>
      <c r="BE511" s="54">
        <f>IF(K511="sníž. přenesená",#REF!,0)</f>
        <v>0</v>
      </c>
      <c r="BF511" s="54">
        <f>IF(K511="nulová",#REF!,0)</f>
        <v>0</v>
      </c>
      <c r="BG511" s="5" t="s">
        <v>14</v>
      </c>
      <c r="BH511" s="54" t="e">
        <f>ROUND(#REF!*H511,2)</f>
        <v>#REF!</v>
      </c>
      <c r="BI511" s="5" t="s">
        <v>37</v>
      </c>
      <c r="BJ511" s="53" t="s">
        <v>1049</v>
      </c>
    </row>
    <row r="512" spans="1:62" s="2" customFormat="1" ht="117" x14ac:dyDescent="0.2">
      <c r="A512" s="9"/>
      <c r="B512" s="10"/>
      <c r="C512" s="9"/>
      <c r="D512" s="55" t="s">
        <v>39</v>
      </c>
      <c r="E512" s="9"/>
      <c r="F512" s="56" t="s">
        <v>1037</v>
      </c>
      <c r="G512" s="9"/>
      <c r="H512" s="9"/>
      <c r="I512" s="10"/>
      <c r="J512" s="57"/>
      <c r="K512" s="58"/>
      <c r="L512" s="16"/>
      <c r="M512" s="16"/>
      <c r="N512" s="16"/>
      <c r="O512" s="16"/>
      <c r="P512" s="16"/>
      <c r="Q512" s="17"/>
      <c r="R512" s="9"/>
      <c r="S512" s="9"/>
      <c r="T512" s="9"/>
      <c r="U512" s="9"/>
      <c r="V512" s="9"/>
      <c r="W512" s="9"/>
      <c r="X512" s="9"/>
      <c r="Y512" s="9"/>
      <c r="Z512" s="9"/>
      <c r="AA512" s="9"/>
      <c r="AB512" s="9"/>
      <c r="AQ512" s="5" t="s">
        <v>39</v>
      </c>
      <c r="AR512" s="5" t="s">
        <v>15</v>
      </c>
    </row>
    <row r="513" spans="1:62" s="2" customFormat="1" ht="24.2" customHeight="1" x14ac:dyDescent="0.2">
      <c r="A513" s="9"/>
      <c r="B513" s="43"/>
      <c r="C513" s="44" t="s">
        <v>1050</v>
      </c>
      <c r="D513" s="44" t="s">
        <v>33</v>
      </c>
      <c r="E513" s="45" t="s">
        <v>1051</v>
      </c>
      <c r="F513" s="46" t="s">
        <v>1052</v>
      </c>
      <c r="G513" s="47" t="s">
        <v>36</v>
      </c>
      <c r="H513" s="48">
        <v>200</v>
      </c>
      <c r="I513" s="10"/>
      <c r="J513" s="49" t="s">
        <v>0</v>
      </c>
      <c r="K513" s="50" t="s">
        <v>8</v>
      </c>
      <c r="L513" s="51">
        <v>0.106</v>
      </c>
      <c r="M513" s="51">
        <f>L513*H513</f>
        <v>21.2</v>
      </c>
      <c r="N513" s="51">
        <v>0</v>
      </c>
      <c r="O513" s="51">
        <f>N513*H513</f>
        <v>0</v>
      </c>
      <c r="P513" s="51">
        <v>0</v>
      </c>
      <c r="Q513" s="52">
        <f>P513*H513</f>
        <v>0</v>
      </c>
      <c r="R513" s="9"/>
      <c r="S513" s="9"/>
      <c r="T513" s="9"/>
      <c r="U513" s="9"/>
      <c r="V513" s="9"/>
      <c r="W513" s="9"/>
      <c r="X513" s="9"/>
      <c r="Y513" s="9"/>
      <c r="Z513" s="9"/>
      <c r="AA513" s="9"/>
      <c r="AB513" s="9"/>
      <c r="AO513" s="53" t="s">
        <v>37</v>
      </c>
      <c r="AQ513" s="53" t="s">
        <v>33</v>
      </c>
      <c r="AR513" s="53" t="s">
        <v>15</v>
      </c>
      <c r="AV513" s="5" t="s">
        <v>31</v>
      </c>
      <c r="BB513" s="54" t="e">
        <f>IF(K513="základní",#REF!,0)</f>
        <v>#REF!</v>
      </c>
      <c r="BC513" s="54">
        <f>IF(K513="snížená",#REF!,0)</f>
        <v>0</v>
      </c>
      <c r="BD513" s="54">
        <f>IF(K513="zákl. přenesená",#REF!,0)</f>
        <v>0</v>
      </c>
      <c r="BE513" s="54">
        <f>IF(K513="sníž. přenesená",#REF!,0)</f>
        <v>0</v>
      </c>
      <c r="BF513" s="54">
        <f>IF(K513="nulová",#REF!,0)</f>
        <v>0</v>
      </c>
      <c r="BG513" s="5" t="s">
        <v>14</v>
      </c>
      <c r="BH513" s="54" t="e">
        <f>ROUND(#REF!*H513,2)</f>
        <v>#REF!</v>
      </c>
      <c r="BI513" s="5" t="s">
        <v>37</v>
      </c>
      <c r="BJ513" s="53" t="s">
        <v>1053</v>
      </c>
    </row>
    <row r="514" spans="1:62" s="2" customFormat="1" ht="117" x14ac:dyDescent="0.2">
      <c r="A514" s="9"/>
      <c r="B514" s="10"/>
      <c r="C514" s="9"/>
      <c r="D514" s="55" t="s">
        <v>39</v>
      </c>
      <c r="E514" s="9"/>
      <c r="F514" s="56" t="s">
        <v>1037</v>
      </c>
      <c r="G514" s="9"/>
      <c r="H514" s="9"/>
      <c r="I514" s="10"/>
      <c r="J514" s="57"/>
      <c r="K514" s="58"/>
      <c r="L514" s="16"/>
      <c r="M514" s="16"/>
      <c r="N514" s="16"/>
      <c r="O514" s="16"/>
      <c r="P514" s="16"/>
      <c r="Q514" s="17"/>
      <c r="R514" s="9"/>
      <c r="S514" s="9"/>
      <c r="T514" s="9"/>
      <c r="U514" s="9"/>
      <c r="V514" s="9"/>
      <c r="W514" s="9"/>
      <c r="X514" s="9"/>
      <c r="Y514" s="9"/>
      <c r="Z514" s="9"/>
      <c r="AA514" s="9"/>
      <c r="AB514" s="9"/>
      <c r="AQ514" s="5" t="s">
        <v>39</v>
      </c>
      <c r="AR514" s="5" t="s">
        <v>15</v>
      </c>
    </row>
    <row r="515" spans="1:62" s="2" customFormat="1" ht="49.15" customHeight="1" x14ac:dyDescent="0.2">
      <c r="A515" s="9"/>
      <c r="B515" s="43"/>
      <c r="C515" s="44" t="s">
        <v>1054</v>
      </c>
      <c r="D515" s="44" t="s">
        <v>33</v>
      </c>
      <c r="E515" s="45" t="s">
        <v>1055</v>
      </c>
      <c r="F515" s="46" t="s">
        <v>1056</v>
      </c>
      <c r="G515" s="47" t="s">
        <v>36</v>
      </c>
      <c r="H515" s="48">
        <v>490</v>
      </c>
      <c r="I515" s="10"/>
      <c r="J515" s="49" t="s">
        <v>0</v>
      </c>
      <c r="K515" s="50" t="s">
        <v>8</v>
      </c>
      <c r="L515" s="51">
        <v>0.245</v>
      </c>
      <c r="M515" s="51">
        <f>L515*H515</f>
        <v>120.05</v>
      </c>
      <c r="N515" s="51">
        <v>0</v>
      </c>
      <c r="O515" s="51">
        <f>N515*H515</f>
        <v>0</v>
      </c>
      <c r="P515" s="51">
        <v>0</v>
      </c>
      <c r="Q515" s="52">
        <f>P515*H515</f>
        <v>0</v>
      </c>
      <c r="R515" s="9"/>
      <c r="S515" s="9"/>
      <c r="T515" s="9"/>
      <c r="U515" s="9"/>
      <c r="V515" s="9"/>
      <c r="W515" s="9"/>
      <c r="X515" s="9"/>
      <c r="Y515" s="9"/>
      <c r="Z515" s="9"/>
      <c r="AA515" s="9"/>
      <c r="AB515" s="9"/>
      <c r="AO515" s="53" t="s">
        <v>37</v>
      </c>
      <c r="AQ515" s="53" t="s">
        <v>33</v>
      </c>
      <c r="AR515" s="53" t="s">
        <v>15</v>
      </c>
      <c r="AV515" s="5" t="s">
        <v>31</v>
      </c>
      <c r="BB515" s="54" t="e">
        <f>IF(K515="základní",#REF!,0)</f>
        <v>#REF!</v>
      </c>
      <c r="BC515" s="54">
        <f>IF(K515="snížená",#REF!,0)</f>
        <v>0</v>
      </c>
      <c r="BD515" s="54">
        <f>IF(K515="zákl. přenesená",#REF!,0)</f>
        <v>0</v>
      </c>
      <c r="BE515" s="54">
        <f>IF(K515="sníž. přenesená",#REF!,0)</f>
        <v>0</v>
      </c>
      <c r="BF515" s="54">
        <f>IF(K515="nulová",#REF!,0)</f>
        <v>0</v>
      </c>
      <c r="BG515" s="5" t="s">
        <v>14</v>
      </c>
      <c r="BH515" s="54" t="e">
        <f>ROUND(#REF!*H515,2)</f>
        <v>#REF!</v>
      </c>
      <c r="BI515" s="5" t="s">
        <v>37</v>
      </c>
      <c r="BJ515" s="53" t="s">
        <v>1057</v>
      </c>
    </row>
    <row r="516" spans="1:62" s="2" customFormat="1" ht="146.25" x14ac:dyDescent="0.2">
      <c r="A516" s="9"/>
      <c r="B516" s="10"/>
      <c r="C516" s="9"/>
      <c r="D516" s="55" t="s">
        <v>39</v>
      </c>
      <c r="E516" s="9"/>
      <c r="F516" s="56" t="s">
        <v>1058</v>
      </c>
      <c r="G516" s="9"/>
      <c r="H516" s="9"/>
      <c r="I516" s="10"/>
      <c r="J516" s="57"/>
      <c r="K516" s="58"/>
      <c r="L516" s="16"/>
      <c r="M516" s="16"/>
      <c r="N516" s="16"/>
      <c r="O516" s="16"/>
      <c r="P516" s="16"/>
      <c r="Q516" s="17"/>
      <c r="R516" s="9"/>
      <c r="S516" s="9"/>
      <c r="T516" s="9"/>
      <c r="U516" s="9"/>
      <c r="V516" s="9"/>
      <c r="W516" s="9"/>
      <c r="X516" s="9"/>
      <c r="Y516" s="9"/>
      <c r="Z516" s="9"/>
      <c r="AA516" s="9"/>
      <c r="AB516" s="9"/>
      <c r="AQ516" s="5" t="s">
        <v>39</v>
      </c>
      <c r="AR516" s="5" t="s">
        <v>15</v>
      </c>
    </row>
    <row r="517" spans="1:62" s="2" customFormat="1" ht="24.2" customHeight="1" x14ac:dyDescent="0.2">
      <c r="A517" s="9"/>
      <c r="B517" s="43"/>
      <c r="C517" s="44" t="s">
        <v>1059</v>
      </c>
      <c r="D517" s="44" t="s">
        <v>33</v>
      </c>
      <c r="E517" s="45" t="s">
        <v>1060</v>
      </c>
      <c r="F517" s="46" t="s">
        <v>1061</v>
      </c>
      <c r="G517" s="47" t="s">
        <v>431</v>
      </c>
      <c r="H517" s="48">
        <v>56</v>
      </c>
      <c r="I517" s="10"/>
      <c r="J517" s="49" t="s">
        <v>0</v>
      </c>
      <c r="K517" s="50" t="s">
        <v>8</v>
      </c>
      <c r="L517" s="51">
        <v>7.4</v>
      </c>
      <c r="M517" s="51">
        <f>L517*H517</f>
        <v>414.40000000000003</v>
      </c>
      <c r="N517" s="51">
        <v>0</v>
      </c>
      <c r="O517" s="51">
        <f>N517*H517</f>
        <v>0</v>
      </c>
      <c r="P517" s="51">
        <v>0</v>
      </c>
      <c r="Q517" s="52">
        <f>P517*H517</f>
        <v>0</v>
      </c>
      <c r="R517" s="9"/>
      <c r="S517" s="9"/>
      <c r="T517" s="9"/>
      <c r="U517" s="9"/>
      <c r="V517" s="9"/>
      <c r="W517" s="9"/>
      <c r="X517" s="9"/>
      <c r="Y517" s="9"/>
      <c r="Z517" s="9"/>
      <c r="AA517" s="9"/>
      <c r="AB517" s="9"/>
      <c r="AO517" s="53" t="s">
        <v>37</v>
      </c>
      <c r="AQ517" s="53" t="s">
        <v>33</v>
      </c>
      <c r="AR517" s="53" t="s">
        <v>15</v>
      </c>
      <c r="AV517" s="5" t="s">
        <v>31</v>
      </c>
      <c r="BB517" s="54" t="e">
        <f>IF(K517="základní",#REF!,0)</f>
        <v>#REF!</v>
      </c>
      <c r="BC517" s="54">
        <f>IF(K517="snížená",#REF!,0)</f>
        <v>0</v>
      </c>
      <c r="BD517" s="54">
        <f>IF(K517="zákl. přenesená",#REF!,0)</f>
        <v>0</v>
      </c>
      <c r="BE517" s="54">
        <f>IF(K517="sníž. přenesená",#REF!,0)</f>
        <v>0</v>
      </c>
      <c r="BF517" s="54">
        <f>IF(K517="nulová",#REF!,0)</f>
        <v>0</v>
      </c>
      <c r="BG517" s="5" t="s">
        <v>14</v>
      </c>
      <c r="BH517" s="54" t="e">
        <f>ROUND(#REF!*H517,2)</f>
        <v>#REF!</v>
      </c>
      <c r="BI517" s="5" t="s">
        <v>37</v>
      </c>
      <c r="BJ517" s="53" t="s">
        <v>1062</v>
      </c>
    </row>
    <row r="518" spans="1:62" s="2" customFormat="1" ht="146.25" x14ac:dyDescent="0.2">
      <c r="A518" s="9"/>
      <c r="B518" s="10"/>
      <c r="C518" s="9"/>
      <c r="D518" s="55" t="s">
        <v>39</v>
      </c>
      <c r="E518" s="9"/>
      <c r="F518" s="56" t="s">
        <v>1058</v>
      </c>
      <c r="G518" s="9"/>
      <c r="H518" s="9"/>
      <c r="I518" s="10"/>
      <c r="J518" s="57"/>
      <c r="K518" s="58"/>
      <c r="L518" s="16"/>
      <c r="M518" s="16"/>
      <c r="N518" s="16"/>
      <c r="O518" s="16"/>
      <c r="P518" s="16"/>
      <c r="Q518" s="17"/>
      <c r="R518" s="9"/>
      <c r="S518" s="9"/>
      <c r="T518" s="9"/>
      <c r="U518" s="9"/>
      <c r="V518" s="9"/>
      <c r="W518" s="9"/>
      <c r="X518" s="9"/>
      <c r="Y518" s="9"/>
      <c r="Z518" s="9"/>
      <c r="AA518" s="9"/>
      <c r="AB518" s="9"/>
      <c r="AQ518" s="5" t="s">
        <v>39</v>
      </c>
      <c r="AR518" s="5" t="s">
        <v>15</v>
      </c>
    </row>
    <row r="519" spans="1:62" s="2" customFormat="1" ht="37.9" customHeight="1" x14ac:dyDescent="0.2">
      <c r="A519" s="9"/>
      <c r="B519" s="43"/>
      <c r="C519" s="44" t="s">
        <v>1063</v>
      </c>
      <c r="D519" s="44" t="s">
        <v>33</v>
      </c>
      <c r="E519" s="45" t="s">
        <v>1064</v>
      </c>
      <c r="F519" s="46" t="s">
        <v>1065</v>
      </c>
      <c r="G519" s="47" t="s">
        <v>699</v>
      </c>
      <c r="H519" s="48">
        <v>90</v>
      </c>
      <c r="I519" s="10"/>
      <c r="J519" s="49" t="s">
        <v>0</v>
      </c>
      <c r="K519" s="50" t="s">
        <v>8</v>
      </c>
      <c r="L519" s="51">
        <v>0.15</v>
      </c>
      <c r="M519" s="51">
        <f>L519*H519</f>
        <v>13.5</v>
      </c>
      <c r="N519" s="51">
        <v>0</v>
      </c>
      <c r="O519" s="51">
        <f>N519*H519</f>
        <v>0</v>
      </c>
      <c r="P519" s="51">
        <v>0</v>
      </c>
      <c r="Q519" s="52">
        <f>P519*H519</f>
        <v>0</v>
      </c>
      <c r="R519" s="9"/>
      <c r="S519" s="9"/>
      <c r="T519" s="9"/>
      <c r="U519" s="9"/>
      <c r="V519" s="9"/>
      <c r="W519" s="9"/>
      <c r="X519" s="9"/>
      <c r="Y519" s="9"/>
      <c r="Z519" s="9"/>
      <c r="AA519" s="9"/>
      <c r="AB519" s="9"/>
      <c r="AO519" s="53" t="s">
        <v>37</v>
      </c>
      <c r="AQ519" s="53" t="s">
        <v>33</v>
      </c>
      <c r="AR519" s="53" t="s">
        <v>15</v>
      </c>
      <c r="AV519" s="5" t="s">
        <v>31</v>
      </c>
      <c r="BB519" s="54" t="e">
        <f>IF(K519="základní",#REF!,0)</f>
        <v>#REF!</v>
      </c>
      <c r="BC519" s="54">
        <f>IF(K519="snížená",#REF!,0)</f>
        <v>0</v>
      </c>
      <c r="BD519" s="54">
        <f>IF(K519="zákl. přenesená",#REF!,0)</f>
        <v>0</v>
      </c>
      <c r="BE519" s="54">
        <f>IF(K519="sníž. přenesená",#REF!,0)</f>
        <v>0</v>
      </c>
      <c r="BF519" s="54">
        <f>IF(K519="nulová",#REF!,0)</f>
        <v>0</v>
      </c>
      <c r="BG519" s="5" t="s">
        <v>14</v>
      </c>
      <c r="BH519" s="54" t="e">
        <f>ROUND(#REF!*H519,2)</f>
        <v>#REF!</v>
      </c>
      <c r="BI519" s="5" t="s">
        <v>37</v>
      </c>
      <c r="BJ519" s="53" t="s">
        <v>1066</v>
      </c>
    </row>
    <row r="520" spans="1:62" s="2" customFormat="1" ht="165.75" x14ac:dyDescent="0.2">
      <c r="A520" s="9"/>
      <c r="B520" s="10"/>
      <c r="C520" s="9"/>
      <c r="D520" s="55" t="s">
        <v>39</v>
      </c>
      <c r="E520" s="9"/>
      <c r="F520" s="56" t="s">
        <v>1067</v>
      </c>
      <c r="G520" s="9"/>
      <c r="H520" s="9"/>
      <c r="I520" s="10"/>
      <c r="J520" s="57"/>
      <c r="K520" s="58"/>
      <c r="L520" s="16"/>
      <c r="M520" s="16"/>
      <c r="N520" s="16"/>
      <c r="O520" s="16"/>
      <c r="P520" s="16"/>
      <c r="Q520" s="17"/>
      <c r="R520" s="9"/>
      <c r="S520" s="9"/>
      <c r="T520" s="9"/>
      <c r="U520" s="9"/>
      <c r="V520" s="9"/>
      <c r="W520" s="9"/>
      <c r="X520" s="9"/>
      <c r="Y520" s="9"/>
      <c r="Z520" s="9"/>
      <c r="AA520" s="9"/>
      <c r="AB520" s="9"/>
      <c r="AQ520" s="5" t="s">
        <v>39</v>
      </c>
      <c r="AR520" s="5" t="s">
        <v>15</v>
      </c>
    </row>
    <row r="521" spans="1:62" s="2" customFormat="1" ht="37.9" customHeight="1" x14ac:dyDescent="0.2">
      <c r="A521" s="9"/>
      <c r="B521" s="43"/>
      <c r="C521" s="44" t="s">
        <v>1068</v>
      </c>
      <c r="D521" s="44" t="s">
        <v>33</v>
      </c>
      <c r="E521" s="45" t="s">
        <v>1069</v>
      </c>
      <c r="F521" s="46" t="s">
        <v>1070</v>
      </c>
      <c r="G521" s="47" t="s">
        <v>699</v>
      </c>
      <c r="H521" s="48">
        <v>95</v>
      </c>
      <c r="I521" s="10"/>
      <c r="J521" s="49" t="s">
        <v>0</v>
      </c>
      <c r="K521" s="50" t="s">
        <v>8</v>
      </c>
      <c r="L521" s="51">
        <v>0.16500000000000001</v>
      </c>
      <c r="M521" s="51">
        <f>L521*H521</f>
        <v>15.675000000000001</v>
      </c>
      <c r="N521" s="51">
        <v>0</v>
      </c>
      <c r="O521" s="51">
        <f>N521*H521</f>
        <v>0</v>
      </c>
      <c r="P521" s="51">
        <v>0</v>
      </c>
      <c r="Q521" s="52">
        <f>P521*H521</f>
        <v>0</v>
      </c>
      <c r="R521" s="9"/>
      <c r="S521" s="9"/>
      <c r="T521" s="9"/>
      <c r="U521" s="9"/>
      <c r="V521" s="9"/>
      <c r="W521" s="9"/>
      <c r="X521" s="9"/>
      <c r="Y521" s="9"/>
      <c r="Z521" s="9"/>
      <c r="AA521" s="9"/>
      <c r="AB521" s="9"/>
      <c r="AO521" s="53" t="s">
        <v>37</v>
      </c>
      <c r="AQ521" s="53" t="s">
        <v>33</v>
      </c>
      <c r="AR521" s="53" t="s">
        <v>15</v>
      </c>
      <c r="AV521" s="5" t="s">
        <v>31</v>
      </c>
      <c r="BB521" s="54" t="e">
        <f>IF(K521="základní",#REF!,0)</f>
        <v>#REF!</v>
      </c>
      <c r="BC521" s="54">
        <f>IF(K521="snížená",#REF!,0)</f>
        <v>0</v>
      </c>
      <c r="BD521" s="54">
        <f>IF(K521="zákl. přenesená",#REF!,0)</f>
        <v>0</v>
      </c>
      <c r="BE521" s="54">
        <f>IF(K521="sníž. přenesená",#REF!,0)</f>
        <v>0</v>
      </c>
      <c r="BF521" s="54">
        <f>IF(K521="nulová",#REF!,0)</f>
        <v>0</v>
      </c>
      <c r="BG521" s="5" t="s">
        <v>14</v>
      </c>
      <c r="BH521" s="54" t="e">
        <f>ROUND(#REF!*H521,2)</f>
        <v>#REF!</v>
      </c>
      <c r="BI521" s="5" t="s">
        <v>37</v>
      </c>
      <c r="BJ521" s="53" t="s">
        <v>1071</v>
      </c>
    </row>
    <row r="522" spans="1:62" s="2" customFormat="1" ht="165.75" x14ac:dyDescent="0.2">
      <c r="A522" s="9"/>
      <c r="B522" s="10"/>
      <c r="C522" s="9"/>
      <c r="D522" s="55" t="s">
        <v>39</v>
      </c>
      <c r="E522" s="9"/>
      <c r="F522" s="56" t="s">
        <v>1067</v>
      </c>
      <c r="G522" s="9"/>
      <c r="H522" s="9"/>
      <c r="I522" s="10"/>
      <c r="J522" s="57"/>
      <c r="K522" s="58"/>
      <c r="L522" s="16"/>
      <c r="M522" s="16"/>
      <c r="N522" s="16"/>
      <c r="O522" s="16"/>
      <c r="P522" s="16"/>
      <c r="Q522" s="17"/>
      <c r="R522" s="9"/>
      <c r="S522" s="9"/>
      <c r="T522" s="9"/>
      <c r="U522" s="9"/>
      <c r="V522" s="9"/>
      <c r="W522" s="9"/>
      <c r="X522" s="9"/>
      <c r="Y522" s="9"/>
      <c r="Z522" s="9"/>
      <c r="AA522" s="9"/>
      <c r="AB522" s="9"/>
      <c r="AQ522" s="5" t="s">
        <v>39</v>
      </c>
      <c r="AR522" s="5" t="s">
        <v>15</v>
      </c>
    </row>
    <row r="523" spans="1:62" s="2" customFormat="1" ht="37.9" customHeight="1" x14ac:dyDescent="0.2">
      <c r="A523" s="9"/>
      <c r="B523" s="43"/>
      <c r="C523" s="44" t="s">
        <v>1072</v>
      </c>
      <c r="D523" s="44" t="s">
        <v>33</v>
      </c>
      <c r="E523" s="45" t="s">
        <v>1073</v>
      </c>
      <c r="F523" s="46" t="s">
        <v>1074</v>
      </c>
      <c r="G523" s="47" t="s">
        <v>699</v>
      </c>
      <c r="H523" s="48">
        <v>80</v>
      </c>
      <c r="I523" s="10"/>
      <c r="J523" s="49" t="s">
        <v>0</v>
      </c>
      <c r="K523" s="50" t="s">
        <v>8</v>
      </c>
      <c r="L523" s="51">
        <v>0.18</v>
      </c>
      <c r="M523" s="51">
        <f>L523*H523</f>
        <v>14.399999999999999</v>
      </c>
      <c r="N523" s="51">
        <v>0</v>
      </c>
      <c r="O523" s="51">
        <f>N523*H523</f>
        <v>0</v>
      </c>
      <c r="P523" s="51">
        <v>0</v>
      </c>
      <c r="Q523" s="52">
        <f>P523*H523</f>
        <v>0</v>
      </c>
      <c r="R523" s="9"/>
      <c r="S523" s="9"/>
      <c r="T523" s="9"/>
      <c r="U523" s="9"/>
      <c r="V523" s="9"/>
      <c r="W523" s="9"/>
      <c r="X523" s="9"/>
      <c r="Y523" s="9"/>
      <c r="Z523" s="9"/>
      <c r="AA523" s="9"/>
      <c r="AB523" s="9"/>
      <c r="AO523" s="53" t="s">
        <v>37</v>
      </c>
      <c r="AQ523" s="53" t="s">
        <v>33</v>
      </c>
      <c r="AR523" s="53" t="s">
        <v>15</v>
      </c>
      <c r="AV523" s="5" t="s">
        <v>31</v>
      </c>
      <c r="BB523" s="54" t="e">
        <f>IF(K523="základní",#REF!,0)</f>
        <v>#REF!</v>
      </c>
      <c r="BC523" s="54">
        <f>IF(K523="snížená",#REF!,0)</f>
        <v>0</v>
      </c>
      <c r="BD523" s="54">
        <f>IF(K523="zákl. přenesená",#REF!,0)</f>
        <v>0</v>
      </c>
      <c r="BE523" s="54">
        <f>IF(K523="sníž. přenesená",#REF!,0)</f>
        <v>0</v>
      </c>
      <c r="BF523" s="54">
        <f>IF(K523="nulová",#REF!,0)</f>
        <v>0</v>
      </c>
      <c r="BG523" s="5" t="s">
        <v>14</v>
      </c>
      <c r="BH523" s="54" t="e">
        <f>ROUND(#REF!*H523,2)</f>
        <v>#REF!</v>
      </c>
      <c r="BI523" s="5" t="s">
        <v>37</v>
      </c>
      <c r="BJ523" s="53" t="s">
        <v>1075</v>
      </c>
    </row>
    <row r="524" spans="1:62" s="2" customFormat="1" ht="165.75" x14ac:dyDescent="0.2">
      <c r="A524" s="9"/>
      <c r="B524" s="10"/>
      <c r="C524" s="9"/>
      <c r="D524" s="55" t="s">
        <v>39</v>
      </c>
      <c r="E524" s="9"/>
      <c r="F524" s="56" t="s">
        <v>1067</v>
      </c>
      <c r="G524" s="9"/>
      <c r="H524" s="9"/>
      <c r="I524" s="10"/>
      <c r="J524" s="57"/>
      <c r="K524" s="58"/>
      <c r="L524" s="16"/>
      <c r="M524" s="16"/>
      <c r="N524" s="16"/>
      <c r="O524" s="16"/>
      <c r="P524" s="16"/>
      <c r="Q524" s="17"/>
      <c r="R524" s="9"/>
      <c r="S524" s="9"/>
      <c r="T524" s="9"/>
      <c r="U524" s="9"/>
      <c r="V524" s="9"/>
      <c r="W524" s="9"/>
      <c r="X524" s="9"/>
      <c r="Y524" s="9"/>
      <c r="Z524" s="9"/>
      <c r="AA524" s="9"/>
      <c r="AB524" s="9"/>
      <c r="AQ524" s="5" t="s">
        <v>39</v>
      </c>
      <c r="AR524" s="5" t="s">
        <v>15</v>
      </c>
    </row>
    <row r="525" spans="1:62" s="2" customFormat="1" ht="37.9" customHeight="1" x14ac:dyDescent="0.2">
      <c r="A525" s="9"/>
      <c r="B525" s="43"/>
      <c r="C525" s="44" t="s">
        <v>1076</v>
      </c>
      <c r="D525" s="44" t="s">
        <v>33</v>
      </c>
      <c r="E525" s="45" t="s">
        <v>1077</v>
      </c>
      <c r="F525" s="46" t="s">
        <v>1078</v>
      </c>
      <c r="G525" s="47" t="s">
        <v>699</v>
      </c>
      <c r="H525" s="48">
        <v>85</v>
      </c>
      <c r="I525" s="10"/>
      <c r="J525" s="49" t="s">
        <v>0</v>
      </c>
      <c r="K525" s="50" t="s">
        <v>8</v>
      </c>
      <c r="L525" s="51">
        <v>0.20699999999999999</v>
      </c>
      <c r="M525" s="51">
        <f>L525*H525</f>
        <v>17.594999999999999</v>
      </c>
      <c r="N525" s="51">
        <v>0</v>
      </c>
      <c r="O525" s="51">
        <f>N525*H525</f>
        <v>0</v>
      </c>
      <c r="P525" s="51">
        <v>0</v>
      </c>
      <c r="Q525" s="52">
        <f>P525*H525</f>
        <v>0</v>
      </c>
      <c r="R525" s="9"/>
      <c r="S525" s="9"/>
      <c r="T525" s="9"/>
      <c r="U525" s="9"/>
      <c r="V525" s="9"/>
      <c r="W525" s="9"/>
      <c r="X525" s="9"/>
      <c r="Y525" s="9"/>
      <c r="Z525" s="9"/>
      <c r="AA525" s="9"/>
      <c r="AB525" s="9"/>
      <c r="AO525" s="53" t="s">
        <v>37</v>
      </c>
      <c r="AQ525" s="53" t="s">
        <v>33</v>
      </c>
      <c r="AR525" s="53" t="s">
        <v>15</v>
      </c>
      <c r="AV525" s="5" t="s">
        <v>31</v>
      </c>
      <c r="BB525" s="54" t="e">
        <f>IF(K525="základní",#REF!,0)</f>
        <v>#REF!</v>
      </c>
      <c r="BC525" s="54">
        <f>IF(K525="snížená",#REF!,0)</f>
        <v>0</v>
      </c>
      <c r="BD525" s="54">
        <f>IF(K525="zákl. přenesená",#REF!,0)</f>
        <v>0</v>
      </c>
      <c r="BE525" s="54">
        <f>IF(K525="sníž. přenesená",#REF!,0)</f>
        <v>0</v>
      </c>
      <c r="BF525" s="54">
        <f>IF(K525="nulová",#REF!,0)</f>
        <v>0</v>
      </c>
      <c r="BG525" s="5" t="s">
        <v>14</v>
      </c>
      <c r="BH525" s="54" t="e">
        <f>ROUND(#REF!*H525,2)</f>
        <v>#REF!</v>
      </c>
      <c r="BI525" s="5" t="s">
        <v>37</v>
      </c>
      <c r="BJ525" s="53" t="s">
        <v>1079</v>
      </c>
    </row>
    <row r="526" spans="1:62" s="2" customFormat="1" ht="165.75" x14ac:dyDescent="0.2">
      <c r="A526" s="9"/>
      <c r="B526" s="10"/>
      <c r="C526" s="9"/>
      <c r="D526" s="55" t="s">
        <v>39</v>
      </c>
      <c r="E526" s="9"/>
      <c r="F526" s="56" t="s">
        <v>1067</v>
      </c>
      <c r="G526" s="9"/>
      <c r="H526" s="9"/>
      <c r="I526" s="10"/>
      <c r="J526" s="57"/>
      <c r="K526" s="58"/>
      <c r="L526" s="16"/>
      <c r="M526" s="16"/>
      <c r="N526" s="16"/>
      <c r="O526" s="16"/>
      <c r="P526" s="16"/>
      <c r="Q526" s="17"/>
      <c r="R526" s="9"/>
      <c r="S526" s="9"/>
      <c r="T526" s="9"/>
      <c r="U526" s="9"/>
      <c r="V526" s="9"/>
      <c r="W526" s="9"/>
      <c r="X526" s="9"/>
      <c r="Y526" s="9"/>
      <c r="Z526" s="9"/>
      <c r="AA526" s="9"/>
      <c r="AB526" s="9"/>
      <c r="AQ526" s="5" t="s">
        <v>39</v>
      </c>
      <c r="AR526" s="5" t="s">
        <v>15</v>
      </c>
    </row>
    <row r="527" spans="1:62" s="2" customFormat="1" ht="37.9" customHeight="1" x14ac:dyDescent="0.2">
      <c r="A527" s="9"/>
      <c r="B527" s="43"/>
      <c r="C527" s="44" t="s">
        <v>1080</v>
      </c>
      <c r="D527" s="44" t="s">
        <v>33</v>
      </c>
      <c r="E527" s="45" t="s">
        <v>1081</v>
      </c>
      <c r="F527" s="46" t="s">
        <v>1082</v>
      </c>
      <c r="G527" s="47" t="s">
        <v>431</v>
      </c>
      <c r="H527" s="48">
        <v>45</v>
      </c>
      <c r="I527" s="10"/>
      <c r="J527" s="49" t="s">
        <v>0</v>
      </c>
      <c r="K527" s="50" t="s">
        <v>8</v>
      </c>
      <c r="L527" s="51">
        <v>17.52</v>
      </c>
      <c r="M527" s="51">
        <f>L527*H527</f>
        <v>788.4</v>
      </c>
      <c r="N527" s="51">
        <v>0</v>
      </c>
      <c r="O527" s="51">
        <f>N527*H527</f>
        <v>0</v>
      </c>
      <c r="P527" s="51">
        <v>0</v>
      </c>
      <c r="Q527" s="52">
        <f>P527*H527</f>
        <v>0</v>
      </c>
      <c r="R527" s="9"/>
      <c r="S527" s="9"/>
      <c r="T527" s="9"/>
      <c r="U527" s="9"/>
      <c r="V527" s="9"/>
      <c r="W527" s="9"/>
      <c r="X527" s="9"/>
      <c r="Y527" s="9"/>
      <c r="Z527" s="9"/>
      <c r="AA527" s="9"/>
      <c r="AB527" s="9"/>
      <c r="AO527" s="53" t="s">
        <v>37</v>
      </c>
      <c r="AQ527" s="53" t="s">
        <v>33</v>
      </c>
      <c r="AR527" s="53" t="s">
        <v>15</v>
      </c>
      <c r="AV527" s="5" t="s">
        <v>31</v>
      </c>
      <c r="BB527" s="54" t="e">
        <f>IF(K527="základní",#REF!,0)</f>
        <v>#REF!</v>
      </c>
      <c r="BC527" s="54">
        <f>IF(K527="snížená",#REF!,0)</f>
        <v>0</v>
      </c>
      <c r="BD527" s="54">
        <f>IF(K527="zákl. přenesená",#REF!,0)</f>
        <v>0</v>
      </c>
      <c r="BE527" s="54">
        <f>IF(K527="sníž. přenesená",#REF!,0)</f>
        <v>0</v>
      </c>
      <c r="BF527" s="54">
        <f>IF(K527="nulová",#REF!,0)</f>
        <v>0</v>
      </c>
      <c r="BG527" s="5" t="s">
        <v>14</v>
      </c>
      <c r="BH527" s="54" t="e">
        <f>ROUND(#REF!*H527,2)</f>
        <v>#REF!</v>
      </c>
      <c r="BI527" s="5" t="s">
        <v>37</v>
      </c>
      <c r="BJ527" s="53" t="s">
        <v>1083</v>
      </c>
    </row>
    <row r="528" spans="1:62" s="2" customFormat="1" ht="165.75" x14ac:dyDescent="0.2">
      <c r="A528" s="9"/>
      <c r="B528" s="10"/>
      <c r="C528" s="9"/>
      <c r="D528" s="55" t="s">
        <v>39</v>
      </c>
      <c r="E528" s="9"/>
      <c r="F528" s="56" t="s">
        <v>1067</v>
      </c>
      <c r="G528" s="9"/>
      <c r="H528" s="9"/>
      <c r="I528" s="10"/>
      <c r="J528" s="57"/>
      <c r="K528" s="58"/>
      <c r="L528" s="16"/>
      <c r="M528" s="16"/>
      <c r="N528" s="16"/>
      <c r="O528" s="16"/>
      <c r="P528" s="16"/>
      <c r="Q528" s="17"/>
      <c r="R528" s="9"/>
      <c r="S528" s="9"/>
      <c r="T528" s="9"/>
      <c r="U528" s="9"/>
      <c r="V528" s="9"/>
      <c r="W528" s="9"/>
      <c r="X528" s="9"/>
      <c r="Y528" s="9"/>
      <c r="Z528" s="9"/>
      <c r="AA528" s="9"/>
      <c r="AB528" s="9"/>
      <c r="AQ528" s="5" t="s">
        <v>39</v>
      </c>
      <c r="AR528" s="5" t="s">
        <v>15</v>
      </c>
    </row>
    <row r="529" spans="1:62" s="2" customFormat="1" ht="37.9" customHeight="1" x14ac:dyDescent="0.2">
      <c r="A529" s="9"/>
      <c r="B529" s="43"/>
      <c r="C529" s="44" t="s">
        <v>1084</v>
      </c>
      <c r="D529" s="44" t="s">
        <v>33</v>
      </c>
      <c r="E529" s="45" t="s">
        <v>1085</v>
      </c>
      <c r="F529" s="46" t="s">
        <v>1086</v>
      </c>
      <c r="G529" s="47" t="s">
        <v>431</v>
      </c>
      <c r="H529" s="48">
        <v>25</v>
      </c>
      <c r="I529" s="10"/>
      <c r="J529" s="49" t="s">
        <v>0</v>
      </c>
      <c r="K529" s="50" t="s">
        <v>8</v>
      </c>
      <c r="L529" s="51">
        <v>30.344999999999999</v>
      </c>
      <c r="M529" s="51">
        <f>L529*H529</f>
        <v>758.625</v>
      </c>
      <c r="N529" s="51">
        <v>0</v>
      </c>
      <c r="O529" s="51">
        <f>N529*H529</f>
        <v>0</v>
      </c>
      <c r="P529" s="51">
        <v>0</v>
      </c>
      <c r="Q529" s="52">
        <f>P529*H529</f>
        <v>0</v>
      </c>
      <c r="R529" s="9"/>
      <c r="S529" s="9"/>
      <c r="T529" s="9"/>
      <c r="U529" s="9"/>
      <c r="V529" s="9"/>
      <c r="W529" s="9"/>
      <c r="X529" s="9"/>
      <c r="Y529" s="9"/>
      <c r="Z529" s="9"/>
      <c r="AA529" s="9"/>
      <c r="AB529" s="9"/>
      <c r="AO529" s="53" t="s">
        <v>37</v>
      </c>
      <c r="AQ529" s="53" t="s">
        <v>33</v>
      </c>
      <c r="AR529" s="53" t="s">
        <v>15</v>
      </c>
      <c r="AV529" s="5" t="s">
        <v>31</v>
      </c>
      <c r="BB529" s="54" t="e">
        <f>IF(K529="základní",#REF!,0)</f>
        <v>#REF!</v>
      </c>
      <c r="BC529" s="54">
        <f>IF(K529="snížená",#REF!,0)</f>
        <v>0</v>
      </c>
      <c r="BD529" s="54">
        <f>IF(K529="zákl. přenesená",#REF!,0)</f>
        <v>0</v>
      </c>
      <c r="BE529" s="54">
        <f>IF(K529="sníž. přenesená",#REF!,0)</f>
        <v>0</v>
      </c>
      <c r="BF529" s="54">
        <f>IF(K529="nulová",#REF!,0)</f>
        <v>0</v>
      </c>
      <c r="BG529" s="5" t="s">
        <v>14</v>
      </c>
      <c r="BH529" s="54" t="e">
        <f>ROUND(#REF!*H529,2)</f>
        <v>#REF!</v>
      </c>
      <c r="BI529" s="5" t="s">
        <v>37</v>
      </c>
      <c r="BJ529" s="53" t="s">
        <v>1087</v>
      </c>
    </row>
    <row r="530" spans="1:62" s="2" customFormat="1" ht="165.75" x14ac:dyDescent="0.2">
      <c r="A530" s="9"/>
      <c r="B530" s="10"/>
      <c r="C530" s="9"/>
      <c r="D530" s="55" t="s">
        <v>39</v>
      </c>
      <c r="E530" s="9"/>
      <c r="F530" s="56" t="s">
        <v>1067</v>
      </c>
      <c r="G530" s="9"/>
      <c r="H530" s="9"/>
      <c r="I530" s="10"/>
      <c r="J530" s="57"/>
      <c r="K530" s="58"/>
      <c r="L530" s="16"/>
      <c r="M530" s="16"/>
      <c r="N530" s="16"/>
      <c r="O530" s="16"/>
      <c r="P530" s="16"/>
      <c r="Q530" s="17"/>
      <c r="R530" s="9"/>
      <c r="S530" s="9"/>
      <c r="T530" s="9"/>
      <c r="U530" s="9"/>
      <c r="V530" s="9"/>
      <c r="W530" s="9"/>
      <c r="X530" s="9"/>
      <c r="Y530" s="9"/>
      <c r="Z530" s="9"/>
      <c r="AA530" s="9"/>
      <c r="AB530" s="9"/>
      <c r="AQ530" s="5" t="s">
        <v>39</v>
      </c>
      <c r="AR530" s="5" t="s">
        <v>15</v>
      </c>
    </row>
    <row r="531" spans="1:62" s="2" customFormat="1" ht="37.9" customHeight="1" x14ac:dyDescent="0.2">
      <c r="A531" s="9"/>
      <c r="B531" s="43"/>
      <c r="C531" s="44" t="s">
        <v>1088</v>
      </c>
      <c r="D531" s="44" t="s">
        <v>33</v>
      </c>
      <c r="E531" s="45" t="s">
        <v>1089</v>
      </c>
      <c r="F531" s="46" t="s">
        <v>1090</v>
      </c>
      <c r="G531" s="47" t="s">
        <v>431</v>
      </c>
      <c r="H531" s="48">
        <v>60</v>
      </c>
      <c r="I531" s="10"/>
      <c r="J531" s="49" t="s">
        <v>0</v>
      </c>
      <c r="K531" s="50" t="s">
        <v>8</v>
      </c>
      <c r="L531" s="51">
        <v>11.475</v>
      </c>
      <c r="M531" s="51">
        <f>L531*H531</f>
        <v>688.5</v>
      </c>
      <c r="N531" s="51">
        <v>0</v>
      </c>
      <c r="O531" s="51">
        <f>N531*H531</f>
        <v>0</v>
      </c>
      <c r="P531" s="51">
        <v>0</v>
      </c>
      <c r="Q531" s="52">
        <f>P531*H531</f>
        <v>0</v>
      </c>
      <c r="R531" s="9"/>
      <c r="S531" s="9"/>
      <c r="T531" s="9"/>
      <c r="U531" s="9"/>
      <c r="V531" s="9"/>
      <c r="W531" s="9"/>
      <c r="X531" s="9"/>
      <c r="Y531" s="9"/>
      <c r="Z531" s="9"/>
      <c r="AA531" s="9"/>
      <c r="AB531" s="9"/>
      <c r="AO531" s="53" t="s">
        <v>37</v>
      </c>
      <c r="AQ531" s="53" t="s">
        <v>33</v>
      </c>
      <c r="AR531" s="53" t="s">
        <v>15</v>
      </c>
      <c r="AV531" s="5" t="s">
        <v>31</v>
      </c>
      <c r="BB531" s="54" t="e">
        <f>IF(K531="základní",#REF!,0)</f>
        <v>#REF!</v>
      </c>
      <c r="BC531" s="54">
        <f>IF(K531="snížená",#REF!,0)</f>
        <v>0</v>
      </c>
      <c r="BD531" s="54">
        <f>IF(K531="zákl. přenesená",#REF!,0)</f>
        <v>0</v>
      </c>
      <c r="BE531" s="54">
        <f>IF(K531="sníž. přenesená",#REF!,0)</f>
        <v>0</v>
      </c>
      <c r="BF531" s="54">
        <f>IF(K531="nulová",#REF!,0)</f>
        <v>0</v>
      </c>
      <c r="BG531" s="5" t="s">
        <v>14</v>
      </c>
      <c r="BH531" s="54" t="e">
        <f>ROUND(#REF!*H531,2)</f>
        <v>#REF!</v>
      </c>
      <c r="BI531" s="5" t="s">
        <v>37</v>
      </c>
      <c r="BJ531" s="53" t="s">
        <v>1091</v>
      </c>
    </row>
    <row r="532" spans="1:62" s="2" customFormat="1" ht="165.75" x14ac:dyDescent="0.2">
      <c r="A532" s="9"/>
      <c r="B532" s="10"/>
      <c r="C532" s="9"/>
      <c r="D532" s="55" t="s">
        <v>39</v>
      </c>
      <c r="E532" s="9"/>
      <c r="F532" s="56" t="s">
        <v>1067</v>
      </c>
      <c r="G532" s="9"/>
      <c r="H532" s="9"/>
      <c r="I532" s="10"/>
      <c r="J532" s="57"/>
      <c r="K532" s="58"/>
      <c r="L532" s="16"/>
      <c r="M532" s="16"/>
      <c r="N532" s="16"/>
      <c r="O532" s="16"/>
      <c r="P532" s="16"/>
      <c r="Q532" s="17"/>
      <c r="R532" s="9"/>
      <c r="S532" s="9"/>
      <c r="T532" s="9"/>
      <c r="U532" s="9"/>
      <c r="V532" s="9"/>
      <c r="W532" s="9"/>
      <c r="X532" s="9"/>
      <c r="Y532" s="9"/>
      <c r="Z532" s="9"/>
      <c r="AA532" s="9"/>
      <c r="AB532" s="9"/>
      <c r="AQ532" s="5" t="s">
        <v>39</v>
      </c>
      <c r="AR532" s="5" t="s">
        <v>15</v>
      </c>
    </row>
    <row r="533" spans="1:62" s="2" customFormat="1" ht="37.9" customHeight="1" x14ac:dyDescent="0.2">
      <c r="A533" s="9"/>
      <c r="B533" s="43"/>
      <c r="C533" s="44" t="s">
        <v>1092</v>
      </c>
      <c r="D533" s="44" t="s">
        <v>33</v>
      </c>
      <c r="E533" s="45" t="s">
        <v>1093</v>
      </c>
      <c r="F533" s="46" t="s">
        <v>1094</v>
      </c>
      <c r="G533" s="47" t="s">
        <v>431</v>
      </c>
      <c r="H533" s="48">
        <v>55</v>
      </c>
      <c r="I533" s="10"/>
      <c r="J533" s="49" t="s">
        <v>0</v>
      </c>
      <c r="K533" s="50" t="s">
        <v>8</v>
      </c>
      <c r="L533" s="51">
        <v>4.2</v>
      </c>
      <c r="M533" s="51">
        <f>L533*H533</f>
        <v>231</v>
      </c>
      <c r="N533" s="51">
        <v>0</v>
      </c>
      <c r="O533" s="51">
        <f>N533*H533</f>
        <v>0</v>
      </c>
      <c r="P533" s="51">
        <v>0</v>
      </c>
      <c r="Q533" s="52">
        <f>P533*H533</f>
        <v>0</v>
      </c>
      <c r="R533" s="9"/>
      <c r="S533" s="9"/>
      <c r="T533" s="9"/>
      <c r="U533" s="9"/>
      <c r="V533" s="9"/>
      <c r="W533" s="9"/>
      <c r="X533" s="9"/>
      <c r="Y533" s="9"/>
      <c r="Z533" s="9"/>
      <c r="AA533" s="9"/>
      <c r="AB533" s="9"/>
      <c r="AO533" s="53" t="s">
        <v>37</v>
      </c>
      <c r="AQ533" s="53" t="s">
        <v>33</v>
      </c>
      <c r="AR533" s="53" t="s">
        <v>15</v>
      </c>
      <c r="AV533" s="5" t="s">
        <v>31</v>
      </c>
      <c r="BB533" s="54" t="e">
        <f>IF(K533="základní",#REF!,0)</f>
        <v>#REF!</v>
      </c>
      <c r="BC533" s="54">
        <f>IF(K533="snížená",#REF!,0)</f>
        <v>0</v>
      </c>
      <c r="BD533" s="54">
        <f>IF(K533="zákl. přenesená",#REF!,0)</f>
        <v>0</v>
      </c>
      <c r="BE533" s="54">
        <f>IF(K533="sníž. přenesená",#REF!,0)</f>
        <v>0</v>
      </c>
      <c r="BF533" s="54">
        <f>IF(K533="nulová",#REF!,0)</f>
        <v>0</v>
      </c>
      <c r="BG533" s="5" t="s">
        <v>14</v>
      </c>
      <c r="BH533" s="54" t="e">
        <f>ROUND(#REF!*H533,2)</f>
        <v>#REF!</v>
      </c>
      <c r="BI533" s="5" t="s">
        <v>37</v>
      </c>
      <c r="BJ533" s="53" t="s">
        <v>1095</v>
      </c>
    </row>
    <row r="534" spans="1:62" s="2" customFormat="1" ht="165.75" x14ac:dyDescent="0.2">
      <c r="A534" s="9"/>
      <c r="B534" s="10"/>
      <c r="C534" s="9"/>
      <c r="D534" s="55" t="s">
        <v>39</v>
      </c>
      <c r="E534" s="9"/>
      <c r="F534" s="56" t="s">
        <v>1067</v>
      </c>
      <c r="G534" s="9"/>
      <c r="H534" s="9"/>
      <c r="I534" s="10"/>
      <c r="J534" s="57"/>
      <c r="K534" s="58"/>
      <c r="L534" s="16"/>
      <c r="M534" s="16"/>
      <c r="N534" s="16"/>
      <c r="O534" s="16"/>
      <c r="P534" s="16"/>
      <c r="Q534" s="17"/>
      <c r="R534" s="9"/>
      <c r="S534" s="9"/>
      <c r="T534" s="9"/>
      <c r="U534" s="9"/>
      <c r="V534" s="9"/>
      <c r="W534" s="9"/>
      <c r="X534" s="9"/>
      <c r="Y534" s="9"/>
      <c r="Z534" s="9"/>
      <c r="AA534" s="9"/>
      <c r="AB534" s="9"/>
      <c r="AQ534" s="5" t="s">
        <v>39</v>
      </c>
      <c r="AR534" s="5" t="s">
        <v>15</v>
      </c>
    </row>
    <row r="535" spans="1:62" s="2" customFormat="1" ht="37.9" customHeight="1" x14ac:dyDescent="0.2">
      <c r="A535" s="9"/>
      <c r="B535" s="43"/>
      <c r="C535" s="44" t="s">
        <v>1096</v>
      </c>
      <c r="D535" s="44" t="s">
        <v>33</v>
      </c>
      <c r="E535" s="45" t="s">
        <v>1097</v>
      </c>
      <c r="F535" s="46" t="s">
        <v>1098</v>
      </c>
      <c r="G535" s="47" t="s">
        <v>431</v>
      </c>
      <c r="H535" s="48">
        <v>20</v>
      </c>
      <c r="I535" s="10"/>
      <c r="J535" s="49" t="s">
        <v>0</v>
      </c>
      <c r="K535" s="50" t="s">
        <v>8</v>
      </c>
      <c r="L535" s="51">
        <v>2.46</v>
      </c>
      <c r="M535" s="51">
        <f>L535*H535</f>
        <v>49.2</v>
      </c>
      <c r="N535" s="51">
        <v>0</v>
      </c>
      <c r="O535" s="51">
        <f>N535*H535</f>
        <v>0</v>
      </c>
      <c r="P535" s="51">
        <v>0</v>
      </c>
      <c r="Q535" s="52">
        <f>P535*H535</f>
        <v>0</v>
      </c>
      <c r="R535" s="9"/>
      <c r="S535" s="9"/>
      <c r="T535" s="9"/>
      <c r="U535" s="9"/>
      <c r="V535" s="9"/>
      <c r="W535" s="9"/>
      <c r="X535" s="9"/>
      <c r="Y535" s="9"/>
      <c r="Z535" s="9"/>
      <c r="AA535" s="9"/>
      <c r="AB535" s="9"/>
      <c r="AO535" s="53" t="s">
        <v>37</v>
      </c>
      <c r="AQ535" s="53" t="s">
        <v>33</v>
      </c>
      <c r="AR535" s="53" t="s">
        <v>15</v>
      </c>
      <c r="AV535" s="5" t="s">
        <v>31</v>
      </c>
      <c r="BB535" s="54" t="e">
        <f>IF(K535="základní",#REF!,0)</f>
        <v>#REF!</v>
      </c>
      <c r="BC535" s="54">
        <f>IF(K535="snížená",#REF!,0)</f>
        <v>0</v>
      </c>
      <c r="BD535" s="54">
        <f>IF(K535="zákl. přenesená",#REF!,0)</f>
        <v>0</v>
      </c>
      <c r="BE535" s="54">
        <f>IF(K535="sníž. přenesená",#REF!,0)</f>
        <v>0</v>
      </c>
      <c r="BF535" s="54">
        <f>IF(K535="nulová",#REF!,0)</f>
        <v>0</v>
      </c>
      <c r="BG535" s="5" t="s">
        <v>14</v>
      </c>
      <c r="BH535" s="54" t="e">
        <f>ROUND(#REF!*H535,2)</f>
        <v>#REF!</v>
      </c>
      <c r="BI535" s="5" t="s">
        <v>37</v>
      </c>
      <c r="BJ535" s="53" t="s">
        <v>1099</v>
      </c>
    </row>
    <row r="536" spans="1:62" s="2" customFormat="1" ht="165.75" x14ac:dyDescent="0.2">
      <c r="A536" s="9"/>
      <c r="B536" s="10"/>
      <c r="C536" s="9"/>
      <c r="D536" s="55" t="s">
        <v>39</v>
      </c>
      <c r="E536" s="9"/>
      <c r="F536" s="56" t="s">
        <v>1067</v>
      </c>
      <c r="G536" s="9"/>
      <c r="H536" s="9"/>
      <c r="I536" s="10"/>
      <c r="J536" s="57"/>
      <c r="K536" s="58"/>
      <c r="L536" s="16"/>
      <c r="M536" s="16"/>
      <c r="N536" s="16"/>
      <c r="O536" s="16"/>
      <c r="P536" s="16"/>
      <c r="Q536" s="17"/>
      <c r="R536" s="9"/>
      <c r="S536" s="9"/>
      <c r="T536" s="9"/>
      <c r="U536" s="9"/>
      <c r="V536" s="9"/>
      <c r="W536" s="9"/>
      <c r="X536" s="9"/>
      <c r="Y536" s="9"/>
      <c r="Z536" s="9"/>
      <c r="AA536" s="9"/>
      <c r="AB536" s="9"/>
      <c r="AQ536" s="5" t="s">
        <v>39</v>
      </c>
      <c r="AR536" s="5" t="s">
        <v>15</v>
      </c>
    </row>
    <row r="537" spans="1:62" s="2" customFormat="1" ht="49.15" customHeight="1" x14ac:dyDescent="0.2">
      <c r="A537" s="9"/>
      <c r="B537" s="43"/>
      <c r="C537" s="44" t="s">
        <v>1100</v>
      </c>
      <c r="D537" s="44" t="s">
        <v>33</v>
      </c>
      <c r="E537" s="45" t="s">
        <v>1101</v>
      </c>
      <c r="F537" s="46" t="s">
        <v>1102</v>
      </c>
      <c r="G537" s="47" t="s">
        <v>431</v>
      </c>
      <c r="H537" s="48">
        <v>240</v>
      </c>
      <c r="I537" s="10"/>
      <c r="J537" s="49" t="s">
        <v>0</v>
      </c>
      <c r="K537" s="50" t="s">
        <v>8</v>
      </c>
      <c r="L537" s="51">
        <v>7.2</v>
      </c>
      <c r="M537" s="51">
        <f>L537*H537</f>
        <v>1728</v>
      </c>
      <c r="N537" s="51">
        <v>0</v>
      </c>
      <c r="O537" s="51">
        <f>N537*H537</f>
        <v>0</v>
      </c>
      <c r="P537" s="51">
        <v>0</v>
      </c>
      <c r="Q537" s="52">
        <f>P537*H537</f>
        <v>0</v>
      </c>
      <c r="R537" s="9"/>
      <c r="S537" s="9"/>
      <c r="T537" s="9"/>
      <c r="U537" s="9"/>
      <c r="V537" s="9"/>
      <c r="W537" s="9"/>
      <c r="X537" s="9"/>
      <c r="Y537" s="9"/>
      <c r="Z537" s="9"/>
      <c r="AA537" s="9"/>
      <c r="AB537" s="9"/>
      <c r="AO537" s="53" t="s">
        <v>37</v>
      </c>
      <c r="AQ537" s="53" t="s">
        <v>33</v>
      </c>
      <c r="AR537" s="53" t="s">
        <v>15</v>
      </c>
      <c r="AV537" s="5" t="s">
        <v>31</v>
      </c>
      <c r="BB537" s="54" t="e">
        <f>IF(K537="základní",#REF!,0)</f>
        <v>#REF!</v>
      </c>
      <c r="BC537" s="54">
        <f>IF(K537="snížená",#REF!,0)</f>
        <v>0</v>
      </c>
      <c r="BD537" s="54">
        <f>IF(K537="zákl. přenesená",#REF!,0)</f>
        <v>0</v>
      </c>
      <c r="BE537" s="54">
        <f>IF(K537="sníž. přenesená",#REF!,0)</f>
        <v>0</v>
      </c>
      <c r="BF537" s="54">
        <f>IF(K537="nulová",#REF!,0)</f>
        <v>0</v>
      </c>
      <c r="BG537" s="5" t="s">
        <v>14</v>
      </c>
      <c r="BH537" s="54" t="e">
        <f>ROUND(#REF!*H537,2)</f>
        <v>#REF!</v>
      </c>
      <c r="BI537" s="5" t="s">
        <v>37</v>
      </c>
      <c r="BJ537" s="53" t="s">
        <v>1103</v>
      </c>
    </row>
    <row r="538" spans="1:62" s="2" customFormat="1" ht="117" x14ac:dyDescent="0.2">
      <c r="A538" s="9"/>
      <c r="B538" s="10"/>
      <c r="C538" s="9"/>
      <c r="D538" s="55" t="s">
        <v>39</v>
      </c>
      <c r="E538" s="9"/>
      <c r="F538" s="56" t="s">
        <v>1104</v>
      </c>
      <c r="G538" s="9"/>
      <c r="H538" s="9"/>
      <c r="I538" s="10"/>
      <c r="J538" s="57"/>
      <c r="K538" s="58"/>
      <c r="L538" s="16"/>
      <c r="M538" s="16"/>
      <c r="N538" s="16"/>
      <c r="O538" s="16"/>
      <c r="P538" s="16"/>
      <c r="Q538" s="17"/>
      <c r="R538" s="9"/>
      <c r="S538" s="9"/>
      <c r="T538" s="9"/>
      <c r="U538" s="9"/>
      <c r="V538" s="9"/>
      <c r="W538" s="9"/>
      <c r="X538" s="9"/>
      <c r="Y538" s="9"/>
      <c r="Z538" s="9"/>
      <c r="AA538" s="9"/>
      <c r="AB538" s="9"/>
      <c r="AQ538" s="5" t="s">
        <v>39</v>
      </c>
      <c r="AR538" s="5" t="s">
        <v>15</v>
      </c>
    </row>
    <row r="539" spans="1:62" s="2" customFormat="1" ht="49.15" customHeight="1" x14ac:dyDescent="0.2">
      <c r="A539" s="9"/>
      <c r="B539" s="43"/>
      <c r="C539" s="44" t="s">
        <v>1105</v>
      </c>
      <c r="D539" s="44" t="s">
        <v>33</v>
      </c>
      <c r="E539" s="45" t="s">
        <v>1106</v>
      </c>
      <c r="F539" s="46" t="s">
        <v>1107</v>
      </c>
      <c r="G539" s="47" t="s">
        <v>431</v>
      </c>
      <c r="H539" s="48">
        <v>220</v>
      </c>
      <c r="I539" s="10"/>
      <c r="J539" s="49" t="s">
        <v>0</v>
      </c>
      <c r="K539" s="50" t="s">
        <v>8</v>
      </c>
      <c r="L539" s="51">
        <v>11.824999999999999</v>
      </c>
      <c r="M539" s="51">
        <f>L539*H539</f>
        <v>2601.5</v>
      </c>
      <c r="N539" s="51">
        <v>0</v>
      </c>
      <c r="O539" s="51">
        <f>N539*H539</f>
        <v>0</v>
      </c>
      <c r="P539" s="51">
        <v>0</v>
      </c>
      <c r="Q539" s="52">
        <f>P539*H539</f>
        <v>0</v>
      </c>
      <c r="R539" s="9"/>
      <c r="S539" s="9"/>
      <c r="T539" s="9"/>
      <c r="U539" s="9"/>
      <c r="V539" s="9"/>
      <c r="W539" s="9"/>
      <c r="X539" s="9"/>
      <c r="Y539" s="9"/>
      <c r="Z539" s="9"/>
      <c r="AA539" s="9"/>
      <c r="AB539" s="9"/>
      <c r="AO539" s="53" t="s">
        <v>37</v>
      </c>
      <c r="AQ539" s="53" t="s">
        <v>33</v>
      </c>
      <c r="AR539" s="53" t="s">
        <v>15</v>
      </c>
      <c r="AV539" s="5" t="s">
        <v>31</v>
      </c>
      <c r="BB539" s="54" t="e">
        <f>IF(K539="základní",#REF!,0)</f>
        <v>#REF!</v>
      </c>
      <c r="BC539" s="54">
        <f>IF(K539="snížená",#REF!,0)</f>
        <v>0</v>
      </c>
      <c r="BD539" s="54">
        <f>IF(K539="zákl. přenesená",#REF!,0)</f>
        <v>0</v>
      </c>
      <c r="BE539" s="54">
        <f>IF(K539="sníž. přenesená",#REF!,0)</f>
        <v>0</v>
      </c>
      <c r="BF539" s="54">
        <f>IF(K539="nulová",#REF!,0)</f>
        <v>0</v>
      </c>
      <c r="BG539" s="5" t="s">
        <v>14</v>
      </c>
      <c r="BH539" s="54" t="e">
        <f>ROUND(#REF!*H539,2)</f>
        <v>#REF!</v>
      </c>
      <c r="BI539" s="5" t="s">
        <v>37</v>
      </c>
      <c r="BJ539" s="53" t="s">
        <v>1108</v>
      </c>
    </row>
    <row r="540" spans="1:62" s="2" customFormat="1" ht="117" x14ac:dyDescent="0.2">
      <c r="A540" s="9"/>
      <c r="B540" s="10"/>
      <c r="C540" s="9"/>
      <c r="D540" s="55" t="s">
        <v>39</v>
      </c>
      <c r="E540" s="9"/>
      <c r="F540" s="56" t="s">
        <v>1104</v>
      </c>
      <c r="G540" s="9"/>
      <c r="H540" s="9"/>
      <c r="I540" s="10"/>
      <c r="J540" s="57"/>
      <c r="K540" s="58"/>
      <c r="L540" s="16"/>
      <c r="M540" s="16"/>
      <c r="N540" s="16"/>
      <c r="O540" s="16"/>
      <c r="P540" s="16"/>
      <c r="Q540" s="17"/>
      <c r="R540" s="9"/>
      <c r="S540" s="9"/>
      <c r="T540" s="9"/>
      <c r="U540" s="9"/>
      <c r="V540" s="9"/>
      <c r="W540" s="9"/>
      <c r="X540" s="9"/>
      <c r="Y540" s="9"/>
      <c r="Z540" s="9"/>
      <c r="AA540" s="9"/>
      <c r="AB540" s="9"/>
      <c r="AQ540" s="5" t="s">
        <v>39</v>
      </c>
      <c r="AR540" s="5" t="s">
        <v>15</v>
      </c>
    </row>
    <row r="541" spans="1:62" s="2" customFormat="1" ht="49.15" customHeight="1" x14ac:dyDescent="0.2">
      <c r="A541" s="9"/>
      <c r="B541" s="43"/>
      <c r="C541" s="44" t="s">
        <v>1109</v>
      </c>
      <c r="D541" s="44" t="s">
        <v>33</v>
      </c>
      <c r="E541" s="45" t="s">
        <v>1110</v>
      </c>
      <c r="F541" s="46" t="s">
        <v>1111</v>
      </c>
      <c r="G541" s="47" t="s">
        <v>431</v>
      </c>
      <c r="H541" s="48">
        <v>115</v>
      </c>
      <c r="I541" s="10"/>
      <c r="J541" s="49" t="s">
        <v>0</v>
      </c>
      <c r="K541" s="50" t="s">
        <v>8</v>
      </c>
      <c r="L541" s="51">
        <v>16.649999999999999</v>
      </c>
      <c r="M541" s="51">
        <f>L541*H541</f>
        <v>1914.7499999999998</v>
      </c>
      <c r="N541" s="51">
        <v>1.58E-3</v>
      </c>
      <c r="O541" s="51">
        <f>N541*H541</f>
        <v>0.1817</v>
      </c>
      <c r="P541" s="51">
        <v>0</v>
      </c>
      <c r="Q541" s="52">
        <f>P541*H541</f>
        <v>0</v>
      </c>
      <c r="R541" s="9"/>
      <c r="S541" s="9"/>
      <c r="T541" s="9"/>
      <c r="U541" s="9"/>
      <c r="V541" s="9"/>
      <c r="W541" s="9"/>
      <c r="X541" s="9"/>
      <c r="Y541" s="9"/>
      <c r="Z541" s="9"/>
      <c r="AA541" s="9"/>
      <c r="AB541" s="9"/>
      <c r="AO541" s="53" t="s">
        <v>37</v>
      </c>
      <c r="AQ541" s="53" t="s">
        <v>33</v>
      </c>
      <c r="AR541" s="53" t="s">
        <v>15</v>
      </c>
      <c r="AV541" s="5" t="s">
        <v>31</v>
      </c>
      <c r="BB541" s="54" t="e">
        <f>IF(K541="základní",#REF!,0)</f>
        <v>#REF!</v>
      </c>
      <c r="BC541" s="54">
        <f>IF(K541="snížená",#REF!,0)</f>
        <v>0</v>
      </c>
      <c r="BD541" s="54">
        <f>IF(K541="zákl. přenesená",#REF!,0)</f>
        <v>0</v>
      </c>
      <c r="BE541" s="54">
        <f>IF(K541="sníž. přenesená",#REF!,0)</f>
        <v>0</v>
      </c>
      <c r="BF541" s="54">
        <f>IF(K541="nulová",#REF!,0)</f>
        <v>0</v>
      </c>
      <c r="BG541" s="5" t="s">
        <v>14</v>
      </c>
      <c r="BH541" s="54" t="e">
        <f>ROUND(#REF!*H541,2)</f>
        <v>#REF!</v>
      </c>
      <c r="BI541" s="5" t="s">
        <v>37</v>
      </c>
      <c r="BJ541" s="53" t="s">
        <v>1112</v>
      </c>
    </row>
    <row r="542" spans="1:62" s="2" customFormat="1" ht="117" x14ac:dyDescent="0.2">
      <c r="A542" s="9"/>
      <c r="B542" s="10"/>
      <c r="C542" s="9"/>
      <c r="D542" s="55" t="s">
        <v>39</v>
      </c>
      <c r="E542" s="9"/>
      <c r="F542" s="56" t="s">
        <v>1104</v>
      </c>
      <c r="G542" s="9"/>
      <c r="H542" s="9"/>
      <c r="I542" s="10"/>
      <c r="J542" s="57"/>
      <c r="K542" s="58"/>
      <c r="L542" s="16"/>
      <c r="M542" s="16"/>
      <c r="N542" s="16"/>
      <c r="O542" s="16"/>
      <c r="P542" s="16"/>
      <c r="Q542" s="17"/>
      <c r="R542" s="9"/>
      <c r="S542" s="9"/>
      <c r="T542" s="9"/>
      <c r="U542" s="9"/>
      <c r="V542" s="9"/>
      <c r="W542" s="9"/>
      <c r="X542" s="9"/>
      <c r="Y542" s="9"/>
      <c r="Z542" s="9"/>
      <c r="AA542" s="9"/>
      <c r="AB542" s="9"/>
      <c r="AQ542" s="5" t="s">
        <v>39</v>
      </c>
      <c r="AR542" s="5" t="s">
        <v>15</v>
      </c>
    </row>
    <row r="543" spans="1:62" s="2" customFormat="1" ht="37.9" customHeight="1" x14ac:dyDescent="0.2">
      <c r="A543" s="9"/>
      <c r="B543" s="43"/>
      <c r="C543" s="44" t="s">
        <v>1113</v>
      </c>
      <c r="D543" s="44" t="s">
        <v>33</v>
      </c>
      <c r="E543" s="45" t="s">
        <v>1114</v>
      </c>
      <c r="F543" s="46" t="s">
        <v>1115</v>
      </c>
      <c r="G543" s="47" t="s">
        <v>431</v>
      </c>
      <c r="H543" s="48">
        <v>85</v>
      </c>
      <c r="I543" s="10"/>
      <c r="J543" s="49" t="s">
        <v>0</v>
      </c>
      <c r="K543" s="50" t="s">
        <v>8</v>
      </c>
      <c r="L543" s="51">
        <v>30</v>
      </c>
      <c r="M543" s="51">
        <f>L543*H543</f>
        <v>2550</v>
      </c>
      <c r="N543" s="51">
        <v>0.50948000000000004</v>
      </c>
      <c r="O543" s="51">
        <f>N543*H543</f>
        <v>43.305800000000005</v>
      </c>
      <c r="P543" s="51">
        <v>0</v>
      </c>
      <c r="Q543" s="52">
        <f>P543*H543</f>
        <v>0</v>
      </c>
      <c r="R543" s="9"/>
      <c r="S543" s="9"/>
      <c r="T543" s="9"/>
      <c r="U543" s="9"/>
      <c r="V543" s="9"/>
      <c r="W543" s="9"/>
      <c r="X543" s="9"/>
      <c r="Y543" s="9"/>
      <c r="Z543" s="9"/>
      <c r="AA543" s="9"/>
      <c r="AB543" s="9"/>
      <c r="AO543" s="53" t="s">
        <v>37</v>
      </c>
      <c r="AQ543" s="53" t="s">
        <v>33</v>
      </c>
      <c r="AR543" s="53" t="s">
        <v>15</v>
      </c>
      <c r="AV543" s="5" t="s">
        <v>31</v>
      </c>
      <c r="BB543" s="54" t="e">
        <f>IF(K543="základní",#REF!,0)</f>
        <v>#REF!</v>
      </c>
      <c r="BC543" s="54">
        <f>IF(K543="snížená",#REF!,0)</f>
        <v>0</v>
      </c>
      <c r="BD543" s="54">
        <f>IF(K543="zákl. přenesená",#REF!,0)</f>
        <v>0</v>
      </c>
      <c r="BE543" s="54">
        <f>IF(K543="sníž. přenesená",#REF!,0)</f>
        <v>0</v>
      </c>
      <c r="BF543" s="54">
        <f>IF(K543="nulová",#REF!,0)</f>
        <v>0</v>
      </c>
      <c r="BG543" s="5" t="s">
        <v>14</v>
      </c>
      <c r="BH543" s="54" t="e">
        <f>ROUND(#REF!*H543,2)</f>
        <v>#REF!</v>
      </c>
      <c r="BI543" s="5" t="s">
        <v>37</v>
      </c>
      <c r="BJ543" s="53" t="s">
        <v>1116</v>
      </c>
    </row>
    <row r="544" spans="1:62" s="2" customFormat="1" ht="156" x14ac:dyDescent="0.2">
      <c r="A544" s="9"/>
      <c r="B544" s="10"/>
      <c r="C544" s="9"/>
      <c r="D544" s="55" t="s">
        <v>39</v>
      </c>
      <c r="E544" s="9"/>
      <c r="F544" s="56" t="s">
        <v>1117</v>
      </c>
      <c r="G544" s="9"/>
      <c r="H544" s="9"/>
      <c r="I544" s="10"/>
      <c r="J544" s="57"/>
      <c r="K544" s="58"/>
      <c r="L544" s="16"/>
      <c r="M544" s="16"/>
      <c r="N544" s="16"/>
      <c r="O544" s="16"/>
      <c r="P544" s="16"/>
      <c r="Q544" s="17"/>
      <c r="R544" s="9"/>
      <c r="S544" s="9"/>
      <c r="T544" s="9"/>
      <c r="U544" s="9"/>
      <c r="V544" s="9"/>
      <c r="W544" s="9"/>
      <c r="X544" s="9"/>
      <c r="Y544" s="9"/>
      <c r="Z544" s="9"/>
      <c r="AA544" s="9"/>
      <c r="AB544" s="9"/>
      <c r="AQ544" s="5" t="s">
        <v>39</v>
      </c>
      <c r="AR544" s="5" t="s">
        <v>15</v>
      </c>
    </row>
    <row r="545" spans="1:62" s="2" customFormat="1" ht="49.15" customHeight="1" x14ac:dyDescent="0.2">
      <c r="A545" s="9"/>
      <c r="B545" s="43"/>
      <c r="C545" s="44" t="s">
        <v>1118</v>
      </c>
      <c r="D545" s="44" t="s">
        <v>33</v>
      </c>
      <c r="E545" s="45" t="s">
        <v>1119</v>
      </c>
      <c r="F545" s="46" t="s">
        <v>1120</v>
      </c>
      <c r="G545" s="47" t="s">
        <v>699</v>
      </c>
      <c r="H545" s="48">
        <v>65</v>
      </c>
      <c r="I545" s="10"/>
      <c r="J545" s="49" t="s">
        <v>0</v>
      </c>
      <c r="K545" s="50" t="s">
        <v>8</v>
      </c>
      <c r="L545" s="51">
        <v>0.14599999999999999</v>
      </c>
      <c r="M545" s="51">
        <f>L545*H545</f>
        <v>9.49</v>
      </c>
      <c r="N545" s="51">
        <v>7.3899999999999999E-3</v>
      </c>
      <c r="O545" s="51">
        <f>N545*H545</f>
        <v>0.48035</v>
      </c>
      <c r="P545" s="51">
        <v>0</v>
      </c>
      <c r="Q545" s="52">
        <f>P545*H545</f>
        <v>0</v>
      </c>
      <c r="R545" s="9"/>
      <c r="S545" s="9"/>
      <c r="T545" s="9"/>
      <c r="U545" s="9"/>
      <c r="V545" s="9"/>
      <c r="W545" s="9"/>
      <c r="X545" s="9"/>
      <c r="Y545" s="9"/>
      <c r="Z545" s="9"/>
      <c r="AA545" s="9"/>
      <c r="AB545" s="9"/>
      <c r="AO545" s="53" t="s">
        <v>37</v>
      </c>
      <c r="AQ545" s="53" t="s">
        <v>33</v>
      </c>
      <c r="AR545" s="53" t="s">
        <v>15</v>
      </c>
      <c r="AV545" s="5" t="s">
        <v>31</v>
      </c>
      <c r="BB545" s="54" t="e">
        <f>IF(K545="základní",#REF!,0)</f>
        <v>#REF!</v>
      </c>
      <c r="BC545" s="54">
        <f>IF(K545="snížená",#REF!,0)</f>
        <v>0</v>
      </c>
      <c r="BD545" s="54">
        <f>IF(K545="zákl. přenesená",#REF!,0)</f>
        <v>0</v>
      </c>
      <c r="BE545" s="54">
        <f>IF(K545="sníž. přenesená",#REF!,0)</f>
        <v>0</v>
      </c>
      <c r="BF545" s="54">
        <f>IF(K545="nulová",#REF!,0)</f>
        <v>0</v>
      </c>
      <c r="BG545" s="5" t="s">
        <v>14</v>
      </c>
      <c r="BH545" s="54" t="e">
        <f>ROUND(#REF!*H545,2)</f>
        <v>#REF!</v>
      </c>
      <c r="BI545" s="5" t="s">
        <v>37</v>
      </c>
      <c r="BJ545" s="53" t="s">
        <v>1121</v>
      </c>
    </row>
    <row r="546" spans="1:62" s="2" customFormat="1" ht="185.25" x14ac:dyDescent="0.2">
      <c r="A546" s="9"/>
      <c r="B546" s="10"/>
      <c r="C546" s="9"/>
      <c r="D546" s="55" t="s">
        <v>39</v>
      </c>
      <c r="E546" s="9"/>
      <c r="F546" s="56" t="s">
        <v>1122</v>
      </c>
      <c r="G546" s="9"/>
      <c r="H546" s="9"/>
      <c r="I546" s="10"/>
      <c r="J546" s="57"/>
      <c r="K546" s="58"/>
      <c r="L546" s="16"/>
      <c r="M546" s="16"/>
      <c r="N546" s="16"/>
      <c r="O546" s="16"/>
      <c r="P546" s="16"/>
      <c r="Q546" s="17"/>
      <c r="R546" s="9"/>
      <c r="S546" s="9"/>
      <c r="T546" s="9"/>
      <c r="U546" s="9"/>
      <c r="V546" s="9"/>
      <c r="W546" s="9"/>
      <c r="X546" s="9"/>
      <c r="Y546" s="9"/>
      <c r="Z546" s="9"/>
      <c r="AA546" s="9"/>
      <c r="AB546" s="9"/>
      <c r="AQ546" s="5" t="s">
        <v>39</v>
      </c>
      <c r="AR546" s="5" t="s">
        <v>15</v>
      </c>
    </row>
    <row r="547" spans="1:62" s="2" customFormat="1" ht="49.15" customHeight="1" x14ac:dyDescent="0.2">
      <c r="A547" s="9"/>
      <c r="B547" s="43"/>
      <c r="C547" s="44" t="s">
        <v>1123</v>
      </c>
      <c r="D547" s="44" t="s">
        <v>33</v>
      </c>
      <c r="E547" s="45" t="s">
        <v>1124</v>
      </c>
      <c r="F547" s="46" t="s">
        <v>1125</v>
      </c>
      <c r="G547" s="47" t="s">
        <v>699</v>
      </c>
      <c r="H547" s="48">
        <v>45</v>
      </c>
      <c r="I547" s="10"/>
      <c r="J547" s="49" t="s">
        <v>0</v>
      </c>
      <c r="K547" s="50" t="s">
        <v>8</v>
      </c>
      <c r="L547" s="51">
        <v>0.28399999999999997</v>
      </c>
      <c r="M547" s="51">
        <f>L547*H547</f>
        <v>12.78</v>
      </c>
      <c r="N547" s="51">
        <v>1.528E-2</v>
      </c>
      <c r="O547" s="51">
        <f>N547*H547</f>
        <v>0.68759999999999999</v>
      </c>
      <c r="P547" s="51">
        <v>0</v>
      </c>
      <c r="Q547" s="52">
        <f>P547*H547</f>
        <v>0</v>
      </c>
      <c r="R547" s="9"/>
      <c r="S547" s="9"/>
      <c r="T547" s="9"/>
      <c r="U547" s="9"/>
      <c r="V547" s="9"/>
      <c r="W547" s="9"/>
      <c r="X547" s="9"/>
      <c r="Y547" s="9"/>
      <c r="Z547" s="9"/>
      <c r="AA547" s="9"/>
      <c r="AB547" s="9"/>
      <c r="AO547" s="53" t="s">
        <v>37</v>
      </c>
      <c r="AQ547" s="53" t="s">
        <v>33</v>
      </c>
      <c r="AR547" s="53" t="s">
        <v>15</v>
      </c>
      <c r="AV547" s="5" t="s">
        <v>31</v>
      </c>
      <c r="BB547" s="54" t="e">
        <f>IF(K547="základní",#REF!,0)</f>
        <v>#REF!</v>
      </c>
      <c r="BC547" s="54">
        <f>IF(K547="snížená",#REF!,0)</f>
        <v>0</v>
      </c>
      <c r="BD547" s="54">
        <f>IF(K547="zákl. přenesená",#REF!,0)</f>
        <v>0</v>
      </c>
      <c r="BE547" s="54">
        <f>IF(K547="sníž. přenesená",#REF!,0)</f>
        <v>0</v>
      </c>
      <c r="BF547" s="54">
        <f>IF(K547="nulová",#REF!,0)</f>
        <v>0</v>
      </c>
      <c r="BG547" s="5" t="s">
        <v>14</v>
      </c>
      <c r="BH547" s="54" t="e">
        <f>ROUND(#REF!*H547,2)</f>
        <v>#REF!</v>
      </c>
      <c r="BI547" s="5" t="s">
        <v>37</v>
      </c>
      <c r="BJ547" s="53" t="s">
        <v>1126</v>
      </c>
    </row>
    <row r="548" spans="1:62" s="2" customFormat="1" ht="185.25" x14ac:dyDescent="0.2">
      <c r="A548" s="9"/>
      <c r="B548" s="10"/>
      <c r="C548" s="9"/>
      <c r="D548" s="55" t="s">
        <v>39</v>
      </c>
      <c r="E548" s="9"/>
      <c r="F548" s="56" t="s">
        <v>1122</v>
      </c>
      <c r="G548" s="9"/>
      <c r="H548" s="9"/>
      <c r="I548" s="10"/>
      <c r="J548" s="57"/>
      <c r="K548" s="58"/>
      <c r="L548" s="16"/>
      <c r="M548" s="16"/>
      <c r="N548" s="16"/>
      <c r="O548" s="16"/>
      <c r="P548" s="16"/>
      <c r="Q548" s="17"/>
      <c r="R548" s="9"/>
      <c r="S548" s="9"/>
      <c r="T548" s="9"/>
      <c r="U548" s="9"/>
      <c r="V548" s="9"/>
      <c r="W548" s="9"/>
      <c r="X548" s="9"/>
      <c r="Y548" s="9"/>
      <c r="Z548" s="9"/>
      <c r="AA548" s="9"/>
      <c r="AB548" s="9"/>
      <c r="AQ548" s="5" t="s">
        <v>39</v>
      </c>
      <c r="AR548" s="5" t="s">
        <v>15</v>
      </c>
    </row>
    <row r="549" spans="1:62" s="2" customFormat="1" ht="49.15" customHeight="1" x14ac:dyDescent="0.2">
      <c r="A549" s="9"/>
      <c r="B549" s="43"/>
      <c r="C549" s="44" t="s">
        <v>1127</v>
      </c>
      <c r="D549" s="44" t="s">
        <v>33</v>
      </c>
      <c r="E549" s="45" t="s">
        <v>1128</v>
      </c>
      <c r="F549" s="46" t="s">
        <v>1129</v>
      </c>
      <c r="G549" s="47" t="s">
        <v>699</v>
      </c>
      <c r="H549" s="48">
        <v>48</v>
      </c>
      <c r="I549" s="10"/>
      <c r="J549" s="49" t="s">
        <v>0</v>
      </c>
      <c r="K549" s="50" t="s">
        <v>8</v>
      </c>
      <c r="L549" s="51">
        <v>0.51500000000000001</v>
      </c>
      <c r="M549" s="51">
        <f>L549*H549</f>
        <v>24.72</v>
      </c>
      <c r="N549" s="51">
        <v>2.6499999999999999E-2</v>
      </c>
      <c r="O549" s="51">
        <f>N549*H549</f>
        <v>1.272</v>
      </c>
      <c r="P549" s="51">
        <v>0</v>
      </c>
      <c r="Q549" s="52">
        <f>P549*H549</f>
        <v>0</v>
      </c>
      <c r="R549" s="9"/>
      <c r="S549" s="9"/>
      <c r="T549" s="9"/>
      <c r="U549" s="9"/>
      <c r="V549" s="9"/>
      <c r="W549" s="9"/>
      <c r="X549" s="9"/>
      <c r="Y549" s="9"/>
      <c r="Z549" s="9"/>
      <c r="AA549" s="9"/>
      <c r="AB549" s="9"/>
      <c r="AO549" s="53" t="s">
        <v>37</v>
      </c>
      <c r="AQ549" s="53" t="s">
        <v>33</v>
      </c>
      <c r="AR549" s="53" t="s">
        <v>15</v>
      </c>
      <c r="AV549" s="5" t="s">
        <v>31</v>
      </c>
      <c r="BB549" s="54" t="e">
        <f>IF(K549="základní",#REF!,0)</f>
        <v>#REF!</v>
      </c>
      <c r="BC549" s="54">
        <f>IF(K549="snížená",#REF!,0)</f>
        <v>0</v>
      </c>
      <c r="BD549" s="54">
        <f>IF(K549="zákl. přenesená",#REF!,0)</f>
        <v>0</v>
      </c>
      <c r="BE549" s="54">
        <f>IF(K549="sníž. přenesená",#REF!,0)</f>
        <v>0</v>
      </c>
      <c r="BF549" s="54">
        <f>IF(K549="nulová",#REF!,0)</f>
        <v>0</v>
      </c>
      <c r="BG549" s="5" t="s">
        <v>14</v>
      </c>
      <c r="BH549" s="54" t="e">
        <f>ROUND(#REF!*H549,2)</f>
        <v>#REF!</v>
      </c>
      <c r="BI549" s="5" t="s">
        <v>37</v>
      </c>
      <c r="BJ549" s="53" t="s">
        <v>1130</v>
      </c>
    </row>
    <row r="550" spans="1:62" s="2" customFormat="1" ht="185.25" x14ac:dyDescent="0.2">
      <c r="A550" s="9"/>
      <c r="B550" s="10"/>
      <c r="C550" s="9"/>
      <c r="D550" s="55" t="s">
        <v>39</v>
      </c>
      <c r="E550" s="9"/>
      <c r="F550" s="56" t="s">
        <v>1122</v>
      </c>
      <c r="G550" s="9"/>
      <c r="H550" s="9"/>
      <c r="I550" s="10"/>
      <c r="J550" s="57"/>
      <c r="K550" s="58"/>
      <c r="L550" s="16"/>
      <c r="M550" s="16"/>
      <c r="N550" s="16"/>
      <c r="O550" s="16"/>
      <c r="P550" s="16"/>
      <c r="Q550" s="17"/>
      <c r="R550" s="9"/>
      <c r="S550" s="9"/>
      <c r="T550" s="9"/>
      <c r="U550" s="9"/>
      <c r="V550" s="9"/>
      <c r="W550" s="9"/>
      <c r="X550" s="9"/>
      <c r="Y550" s="9"/>
      <c r="Z550" s="9"/>
      <c r="AA550" s="9"/>
      <c r="AB550" s="9"/>
      <c r="AQ550" s="5" t="s">
        <v>39</v>
      </c>
      <c r="AR550" s="5" t="s">
        <v>15</v>
      </c>
    </row>
    <row r="551" spans="1:62" s="2" customFormat="1" ht="49.15" customHeight="1" x14ac:dyDescent="0.2">
      <c r="A551" s="9"/>
      <c r="B551" s="43"/>
      <c r="C551" s="44" t="s">
        <v>1131</v>
      </c>
      <c r="D551" s="44" t="s">
        <v>33</v>
      </c>
      <c r="E551" s="45" t="s">
        <v>1132</v>
      </c>
      <c r="F551" s="46" t="s">
        <v>1133</v>
      </c>
      <c r="G551" s="47" t="s">
        <v>699</v>
      </c>
      <c r="H551" s="48">
        <v>35</v>
      </c>
      <c r="I551" s="10"/>
      <c r="J551" s="49" t="s">
        <v>0</v>
      </c>
      <c r="K551" s="50" t="s">
        <v>8</v>
      </c>
      <c r="L551" s="51">
        <v>0.77400000000000002</v>
      </c>
      <c r="M551" s="51">
        <f>L551*H551</f>
        <v>27.09</v>
      </c>
      <c r="N551" s="51">
        <v>5.9920000000000001E-2</v>
      </c>
      <c r="O551" s="51">
        <f>N551*H551</f>
        <v>2.0972</v>
      </c>
      <c r="P551" s="51">
        <v>0</v>
      </c>
      <c r="Q551" s="52">
        <f>P551*H551</f>
        <v>0</v>
      </c>
      <c r="R551" s="9"/>
      <c r="S551" s="9"/>
      <c r="T551" s="9"/>
      <c r="U551" s="9"/>
      <c r="V551" s="9"/>
      <c r="W551" s="9"/>
      <c r="X551" s="9"/>
      <c r="Y551" s="9"/>
      <c r="Z551" s="9"/>
      <c r="AA551" s="9"/>
      <c r="AB551" s="9"/>
      <c r="AO551" s="53" t="s">
        <v>37</v>
      </c>
      <c r="AQ551" s="53" t="s">
        <v>33</v>
      </c>
      <c r="AR551" s="53" t="s">
        <v>15</v>
      </c>
      <c r="AV551" s="5" t="s">
        <v>31</v>
      </c>
      <c r="BB551" s="54" t="e">
        <f>IF(K551="základní",#REF!,0)</f>
        <v>#REF!</v>
      </c>
      <c r="BC551" s="54">
        <f>IF(K551="snížená",#REF!,0)</f>
        <v>0</v>
      </c>
      <c r="BD551" s="54">
        <f>IF(K551="zákl. přenesená",#REF!,0)</f>
        <v>0</v>
      </c>
      <c r="BE551" s="54">
        <f>IF(K551="sníž. přenesená",#REF!,0)</f>
        <v>0</v>
      </c>
      <c r="BF551" s="54">
        <f>IF(K551="nulová",#REF!,0)</f>
        <v>0</v>
      </c>
      <c r="BG551" s="5" t="s">
        <v>14</v>
      </c>
      <c r="BH551" s="54" t="e">
        <f>ROUND(#REF!*H551,2)</f>
        <v>#REF!</v>
      </c>
      <c r="BI551" s="5" t="s">
        <v>37</v>
      </c>
      <c r="BJ551" s="53" t="s">
        <v>1134</v>
      </c>
    </row>
    <row r="552" spans="1:62" s="2" customFormat="1" ht="185.25" x14ac:dyDescent="0.2">
      <c r="A552" s="9"/>
      <c r="B552" s="10"/>
      <c r="C552" s="9"/>
      <c r="D552" s="55" t="s">
        <v>39</v>
      </c>
      <c r="E552" s="9"/>
      <c r="F552" s="56" t="s">
        <v>1122</v>
      </c>
      <c r="G552" s="9"/>
      <c r="H552" s="9"/>
      <c r="I552" s="10"/>
      <c r="J552" s="57"/>
      <c r="K552" s="58"/>
      <c r="L552" s="16"/>
      <c r="M552" s="16"/>
      <c r="N552" s="16"/>
      <c r="O552" s="16"/>
      <c r="P552" s="16"/>
      <c r="Q552" s="17"/>
      <c r="R552" s="9"/>
      <c r="S552" s="9"/>
      <c r="T552" s="9"/>
      <c r="U552" s="9"/>
      <c r="V552" s="9"/>
      <c r="W552" s="9"/>
      <c r="X552" s="9"/>
      <c r="Y552" s="9"/>
      <c r="Z552" s="9"/>
      <c r="AA552" s="9"/>
      <c r="AB552" s="9"/>
      <c r="AQ552" s="5" t="s">
        <v>39</v>
      </c>
      <c r="AR552" s="5" t="s">
        <v>15</v>
      </c>
    </row>
    <row r="553" spans="1:62" s="2" customFormat="1" ht="62.65" customHeight="1" x14ac:dyDescent="0.2">
      <c r="A553" s="9"/>
      <c r="B553" s="43"/>
      <c r="C553" s="44" t="s">
        <v>1135</v>
      </c>
      <c r="D553" s="44" t="s">
        <v>33</v>
      </c>
      <c r="E553" s="45" t="s">
        <v>1136</v>
      </c>
      <c r="F553" s="46" t="s">
        <v>1137</v>
      </c>
      <c r="G553" s="47" t="s">
        <v>431</v>
      </c>
      <c r="H553" s="48">
        <v>45</v>
      </c>
      <c r="I553" s="10"/>
      <c r="J553" s="49" t="s">
        <v>0</v>
      </c>
      <c r="K553" s="50" t="s">
        <v>8</v>
      </c>
      <c r="L553" s="51">
        <v>36.729999999999997</v>
      </c>
      <c r="M553" s="51">
        <f>L553*H553</f>
        <v>1652.85</v>
      </c>
      <c r="N553" s="51">
        <v>1.31063</v>
      </c>
      <c r="O553" s="51">
        <f>N553*H553</f>
        <v>58.978349999999999</v>
      </c>
      <c r="P553" s="51">
        <v>0</v>
      </c>
      <c r="Q553" s="52">
        <f>P553*H553</f>
        <v>0</v>
      </c>
      <c r="R553" s="9"/>
      <c r="S553" s="9"/>
      <c r="T553" s="9"/>
      <c r="U553" s="9"/>
      <c r="V553" s="9"/>
      <c r="W553" s="9"/>
      <c r="X553" s="9"/>
      <c r="Y553" s="9"/>
      <c r="Z553" s="9"/>
      <c r="AA553" s="9"/>
      <c r="AB553" s="9"/>
      <c r="AO553" s="53" t="s">
        <v>37</v>
      </c>
      <c r="AQ553" s="53" t="s">
        <v>33</v>
      </c>
      <c r="AR553" s="53" t="s">
        <v>15</v>
      </c>
      <c r="AV553" s="5" t="s">
        <v>31</v>
      </c>
      <c r="BB553" s="54" t="e">
        <f>IF(K553="základní",#REF!,0)</f>
        <v>#REF!</v>
      </c>
      <c r="BC553" s="54">
        <f>IF(K553="snížená",#REF!,0)</f>
        <v>0</v>
      </c>
      <c r="BD553" s="54">
        <f>IF(K553="zákl. přenesená",#REF!,0)</f>
        <v>0</v>
      </c>
      <c r="BE553" s="54">
        <f>IF(K553="sníž. přenesená",#REF!,0)</f>
        <v>0</v>
      </c>
      <c r="BF553" s="54">
        <f>IF(K553="nulová",#REF!,0)</f>
        <v>0</v>
      </c>
      <c r="BG553" s="5" t="s">
        <v>14</v>
      </c>
      <c r="BH553" s="54" t="e">
        <f>ROUND(#REF!*H553,2)</f>
        <v>#REF!</v>
      </c>
      <c r="BI553" s="5" t="s">
        <v>37</v>
      </c>
      <c r="BJ553" s="53" t="s">
        <v>1138</v>
      </c>
    </row>
    <row r="554" spans="1:62" s="2" customFormat="1" ht="185.25" x14ac:dyDescent="0.2">
      <c r="A554" s="9"/>
      <c r="B554" s="10"/>
      <c r="C554" s="9"/>
      <c r="D554" s="55" t="s">
        <v>39</v>
      </c>
      <c r="E554" s="9"/>
      <c r="F554" s="56" t="s">
        <v>1122</v>
      </c>
      <c r="G554" s="9"/>
      <c r="H554" s="9"/>
      <c r="I554" s="10"/>
      <c r="J554" s="57"/>
      <c r="K554" s="58"/>
      <c r="L554" s="16"/>
      <c r="M554" s="16"/>
      <c r="N554" s="16"/>
      <c r="O554" s="16"/>
      <c r="P554" s="16"/>
      <c r="Q554" s="17"/>
      <c r="R554" s="9"/>
      <c r="S554" s="9"/>
      <c r="T554" s="9"/>
      <c r="U554" s="9"/>
      <c r="V554" s="9"/>
      <c r="W554" s="9"/>
      <c r="X554" s="9"/>
      <c r="Y554" s="9"/>
      <c r="Z554" s="9"/>
      <c r="AA554" s="9"/>
      <c r="AB554" s="9"/>
      <c r="AQ554" s="5" t="s">
        <v>39</v>
      </c>
      <c r="AR554" s="5" t="s">
        <v>15</v>
      </c>
    </row>
    <row r="555" spans="1:62" s="2" customFormat="1" ht="49.15" customHeight="1" x14ac:dyDescent="0.2">
      <c r="A555" s="9"/>
      <c r="B555" s="43"/>
      <c r="C555" s="44" t="s">
        <v>1139</v>
      </c>
      <c r="D555" s="44" t="s">
        <v>33</v>
      </c>
      <c r="E555" s="45" t="s">
        <v>1140</v>
      </c>
      <c r="F555" s="46" t="s">
        <v>1141</v>
      </c>
      <c r="G555" s="47" t="s">
        <v>431</v>
      </c>
      <c r="H555" s="48">
        <v>60</v>
      </c>
      <c r="I555" s="10"/>
      <c r="J555" s="49" t="s">
        <v>0</v>
      </c>
      <c r="K555" s="50" t="s">
        <v>8</v>
      </c>
      <c r="L555" s="51">
        <v>11.5</v>
      </c>
      <c r="M555" s="51">
        <f>L555*H555</f>
        <v>690</v>
      </c>
      <c r="N555" s="51">
        <v>0</v>
      </c>
      <c r="O555" s="51">
        <f>N555*H555</f>
        <v>0</v>
      </c>
      <c r="P555" s="51">
        <v>0</v>
      </c>
      <c r="Q555" s="52">
        <f>P555*H555</f>
        <v>0</v>
      </c>
      <c r="R555" s="9"/>
      <c r="S555" s="9"/>
      <c r="T555" s="9"/>
      <c r="U555" s="9"/>
      <c r="V555" s="9"/>
      <c r="W555" s="9"/>
      <c r="X555" s="9"/>
      <c r="Y555" s="9"/>
      <c r="Z555" s="9"/>
      <c r="AA555" s="9"/>
      <c r="AB555" s="9"/>
      <c r="AO555" s="53" t="s">
        <v>37</v>
      </c>
      <c r="AQ555" s="53" t="s">
        <v>33</v>
      </c>
      <c r="AR555" s="53" t="s">
        <v>15</v>
      </c>
      <c r="AV555" s="5" t="s">
        <v>31</v>
      </c>
      <c r="BB555" s="54" t="e">
        <f>IF(K555="základní",#REF!,0)</f>
        <v>#REF!</v>
      </c>
      <c r="BC555" s="54">
        <f>IF(K555="snížená",#REF!,0)</f>
        <v>0</v>
      </c>
      <c r="BD555" s="54">
        <f>IF(K555="zákl. přenesená",#REF!,0)</f>
        <v>0</v>
      </c>
      <c r="BE555" s="54">
        <f>IF(K555="sníž. přenesená",#REF!,0)</f>
        <v>0</v>
      </c>
      <c r="BF555" s="54">
        <f>IF(K555="nulová",#REF!,0)</f>
        <v>0</v>
      </c>
      <c r="BG555" s="5" t="s">
        <v>14</v>
      </c>
      <c r="BH555" s="54" t="e">
        <f>ROUND(#REF!*H555,2)</f>
        <v>#REF!</v>
      </c>
      <c r="BI555" s="5" t="s">
        <v>37</v>
      </c>
      <c r="BJ555" s="53" t="s">
        <v>1142</v>
      </c>
    </row>
    <row r="556" spans="1:62" s="2" customFormat="1" ht="185.25" x14ac:dyDescent="0.2">
      <c r="A556" s="9"/>
      <c r="B556" s="10"/>
      <c r="C556" s="9"/>
      <c r="D556" s="55" t="s">
        <v>39</v>
      </c>
      <c r="E556" s="9"/>
      <c r="F556" s="56" t="s">
        <v>1122</v>
      </c>
      <c r="G556" s="9"/>
      <c r="H556" s="9"/>
      <c r="I556" s="10"/>
      <c r="J556" s="57"/>
      <c r="K556" s="58"/>
      <c r="L556" s="16"/>
      <c r="M556" s="16"/>
      <c r="N556" s="16"/>
      <c r="O556" s="16"/>
      <c r="P556" s="16"/>
      <c r="Q556" s="17"/>
      <c r="R556" s="9"/>
      <c r="S556" s="9"/>
      <c r="T556" s="9"/>
      <c r="U556" s="9"/>
      <c r="V556" s="9"/>
      <c r="W556" s="9"/>
      <c r="X556" s="9"/>
      <c r="Y556" s="9"/>
      <c r="Z556" s="9"/>
      <c r="AA556" s="9"/>
      <c r="AB556" s="9"/>
      <c r="AQ556" s="5" t="s">
        <v>39</v>
      </c>
      <c r="AR556" s="5" t="s">
        <v>15</v>
      </c>
    </row>
    <row r="557" spans="1:62" s="2" customFormat="1" ht="49.15" customHeight="1" x14ac:dyDescent="0.2">
      <c r="A557" s="9"/>
      <c r="B557" s="43"/>
      <c r="C557" s="44" t="s">
        <v>1143</v>
      </c>
      <c r="D557" s="44" t="s">
        <v>33</v>
      </c>
      <c r="E557" s="45" t="s">
        <v>1144</v>
      </c>
      <c r="F557" s="46" t="s">
        <v>1145</v>
      </c>
      <c r="G557" s="47" t="s">
        <v>431</v>
      </c>
      <c r="H557" s="48">
        <v>30</v>
      </c>
      <c r="I557" s="10"/>
      <c r="J557" s="49" t="s">
        <v>0</v>
      </c>
      <c r="K557" s="50" t="s">
        <v>8</v>
      </c>
      <c r="L557" s="51">
        <v>31.2</v>
      </c>
      <c r="M557" s="51">
        <f>L557*H557</f>
        <v>936</v>
      </c>
      <c r="N557" s="51">
        <v>1.6104000000000001</v>
      </c>
      <c r="O557" s="51">
        <f>N557*H557</f>
        <v>48.312000000000005</v>
      </c>
      <c r="P557" s="51">
        <v>0</v>
      </c>
      <c r="Q557" s="52">
        <f>P557*H557</f>
        <v>0</v>
      </c>
      <c r="R557" s="9"/>
      <c r="S557" s="9"/>
      <c r="T557" s="9"/>
      <c r="U557" s="9"/>
      <c r="V557" s="9"/>
      <c r="W557" s="9"/>
      <c r="X557" s="9"/>
      <c r="Y557" s="9"/>
      <c r="Z557" s="9"/>
      <c r="AA557" s="9"/>
      <c r="AB557" s="9"/>
      <c r="AO557" s="53" t="s">
        <v>37</v>
      </c>
      <c r="AQ557" s="53" t="s">
        <v>33</v>
      </c>
      <c r="AR557" s="53" t="s">
        <v>15</v>
      </c>
      <c r="AV557" s="5" t="s">
        <v>31</v>
      </c>
      <c r="BB557" s="54" t="e">
        <f>IF(K557="základní",#REF!,0)</f>
        <v>#REF!</v>
      </c>
      <c r="BC557" s="54">
        <f>IF(K557="snížená",#REF!,0)</f>
        <v>0</v>
      </c>
      <c r="BD557" s="54">
        <f>IF(K557="zákl. přenesená",#REF!,0)</f>
        <v>0</v>
      </c>
      <c r="BE557" s="54">
        <f>IF(K557="sníž. přenesená",#REF!,0)</f>
        <v>0</v>
      </c>
      <c r="BF557" s="54">
        <f>IF(K557="nulová",#REF!,0)</f>
        <v>0</v>
      </c>
      <c r="BG557" s="5" t="s">
        <v>14</v>
      </c>
      <c r="BH557" s="54" t="e">
        <f>ROUND(#REF!*H557,2)</f>
        <v>#REF!</v>
      </c>
      <c r="BI557" s="5" t="s">
        <v>37</v>
      </c>
      <c r="BJ557" s="53" t="s">
        <v>1146</v>
      </c>
    </row>
    <row r="558" spans="1:62" s="2" customFormat="1" ht="185.25" x14ac:dyDescent="0.2">
      <c r="A558" s="9"/>
      <c r="B558" s="10"/>
      <c r="C558" s="9"/>
      <c r="D558" s="55" t="s">
        <v>39</v>
      </c>
      <c r="E558" s="9"/>
      <c r="F558" s="56" t="s">
        <v>1122</v>
      </c>
      <c r="G558" s="9"/>
      <c r="H558" s="9"/>
      <c r="I558" s="10"/>
      <c r="J558" s="57"/>
      <c r="K558" s="58"/>
      <c r="L558" s="16"/>
      <c r="M558" s="16"/>
      <c r="N558" s="16"/>
      <c r="O558" s="16"/>
      <c r="P558" s="16"/>
      <c r="Q558" s="17"/>
      <c r="R558" s="9"/>
      <c r="S558" s="9"/>
      <c r="T558" s="9"/>
      <c r="U558" s="9"/>
      <c r="V558" s="9"/>
      <c r="W558" s="9"/>
      <c r="X558" s="9"/>
      <c r="Y558" s="9"/>
      <c r="Z558" s="9"/>
      <c r="AA558" s="9"/>
      <c r="AB558" s="9"/>
      <c r="AQ558" s="5" t="s">
        <v>39</v>
      </c>
      <c r="AR558" s="5" t="s">
        <v>15</v>
      </c>
    </row>
    <row r="559" spans="1:62" s="2" customFormat="1" ht="37.9" customHeight="1" x14ac:dyDescent="0.2">
      <c r="A559" s="9"/>
      <c r="B559" s="43"/>
      <c r="C559" s="44" t="s">
        <v>1147</v>
      </c>
      <c r="D559" s="44" t="s">
        <v>33</v>
      </c>
      <c r="E559" s="45" t="s">
        <v>1148</v>
      </c>
      <c r="F559" s="46" t="s">
        <v>1149</v>
      </c>
      <c r="G559" s="47" t="s">
        <v>699</v>
      </c>
      <c r="H559" s="48">
        <v>25</v>
      </c>
      <c r="I559" s="10"/>
      <c r="J559" s="49" t="s">
        <v>0</v>
      </c>
      <c r="K559" s="50" t="s">
        <v>8</v>
      </c>
      <c r="L559" s="51">
        <v>0.66</v>
      </c>
      <c r="M559" s="51">
        <f>L559*H559</f>
        <v>16.5</v>
      </c>
      <c r="N559" s="51">
        <v>1E-4</v>
      </c>
      <c r="O559" s="51">
        <f>N559*H559</f>
        <v>2.5000000000000001E-3</v>
      </c>
      <c r="P559" s="51">
        <v>0</v>
      </c>
      <c r="Q559" s="52">
        <f>P559*H559</f>
        <v>0</v>
      </c>
      <c r="R559" s="9"/>
      <c r="S559" s="9"/>
      <c r="T559" s="9"/>
      <c r="U559" s="9"/>
      <c r="V559" s="9"/>
      <c r="W559" s="9"/>
      <c r="X559" s="9"/>
      <c r="Y559" s="9"/>
      <c r="Z559" s="9"/>
      <c r="AA559" s="9"/>
      <c r="AB559" s="9"/>
      <c r="AO559" s="53" t="s">
        <v>37</v>
      </c>
      <c r="AQ559" s="53" t="s">
        <v>33</v>
      </c>
      <c r="AR559" s="53" t="s">
        <v>15</v>
      </c>
      <c r="AV559" s="5" t="s">
        <v>31</v>
      </c>
      <c r="BB559" s="54" t="e">
        <f>IF(K559="základní",#REF!,0)</f>
        <v>#REF!</v>
      </c>
      <c r="BC559" s="54">
        <f>IF(K559="snížená",#REF!,0)</f>
        <v>0</v>
      </c>
      <c r="BD559" s="54">
        <f>IF(K559="zákl. přenesená",#REF!,0)</f>
        <v>0</v>
      </c>
      <c r="BE559" s="54">
        <f>IF(K559="sníž. přenesená",#REF!,0)</f>
        <v>0</v>
      </c>
      <c r="BF559" s="54">
        <f>IF(K559="nulová",#REF!,0)</f>
        <v>0</v>
      </c>
      <c r="BG559" s="5" t="s">
        <v>14</v>
      </c>
      <c r="BH559" s="54" t="e">
        <f>ROUND(#REF!*H559,2)</f>
        <v>#REF!</v>
      </c>
      <c r="BI559" s="5" t="s">
        <v>37</v>
      </c>
      <c r="BJ559" s="53" t="s">
        <v>1150</v>
      </c>
    </row>
    <row r="560" spans="1:62" s="2" customFormat="1" ht="48.75" x14ac:dyDescent="0.2">
      <c r="A560" s="9"/>
      <c r="B560" s="10"/>
      <c r="C560" s="9"/>
      <c r="D560" s="55" t="s">
        <v>39</v>
      </c>
      <c r="E560" s="9"/>
      <c r="F560" s="56" t="s">
        <v>1151</v>
      </c>
      <c r="G560" s="9"/>
      <c r="H560" s="9"/>
      <c r="I560" s="10"/>
      <c r="J560" s="57"/>
      <c r="K560" s="58"/>
      <c r="L560" s="16"/>
      <c r="M560" s="16"/>
      <c r="N560" s="16"/>
      <c r="O560" s="16"/>
      <c r="P560" s="16"/>
      <c r="Q560" s="17"/>
      <c r="R560" s="9"/>
      <c r="S560" s="9"/>
      <c r="T560" s="9"/>
      <c r="U560" s="9"/>
      <c r="V560" s="9"/>
      <c r="W560" s="9"/>
      <c r="X560" s="9"/>
      <c r="Y560" s="9"/>
      <c r="Z560" s="9"/>
      <c r="AA560" s="9"/>
      <c r="AB560" s="9"/>
      <c r="AQ560" s="5" t="s">
        <v>39</v>
      </c>
      <c r="AR560" s="5" t="s">
        <v>15</v>
      </c>
    </row>
    <row r="561" spans="1:62" s="2" customFormat="1" ht="37.9" customHeight="1" x14ac:dyDescent="0.2">
      <c r="A561" s="9"/>
      <c r="B561" s="43"/>
      <c r="C561" s="44" t="s">
        <v>1152</v>
      </c>
      <c r="D561" s="44" t="s">
        <v>33</v>
      </c>
      <c r="E561" s="45" t="s">
        <v>1153</v>
      </c>
      <c r="F561" s="46" t="s">
        <v>1154</v>
      </c>
      <c r="G561" s="47" t="s">
        <v>699</v>
      </c>
      <c r="H561" s="48">
        <v>25</v>
      </c>
      <c r="I561" s="10"/>
      <c r="J561" s="49" t="s">
        <v>0</v>
      </c>
      <c r="K561" s="50" t="s">
        <v>8</v>
      </c>
      <c r="L561" s="51">
        <v>0.72</v>
      </c>
      <c r="M561" s="51">
        <f>L561*H561</f>
        <v>18</v>
      </c>
      <c r="N561" s="51">
        <v>1.1E-4</v>
      </c>
      <c r="O561" s="51">
        <f>N561*H561</f>
        <v>2.7500000000000003E-3</v>
      </c>
      <c r="P561" s="51">
        <v>0</v>
      </c>
      <c r="Q561" s="52">
        <f>P561*H561</f>
        <v>0</v>
      </c>
      <c r="R561" s="9"/>
      <c r="S561" s="9"/>
      <c r="T561" s="9"/>
      <c r="U561" s="9"/>
      <c r="V561" s="9"/>
      <c r="W561" s="9"/>
      <c r="X561" s="9"/>
      <c r="Y561" s="9"/>
      <c r="Z561" s="9"/>
      <c r="AA561" s="9"/>
      <c r="AB561" s="9"/>
      <c r="AO561" s="53" t="s">
        <v>37</v>
      </c>
      <c r="AQ561" s="53" t="s">
        <v>33</v>
      </c>
      <c r="AR561" s="53" t="s">
        <v>15</v>
      </c>
      <c r="AV561" s="5" t="s">
        <v>31</v>
      </c>
      <c r="BB561" s="54" t="e">
        <f>IF(K561="základní",#REF!,0)</f>
        <v>#REF!</v>
      </c>
      <c r="BC561" s="54">
        <f>IF(K561="snížená",#REF!,0)</f>
        <v>0</v>
      </c>
      <c r="BD561" s="54">
        <f>IF(K561="zákl. přenesená",#REF!,0)</f>
        <v>0</v>
      </c>
      <c r="BE561" s="54">
        <f>IF(K561="sníž. přenesená",#REF!,0)</f>
        <v>0</v>
      </c>
      <c r="BF561" s="54">
        <f>IF(K561="nulová",#REF!,0)</f>
        <v>0</v>
      </c>
      <c r="BG561" s="5" t="s">
        <v>14</v>
      </c>
      <c r="BH561" s="54" t="e">
        <f>ROUND(#REF!*H561,2)</f>
        <v>#REF!</v>
      </c>
      <c r="BI561" s="5" t="s">
        <v>37</v>
      </c>
      <c r="BJ561" s="53" t="s">
        <v>1155</v>
      </c>
    </row>
    <row r="562" spans="1:62" s="2" customFormat="1" ht="48.75" x14ac:dyDescent="0.2">
      <c r="A562" s="9"/>
      <c r="B562" s="10"/>
      <c r="C562" s="9"/>
      <c r="D562" s="55" t="s">
        <v>39</v>
      </c>
      <c r="E562" s="9"/>
      <c r="F562" s="56" t="s">
        <v>1151</v>
      </c>
      <c r="G562" s="9"/>
      <c r="H562" s="9"/>
      <c r="I562" s="10"/>
      <c r="J562" s="57"/>
      <c r="K562" s="58"/>
      <c r="L562" s="16"/>
      <c r="M562" s="16"/>
      <c r="N562" s="16"/>
      <c r="O562" s="16"/>
      <c r="P562" s="16"/>
      <c r="Q562" s="17"/>
      <c r="R562" s="9"/>
      <c r="S562" s="9"/>
      <c r="T562" s="9"/>
      <c r="U562" s="9"/>
      <c r="V562" s="9"/>
      <c r="W562" s="9"/>
      <c r="X562" s="9"/>
      <c r="Y562" s="9"/>
      <c r="Z562" s="9"/>
      <c r="AA562" s="9"/>
      <c r="AB562" s="9"/>
      <c r="AQ562" s="5" t="s">
        <v>39</v>
      </c>
      <c r="AR562" s="5" t="s">
        <v>15</v>
      </c>
    </row>
    <row r="563" spans="1:62" s="2" customFormat="1" ht="37.9" customHeight="1" x14ac:dyDescent="0.2">
      <c r="A563" s="9"/>
      <c r="B563" s="43"/>
      <c r="C563" s="44" t="s">
        <v>1156</v>
      </c>
      <c r="D563" s="44" t="s">
        <v>33</v>
      </c>
      <c r="E563" s="45" t="s">
        <v>1157</v>
      </c>
      <c r="F563" s="46" t="s">
        <v>1158</v>
      </c>
      <c r="G563" s="47" t="s">
        <v>699</v>
      </c>
      <c r="H563" s="48">
        <v>30</v>
      </c>
      <c r="I563" s="10"/>
      <c r="J563" s="49" t="s">
        <v>0</v>
      </c>
      <c r="K563" s="50" t="s">
        <v>8</v>
      </c>
      <c r="L563" s="51">
        <v>1.24</v>
      </c>
      <c r="M563" s="51">
        <f>L563*H563</f>
        <v>37.200000000000003</v>
      </c>
      <c r="N563" s="51">
        <v>2.0000000000000001E-4</v>
      </c>
      <c r="O563" s="51">
        <f>N563*H563</f>
        <v>6.0000000000000001E-3</v>
      </c>
      <c r="P563" s="51">
        <v>0</v>
      </c>
      <c r="Q563" s="52">
        <f>P563*H563</f>
        <v>0</v>
      </c>
      <c r="R563" s="9"/>
      <c r="S563" s="9"/>
      <c r="T563" s="9"/>
      <c r="U563" s="9"/>
      <c r="V563" s="9"/>
      <c r="W563" s="9"/>
      <c r="X563" s="9"/>
      <c r="Y563" s="9"/>
      <c r="Z563" s="9"/>
      <c r="AA563" s="9"/>
      <c r="AB563" s="9"/>
      <c r="AO563" s="53" t="s">
        <v>37</v>
      </c>
      <c r="AQ563" s="53" t="s">
        <v>33</v>
      </c>
      <c r="AR563" s="53" t="s">
        <v>15</v>
      </c>
      <c r="AV563" s="5" t="s">
        <v>31</v>
      </c>
      <c r="BB563" s="54" t="e">
        <f>IF(K563="základní",#REF!,0)</f>
        <v>#REF!</v>
      </c>
      <c r="BC563" s="54">
        <f>IF(K563="snížená",#REF!,0)</f>
        <v>0</v>
      </c>
      <c r="BD563" s="54">
        <f>IF(K563="zákl. přenesená",#REF!,0)</f>
        <v>0</v>
      </c>
      <c r="BE563" s="54">
        <f>IF(K563="sníž. přenesená",#REF!,0)</f>
        <v>0</v>
      </c>
      <c r="BF563" s="54">
        <f>IF(K563="nulová",#REF!,0)</f>
        <v>0</v>
      </c>
      <c r="BG563" s="5" t="s">
        <v>14</v>
      </c>
      <c r="BH563" s="54" t="e">
        <f>ROUND(#REF!*H563,2)</f>
        <v>#REF!</v>
      </c>
      <c r="BI563" s="5" t="s">
        <v>37</v>
      </c>
      <c r="BJ563" s="53" t="s">
        <v>1159</v>
      </c>
    </row>
    <row r="564" spans="1:62" s="2" customFormat="1" ht="48.75" x14ac:dyDescent="0.2">
      <c r="A564" s="9"/>
      <c r="B564" s="10"/>
      <c r="C564" s="9"/>
      <c r="D564" s="55" t="s">
        <v>39</v>
      </c>
      <c r="E564" s="9"/>
      <c r="F564" s="56" t="s">
        <v>1151</v>
      </c>
      <c r="G564" s="9"/>
      <c r="H564" s="9"/>
      <c r="I564" s="10"/>
      <c r="J564" s="57"/>
      <c r="K564" s="58"/>
      <c r="L564" s="16"/>
      <c r="M564" s="16"/>
      <c r="N564" s="16"/>
      <c r="O564" s="16"/>
      <c r="P564" s="16"/>
      <c r="Q564" s="17"/>
      <c r="R564" s="9"/>
      <c r="S564" s="9"/>
      <c r="T564" s="9"/>
      <c r="U564" s="9"/>
      <c r="V564" s="9"/>
      <c r="W564" s="9"/>
      <c r="X564" s="9"/>
      <c r="Y564" s="9"/>
      <c r="Z564" s="9"/>
      <c r="AA564" s="9"/>
      <c r="AB564" s="9"/>
      <c r="AQ564" s="5" t="s">
        <v>39</v>
      </c>
      <c r="AR564" s="5" t="s">
        <v>15</v>
      </c>
    </row>
    <row r="565" spans="1:62" s="2" customFormat="1" ht="37.9" customHeight="1" x14ac:dyDescent="0.2">
      <c r="A565" s="9"/>
      <c r="B565" s="43"/>
      <c r="C565" s="44" t="s">
        <v>1160</v>
      </c>
      <c r="D565" s="44" t="s">
        <v>33</v>
      </c>
      <c r="E565" s="45" t="s">
        <v>1161</v>
      </c>
      <c r="F565" s="46" t="s">
        <v>1162</v>
      </c>
      <c r="G565" s="47" t="s">
        <v>699</v>
      </c>
      <c r="H565" s="48">
        <v>22</v>
      </c>
      <c r="I565" s="10"/>
      <c r="J565" s="49" t="s">
        <v>0</v>
      </c>
      <c r="K565" s="50" t="s">
        <v>8</v>
      </c>
      <c r="L565" s="51">
        <v>3.86</v>
      </c>
      <c r="M565" s="51">
        <f>L565*H565</f>
        <v>84.92</v>
      </c>
      <c r="N565" s="51">
        <v>1.9E-3</v>
      </c>
      <c r="O565" s="51">
        <f>N565*H565</f>
        <v>4.1799999999999997E-2</v>
      </c>
      <c r="P565" s="51">
        <v>0</v>
      </c>
      <c r="Q565" s="52">
        <f>P565*H565</f>
        <v>0</v>
      </c>
      <c r="R565" s="9"/>
      <c r="S565" s="9"/>
      <c r="T565" s="9"/>
      <c r="U565" s="9"/>
      <c r="V565" s="9"/>
      <c r="W565" s="9"/>
      <c r="X565" s="9"/>
      <c r="Y565" s="9"/>
      <c r="Z565" s="9"/>
      <c r="AA565" s="9"/>
      <c r="AB565" s="9"/>
      <c r="AO565" s="53" t="s">
        <v>37</v>
      </c>
      <c r="AQ565" s="53" t="s">
        <v>33</v>
      </c>
      <c r="AR565" s="53" t="s">
        <v>15</v>
      </c>
      <c r="AV565" s="5" t="s">
        <v>31</v>
      </c>
      <c r="BB565" s="54" t="e">
        <f>IF(K565="základní",#REF!,0)</f>
        <v>#REF!</v>
      </c>
      <c r="BC565" s="54">
        <f>IF(K565="snížená",#REF!,0)</f>
        <v>0</v>
      </c>
      <c r="BD565" s="54">
        <f>IF(K565="zákl. přenesená",#REF!,0)</f>
        <v>0</v>
      </c>
      <c r="BE565" s="54">
        <f>IF(K565="sníž. přenesená",#REF!,0)</f>
        <v>0</v>
      </c>
      <c r="BF565" s="54">
        <f>IF(K565="nulová",#REF!,0)</f>
        <v>0</v>
      </c>
      <c r="BG565" s="5" t="s">
        <v>14</v>
      </c>
      <c r="BH565" s="54" t="e">
        <f>ROUND(#REF!*H565,2)</f>
        <v>#REF!</v>
      </c>
      <c r="BI565" s="5" t="s">
        <v>37</v>
      </c>
      <c r="BJ565" s="53" t="s">
        <v>1163</v>
      </c>
    </row>
    <row r="566" spans="1:62" s="2" customFormat="1" ht="48.75" x14ac:dyDescent="0.2">
      <c r="A566" s="9"/>
      <c r="B566" s="10"/>
      <c r="C566" s="9"/>
      <c r="D566" s="55" t="s">
        <v>39</v>
      </c>
      <c r="E566" s="9"/>
      <c r="F566" s="56" t="s">
        <v>1151</v>
      </c>
      <c r="G566" s="9"/>
      <c r="H566" s="9"/>
      <c r="I566" s="10"/>
      <c r="J566" s="57"/>
      <c r="K566" s="58"/>
      <c r="L566" s="16"/>
      <c r="M566" s="16"/>
      <c r="N566" s="16"/>
      <c r="O566" s="16"/>
      <c r="P566" s="16"/>
      <c r="Q566" s="17"/>
      <c r="R566" s="9"/>
      <c r="S566" s="9"/>
      <c r="T566" s="9"/>
      <c r="U566" s="9"/>
      <c r="V566" s="9"/>
      <c r="W566" s="9"/>
      <c r="X566" s="9"/>
      <c r="Y566" s="9"/>
      <c r="Z566" s="9"/>
      <c r="AA566" s="9"/>
      <c r="AB566" s="9"/>
      <c r="AQ566" s="5" t="s">
        <v>39</v>
      </c>
      <c r="AR566" s="5" t="s">
        <v>15</v>
      </c>
    </row>
    <row r="567" spans="1:62" s="2" customFormat="1" ht="37.9" customHeight="1" x14ac:dyDescent="0.2">
      <c r="A567" s="9"/>
      <c r="B567" s="43"/>
      <c r="C567" s="44" t="s">
        <v>1164</v>
      </c>
      <c r="D567" s="44" t="s">
        <v>33</v>
      </c>
      <c r="E567" s="45" t="s">
        <v>1165</v>
      </c>
      <c r="F567" s="46" t="s">
        <v>1166</v>
      </c>
      <c r="G567" s="47" t="s">
        <v>699</v>
      </c>
      <c r="H567" s="48">
        <v>28</v>
      </c>
      <c r="I567" s="10"/>
      <c r="J567" s="49" t="s">
        <v>0</v>
      </c>
      <c r="K567" s="50" t="s">
        <v>8</v>
      </c>
      <c r="L567" s="51">
        <v>4.04</v>
      </c>
      <c r="M567" s="51">
        <f>L567*H567</f>
        <v>113.12</v>
      </c>
      <c r="N567" s="51">
        <v>2E-3</v>
      </c>
      <c r="O567" s="51">
        <f>N567*H567</f>
        <v>5.6000000000000001E-2</v>
      </c>
      <c r="P567" s="51">
        <v>0</v>
      </c>
      <c r="Q567" s="52">
        <f>P567*H567</f>
        <v>0</v>
      </c>
      <c r="R567" s="9"/>
      <c r="S567" s="9"/>
      <c r="T567" s="9"/>
      <c r="U567" s="9"/>
      <c r="V567" s="9"/>
      <c r="W567" s="9"/>
      <c r="X567" s="9"/>
      <c r="Y567" s="9"/>
      <c r="Z567" s="9"/>
      <c r="AA567" s="9"/>
      <c r="AB567" s="9"/>
      <c r="AO567" s="53" t="s">
        <v>37</v>
      </c>
      <c r="AQ567" s="53" t="s">
        <v>33</v>
      </c>
      <c r="AR567" s="53" t="s">
        <v>15</v>
      </c>
      <c r="AV567" s="5" t="s">
        <v>31</v>
      </c>
      <c r="BB567" s="54" t="e">
        <f>IF(K567="základní",#REF!,0)</f>
        <v>#REF!</v>
      </c>
      <c r="BC567" s="54">
        <f>IF(K567="snížená",#REF!,0)</f>
        <v>0</v>
      </c>
      <c r="BD567" s="54">
        <f>IF(K567="zákl. přenesená",#REF!,0)</f>
        <v>0</v>
      </c>
      <c r="BE567" s="54">
        <f>IF(K567="sníž. přenesená",#REF!,0)</f>
        <v>0</v>
      </c>
      <c r="BF567" s="54">
        <f>IF(K567="nulová",#REF!,0)</f>
        <v>0</v>
      </c>
      <c r="BG567" s="5" t="s">
        <v>14</v>
      </c>
      <c r="BH567" s="54" t="e">
        <f>ROUND(#REF!*H567,2)</f>
        <v>#REF!</v>
      </c>
      <c r="BI567" s="5" t="s">
        <v>37</v>
      </c>
      <c r="BJ567" s="53" t="s">
        <v>1167</v>
      </c>
    </row>
    <row r="568" spans="1:62" s="2" customFormat="1" ht="48.75" x14ac:dyDescent="0.2">
      <c r="A568" s="9"/>
      <c r="B568" s="10"/>
      <c r="C568" s="9"/>
      <c r="D568" s="55" t="s">
        <v>39</v>
      </c>
      <c r="E568" s="9"/>
      <c r="F568" s="56" t="s">
        <v>1151</v>
      </c>
      <c r="G568" s="9"/>
      <c r="H568" s="9"/>
      <c r="I568" s="10"/>
      <c r="J568" s="57"/>
      <c r="K568" s="58"/>
      <c r="L568" s="16"/>
      <c r="M568" s="16"/>
      <c r="N568" s="16"/>
      <c r="O568" s="16"/>
      <c r="P568" s="16"/>
      <c r="Q568" s="17"/>
      <c r="R568" s="9"/>
      <c r="S568" s="9"/>
      <c r="T568" s="9"/>
      <c r="U568" s="9"/>
      <c r="V568" s="9"/>
      <c r="W568" s="9"/>
      <c r="X568" s="9"/>
      <c r="Y568" s="9"/>
      <c r="Z568" s="9"/>
      <c r="AA568" s="9"/>
      <c r="AB568" s="9"/>
      <c r="AQ568" s="5" t="s">
        <v>39</v>
      </c>
      <c r="AR568" s="5" t="s">
        <v>15</v>
      </c>
    </row>
    <row r="569" spans="1:62" s="2" customFormat="1" ht="37.9" customHeight="1" x14ac:dyDescent="0.2">
      <c r="A569" s="9"/>
      <c r="B569" s="43"/>
      <c r="C569" s="44" t="s">
        <v>1168</v>
      </c>
      <c r="D569" s="44" t="s">
        <v>33</v>
      </c>
      <c r="E569" s="45" t="s">
        <v>1169</v>
      </c>
      <c r="F569" s="46" t="s">
        <v>1170</v>
      </c>
      <c r="G569" s="47" t="s">
        <v>699</v>
      </c>
      <c r="H569" s="48">
        <v>18</v>
      </c>
      <c r="I569" s="10"/>
      <c r="J569" s="49" t="s">
        <v>0</v>
      </c>
      <c r="K569" s="50" t="s">
        <v>8</v>
      </c>
      <c r="L569" s="51">
        <v>4.18</v>
      </c>
      <c r="M569" s="51">
        <f>L569*H569</f>
        <v>75.239999999999995</v>
      </c>
      <c r="N569" s="51">
        <v>2.0699999999999998E-3</v>
      </c>
      <c r="O569" s="51">
        <f>N569*H569</f>
        <v>3.7259999999999995E-2</v>
      </c>
      <c r="P569" s="51">
        <v>0</v>
      </c>
      <c r="Q569" s="52">
        <f>P569*H569</f>
        <v>0</v>
      </c>
      <c r="R569" s="9"/>
      <c r="S569" s="9"/>
      <c r="T569" s="9"/>
      <c r="U569" s="9"/>
      <c r="V569" s="9"/>
      <c r="W569" s="9"/>
      <c r="X569" s="9"/>
      <c r="Y569" s="9"/>
      <c r="Z569" s="9"/>
      <c r="AA569" s="9"/>
      <c r="AB569" s="9"/>
      <c r="AO569" s="53" t="s">
        <v>37</v>
      </c>
      <c r="AQ569" s="53" t="s">
        <v>33</v>
      </c>
      <c r="AR569" s="53" t="s">
        <v>15</v>
      </c>
      <c r="AV569" s="5" t="s">
        <v>31</v>
      </c>
      <c r="BB569" s="54" t="e">
        <f>IF(K569="základní",#REF!,0)</f>
        <v>#REF!</v>
      </c>
      <c r="BC569" s="54">
        <f>IF(K569="snížená",#REF!,0)</f>
        <v>0</v>
      </c>
      <c r="BD569" s="54">
        <f>IF(K569="zákl. přenesená",#REF!,0)</f>
        <v>0</v>
      </c>
      <c r="BE569" s="54">
        <f>IF(K569="sníž. přenesená",#REF!,0)</f>
        <v>0</v>
      </c>
      <c r="BF569" s="54">
        <f>IF(K569="nulová",#REF!,0)</f>
        <v>0</v>
      </c>
      <c r="BG569" s="5" t="s">
        <v>14</v>
      </c>
      <c r="BH569" s="54" t="e">
        <f>ROUND(#REF!*H569,2)</f>
        <v>#REF!</v>
      </c>
      <c r="BI569" s="5" t="s">
        <v>37</v>
      </c>
      <c r="BJ569" s="53" t="s">
        <v>1171</v>
      </c>
    </row>
    <row r="570" spans="1:62" s="2" customFormat="1" ht="48.75" x14ac:dyDescent="0.2">
      <c r="A570" s="9"/>
      <c r="B570" s="10"/>
      <c r="C570" s="9"/>
      <c r="D570" s="55" t="s">
        <v>39</v>
      </c>
      <c r="E570" s="9"/>
      <c r="F570" s="56" t="s">
        <v>1151</v>
      </c>
      <c r="G570" s="9"/>
      <c r="H570" s="9"/>
      <c r="I570" s="10"/>
      <c r="J570" s="57"/>
      <c r="K570" s="58"/>
      <c r="L570" s="16"/>
      <c r="M570" s="16"/>
      <c r="N570" s="16"/>
      <c r="O570" s="16"/>
      <c r="P570" s="16"/>
      <c r="Q570" s="17"/>
      <c r="R570" s="9"/>
      <c r="S570" s="9"/>
      <c r="T570" s="9"/>
      <c r="U570" s="9"/>
      <c r="V570" s="9"/>
      <c r="W570" s="9"/>
      <c r="X570" s="9"/>
      <c r="Y570" s="9"/>
      <c r="Z570" s="9"/>
      <c r="AA570" s="9"/>
      <c r="AB570" s="9"/>
      <c r="AQ570" s="5" t="s">
        <v>39</v>
      </c>
      <c r="AR570" s="5" t="s">
        <v>15</v>
      </c>
    </row>
    <row r="571" spans="1:62" s="2" customFormat="1" ht="49.15" customHeight="1" x14ac:dyDescent="0.2">
      <c r="A571" s="9"/>
      <c r="B571" s="43"/>
      <c r="C571" s="44" t="s">
        <v>1172</v>
      </c>
      <c r="D571" s="44" t="s">
        <v>33</v>
      </c>
      <c r="E571" s="45" t="s">
        <v>1173</v>
      </c>
      <c r="F571" s="46" t="s">
        <v>1174</v>
      </c>
      <c r="G571" s="47" t="s">
        <v>699</v>
      </c>
      <c r="H571" s="48">
        <v>24</v>
      </c>
      <c r="I571" s="10"/>
      <c r="J571" s="49" t="s">
        <v>0</v>
      </c>
      <c r="K571" s="50" t="s">
        <v>8</v>
      </c>
      <c r="L571" s="51">
        <v>5.01</v>
      </c>
      <c r="M571" s="51">
        <f>L571*H571</f>
        <v>120.24</v>
      </c>
      <c r="N571" s="51">
        <v>2.47E-3</v>
      </c>
      <c r="O571" s="51">
        <f>N571*H571</f>
        <v>5.9279999999999999E-2</v>
      </c>
      <c r="P571" s="51">
        <v>0</v>
      </c>
      <c r="Q571" s="52">
        <f>P571*H571</f>
        <v>0</v>
      </c>
      <c r="R571" s="9"/>
      <c r="S571" s="9"/>
      <c r="T571" s="9"/>
      <c r="U571" s="9"/>
      <c r="V571" s="9"/>
      <c r="W571" s="9"/>
      <c r="X571" s="9"/>
      <c r="Y571" s="9"/>
      <c r="Z571" s="9"/>
      <c r="AA571" s="9"/>
      <c r="AB571" s="9"/>
      <c r="AO571" s="53" t="s">
        <v>37</v>
      </c>
      <c r="AQ571" s="53" t="s">
        <v>33</v>
      </c>
      <c r="AR571" s="53" t="s">
        <v>15</v>
      </c>
      <c r="AV571" s="5" t="s">
        <v>31</v>
      </c>
      <c r="BB571" s="54" t="e">
        <f>IF(K571="základní",#REF!,0)</f>
        <v>#REF!</v>
      </c>
      <c r="BC571" s="54">
        <f>IF(K571="snížená",#REF!,0)</f>
        <v>0</v>
      </c>
      <c r="BD571" s="54">
        <f>IF(K571="zákl. přenesená",#REF!,0)</f>
        <v>0</v>
      </c>
      <c r="BE571" s="54">
        <f>IF(K571="sníž. přenesená",#REF!,0)</f>
        <v>0</v>
      </c>
      <c r="BF571" s="54">
        <f>IF(K571="nulová",#REF!,0)</f>
        <v>0</v>
      </c>
      <c r="BG571" s="5" t="s">
        <v>14</v>
      </c>
      <c r="BH571" s="54" t="e">
        <f>ROUND(#REF!*H571,2)</f>
        <v>#REF!</v>
      </c>
      <c r="BI571" s="5" t="s">
        <v>37</v>
      </c>
      <c r="BJ571" s="53" t="s">
        <v>1175</v>
      </c>
    </row>
    <row r="572" spans="1:62" s="2" customFormat="1" ht="48.75" x14ac:dyDescent="0.2">
      <c r="A572" s="9"/>
      <c r="B572" s="10"/>
      <c r="C572" s="9"/>
      <c r="D572" s="55" t="s">
        <v>39</v>
      </c>
      <c r="E572" s="9"/>
      <c r="F572" s="56" t="s">
        <v>1151</v>
      </c>
      <c r="G572" s="9"/>
      <c r="H572" s="9"/>
      <c r="I572" s="10"/>
      <c r="J572" s="57"/>
      <c r="K572" s="58"/>
      <c r="L572" s="16"/>
      <c r="M572" s="16"/>
      <c r="N572" s="16"/>
      <c r="O572" s="16"/>
      <c r="P572" s="16"/>
      <c r="Q572" s="17"/>
      <c r="R572" s="9"/>
      <c r="S572" s="9"/>
      <c r="T572" s="9"/>
      <c r="U572" s="9"/>
      <c r="V572" s="9"/>
      <c r="W572" s="9"/>
      <c r="X572" s="9"/>
      <c r="Y572" s="9"/>
      <c r="Z572" s="9"/>
      <c r="AA572" s="9"/>
      <c r="AB572" s="9"/>
      <c r="AQ572" s="5" t="s">
        <v>39</v>
      </c>
      <c r="AR572" s="5" t="s">
        <v>15</v>
      </c>
    </row>
    <row r="573" spans="1:62" s="2" customFormat="1" ht="49.15" customHeight="1" x14ac:dyDescent="0.2">
      <c r="A573" s="9"/>
      <c r="B573" s="43"/>
      <c r="C573" s="44" t="s">
        <v>1176</v>
      </c>
      <c r="D573" s="44" t="s">
        <v>33</v>
      </c>
      <c r="E573" s="45" t="s">
        <v>1177</v>
      </c>
      <c r="F573" s="46" t="s">
        <v>1178</v>
      </c>
      <c r="G573" s="47" t="s">
        <v>699</v>
      </c>
      <c r="H573" s="48">
        <v>22</v>
      </c>
      <c r="I573" s="10"/>
      <c r="J573" s="49" t="s">
        <v>0</v>
      </c>
      <c r="K573" s="50" t="s">
        <v>8</v>
      </c>
      <c r="L573" s="51">
        <v>5.17</v>
      </c>
      <c r="M573" s="51">
        <f>L573*H573</f>
        <v>113.74</v>
      </c>
      <c r="N573" s="51">
        <v>2.6099999999999999E-3</v>
      </c>
      <c r="O573" s="51">
        <f>N573*H573</f>
        <v>5.7419999999999999E-2</v>
      </c>
      <c r="P573" s="51">
        <v>0</v>
      </c>
      <c r="Q573" s="52">
        <f>P573*H573</f>
        <v>0</v>
      </c>
      <c r="R573" s="9"/>
      <c r="S573" s="9"/>
      <c r="T573" s="9"/>
      <c r="U573" s="9"/>
      <c r="V573" s="9"/>
      <c r="W573" s="9"/>
      <c r="X573" s="9"/>
      <c r="Y573" s="9"/>
      <c r="Z573" s="9"/>
      <c r="AA573" s="9"/>
      <c r="AB573" s="9"/>
      <c r="AO573" s="53" t="s">
        <v>37</v>
      </c>
      <c r="AQ573" s="53" t="s">
        <v>33</v>
      </c>
      <c r="AR573" s="53" t="s">
        <v>15</v>
      </c>
      <c r="AV573" s="5" t="s">
        <v>31</v>
      </c>
      <c r="BB573" s="54" t="e">
        <f>IF(K573="základní",#REF!,0)</f>
        <v>#REF!</v>
      </c>
      <c r="BC573" s="54">
        <f>IF(K573="snížená",#REF!,0)</f>
        <v>0</v>
      </c>
      <c r="BD573" s="54">
        <f>IF(K573="zákl. přenesená",#REF!,0)</f>
        <v>0</v>
      </c>
      <c r="BE573" s="54">
        <f>IF(K573="sníž. přenesená",#REF!,0)</f>
        <v>0</v>
      </c>
      <c r="BF573" s="54">
        <f>IF(K573="nulová",#REF!,0)</f>
        <v>0</v>
      </c>
      <c r="BG573" s="5" t="s">
        <v>14</v>
      </c>
      <c r="BH573" s="54" t="e">
        <f>ROUND(#REF!*H573,2)</f>
        <v>#REF!</v>
      </c>
      <c r="BI573" s="5" t="s">
        <v>37</v>
      </c>
      <c r="BJ573" s="53" t="s">
        <v>1179</v>
      </c>
    </row>
    <row r="574" spans="1:62" s="2" customFormat="1" ht="48.75" x14ac:dyDescent="0.2">
      <c r="A574" s="9"/>
      <c r="B574" s="10"/>
      <c r="C574" s="9"/>
      <c r="D574" s="55" t="s">
        <v>39</v>
      </c>
      <c r="E574" s="9"/>
      <c r="F574" s="56" t="s">
        <v>1151</v>
      </c>
      <c r="G574" s="9"/>
      <c r="H574" s="9"/>
      <c r="I574" s="10"/>
      <c r="J574" s="57"/>
      <c r="K574" s="58"/>
      <c r="L574" s="16"/>
      <c r="M574" s="16"/>
      <c r="N574" s="16"/>
      <c r="O574" s="16"/>
      <c r="P574" s="16"/>
      <c r="Q574" s="17"/>
      <c r="R574" s="9"/>
      <c r="S574" s="9"/>
      <c r="T574" s="9"/>
      <c r="U574" s="9"/>
      <c r="V574" s="9"/>
      <c r="W574" s="9"/>
      <c r="X574" s="9"/>
      <c r="Y574" s="9"/>
      <c r="Z574" s="9"/>
      <c r="AA574" s="9"/>
      <c r="AB574" s="9"/>
      <c r="AQ574" s="5" t="s">
        <v>39</v>
      </c>
      <c r="AR574" s="5" t="s">
        <v>15</v>
      </c>
    </row>
    <row r="575" spans="1:62" s="2" customFormat="1" ht="49.15" customHeight="1" x14ac:dyDescent="0.2">
      <c r="A575" s="9"/>
      <c r="B575" s="43"/>
      <c r="C575" s="44" t="s">
        <v>1180</v>
      </c>
      <c r="D575" s="44" t="s">
        <v>33</v>
      </c>
      <c r="E575" s="45" t="s">
        <v>1181</v>
      </c>
      <c r="F575" s="46" t="s">
        <v>1182</v>
      </c>
      <c r="G575" s="47" t="s">
        <v>699</v>
      </c>
      <c r="H575" s="48">
        <v>28</v>
      </c>
      <c r="I575" s="10"/>
      <c r="J575" s="49" t="s">
        <v>0</v>
      </c>
      <c r="K575" s="50" t="s">
        <v>8</v>
      </c>
      <c r="L575" s="51">
        <v>5.3879999999999999</v>
      </c>
      <c r="M575" s="51">
        <f>L575*H575</f>
        <v>150.864</v>
      </c>
      <c r="N575" s="51">
        <v>2.7200000000000002E-3</v>
      </c>
      <c r="O575" s="51">
        <f>N575*H575</f>
        <v>7.6160000000000005E-2</v>
      </c>
      <c r="P575" s="51">
        <v>0</v>
      </c>
      <c r="Q575" s="52">
        <f>P575*H575</f>
        <v>0</v>
      </c>
      <c r="R575" s="9"/>
      <c r="S575" s="9"/>
      <c r="T575" s="9"/>
      <c r="U575" s="9"/>
      <c r="V575" s="9"/>
      <c r="W575" s="9"/>
      <c r="X575" s="9"/>
      <c r="Y575" s="9"/>
      <c r="Z575" s="9"/>
      <c r="AA575" s="9"/>
      <c r="AB575" s="9"/>
      <c r="AO575" s="53" t="s">
        <v>37</v>
      </c>
      <c r="AQ575" s="53" t="s">
        <v>33</v>
      </c>
      <c r="AR575" s="53" t="s">
        <v>15</v>
      </c>
      <c r="AV575" s="5" t="s">
        <v>31</v>
      </c>
      <c r="BB575" s="54" t="e">
        <f>IF(K575="základní",#REF!,0)</f>
        <v>#REF!</v>
      </c>
      <c r="BC575" s="54">
        <f>IF(K575="snížená",#REF!,0)</f>
        <v>0</v>
      </c>
      <c r="BD575" s="54">
        <f>IF(K575="zákl. přenesená",#REF!,0)</f>
        <v>0</v>
      </c>
      <c r="BE575" s="54">
        <f>IF(K575="sníž. přenesená",#REF!,0)</f>
        <v>0</v>
      </c>
      <c r="BF575" s="54">
        <f>IF(K575="nulová",#REF!,0)</f>
        <v>0</v>
      </c>
      <c r="BG575" s="5" t="s">
        <v>14</v>
      </c>
      <c r="BH575" s="54" t="e">
        <f>ROUND(#REF!*H575,2)</f>
        <v>#REF!</v>
      </c>
      <c r="BI575" s="5" t="s">
        <v>37</v>
      </c>
      <c r="BJ575" s="53" t="s">
        <v>1183</v>
      </c>
    </row>
    <row r="576" spans="1:62" s="2" customFormat="1" ht="48.75" x14ac:dyDescent="0.2">
      <c r="A576" s="9"/>
      <c r="B576" s="10"/>
      <c r="C576" s="9"/>
      <c r="D576" s="55" t="s">
        <v>39</v>
      </c>
      <c r="E576" s="9"/>
      <c r="F576" s="56" t="s">
        <v>1151</v>
      </c>
      <c r="G576" s="9"/>
      <c r="H576" s="9"/>
      <c r="I576" s="10"/>
      <c r="J576" s="57"/>
      <c r="K576" s="58"/>
      <c r="L576" s="16"/>
      <c r="M576" s="16"/>
      <c r="N576" s="16"/>
      <c r="O576" s="16"/>
      <c r="P576" s="16"/>
      <c r="Q576" s="17"/>
      <c r="R576" s="9"/>
      <c r="S576" s="9"/>
      <c r="T576" s="9"/>
      <c r="U576" s="9"/>
      <c r="V576" s="9"/>
      <c r="W576" s="9"/>
      <c r="X576" s="9"/>
      <c r="Y576" s="9"/>
      <c r="Z576" s="9"/>
      <c r="AA576" s="9"/>
      <c r="AB576" s="9"/>
      <c r="AQ576" s="5" t="s">
        <v>39</v>
      </c>
      <c r="AR576" s="5" t="s">
        <v>15</v>
      </c>
    </row>
    <row r="577" spans="1:62" s="2" customFormat="1" ht="49.15" customHeight="1" x14ac:dyDescent="0.2">
      <c r="A577" s="9"/>
      <c r="B577" s="43"/>
      <c r="C577" s="44" t="s">
        <v>1184</v>
      </c>
      <c r="D577" s="44" t="s">
        <v>33</v>
      </c>
      <c r="E577" s="45" t="s">
        <v>1185</v>
      </c>
      <c r="F577" s="46" t="s">
        <v>1186</v>
      </c>
      <c r="G577" s="47" t="s">
        <v>699</v>
      </c>
      <c r="H577" s="48">
        <v>18</v>
      </c>
      <c r="I577" s="10"/>
      <c r="J577" s="49" t="s">
        <v>0</v>
      </c>
      <c r="K577" s="50" t="s">
        <v>8</v>
      </c>
      <c r="L577" s="51">
        <v>5.92</v>
      </c>
      <c r="M577" s="51">
        <f>L577*H577</f>
        <v>106.56</v>
      </c>
      <c r="N577" s="51">
        <v>2.8999999999999998E-3</v>
      </c>
      <c r="O577" s="51">
        <f>N577*H577</f>
        <v>5.2199999999999996E-2</v>
      </c>
      <c r="P577" s="51">
        <v>0</v>
      </c>
      <c r="Q577" s="52">
        <f>P577*H577</f>
        <v>0</v>
      </c>
      <c r="R577" s="9"/>
      <c r="S577" s="9"/>
      <c r="T577" s="9"/>
      <c r="U577" s="9"/>
      <c r="V577" s="9"/>
      <c r="W577" s="9"/>
      <c r="X577" s="9"/>
      <c r="Y577" s="9"/>
      <c r="Z577" s="9"/>
      <c r="AA577" s="9"/>
      <c r="AB577" s="9"/>
      <c r="AO577" s="53" t="s">
        <v>37</v>
      </c>
      <c r="AQ577" s="53" t="s">
        <v>33</v>
      </c>
      <c r="AR577" s="53" t="s">
        <v>15</v>
      </c>
      <c r="AV577" s="5" t="s">
        <v>31</v>
      </c>
      <c r="BB577" s="54" t="e">
        <f>IF(K577="základní",#REF!,0)</f>
        <v>#REF!</v>
      </c>
      <c r="BC577" s="54">
        <f>IF(K577="snížená",#REF!,0)</f>
        <v>0</v>
      </c>
      <c r="BD577" s="54">
        <f>IF(K577="zákl. přenesená",#REF!,0)</f>
        <v>0</v>
      </c>
      <c r="BE577" s="54">
        <f>IF(K577="sníž. přenesená",#REF!,0)</f>
        <v>0</v>
      </c>
      <c r="BF577" s="54">
        <f>IF(K577="nulová",#REF!,0)</f>
        <v>0</v>
      </c>
      <c r="BG577" s="5" t="s">
        <v>14</v>
      </c>
      <c r="BH577" s="54" t="e">
        <f>ROUND(#REF!*H577,2)</f>
        <v>#REF!</v>
      </c>
      <c r="BI577" s="5" t="s">
        <v>37</v>
      </c>
      <c r="BJ577" s="53" t="s">
        <v>1187</v>
      </c>
    </row>
    <row r="578" spans="1:62" s="2" customFormat="1" ht="48.75" x14ac:dyDescent="0.2">
      <c r="A578" s="9"/>
      <c r="B578" s="10"/>
      <c r="C578" s="9"/>
      <c r="D578" s="55" t="s">
        <v>39</v>
      </c>
      <c r="E578" s="9"/>
      <c r="F578" s="56" t="s">
        <v>1151</v>
      </c>
      <c r="G578" s="9"/>
      <c r="H578" s="9"/>
      <c r="I578" s="10"/>
      <c r="J578" s="57"/>
      <c r="K578" s="58"/>
      <c r="L578" s="16"/>
      <c r="M578" s="16"/>
      <c r="N578" s="16"/>
      <c r="O578" s="16"/>
      <c r="P578" s="16"/>
      <c r="Q578" s="17"/>
      <c r="R578" s="9"/>
      <c r="S578" s="9"/>
      <c r="T578" s="9"/>
      <c r="U578" s="9"/>
      <c r="V578" s="9"/>
      <c r="W578" s="9"/>
      <c r="X578" s="9"/>
      <c r="Y578" s="9"/>
      <c r="Z578" s="9"/>
      <c r="AA578" s="9"/>
      <c r="AB578" s="9"/>
      <c r="AQ578" s="5" t="s">
        <v>39</v>
      </c>
      <c r="AR578" s="5" t="s">
        <v>15</v>
      </c>
    </row>
    <row r="579" spans="1:62" s="2" customFormat="1" ht="49.15" customHeight="1" x14ac:dyDescent="0.2">
      <c r="A579" s="9"/>
      <c r="B579" s="43"/>
      <c r="C579" s="44" t="s">
        <v>1188</v>
      </c>
      <c r="D579" s="44" t="s">
        <v>33</v>
      </c>
      <c r="E579" s="45" t="s">
        <v>1189</v>
      </c>
      <c r="F579" s="46" t="s">
        <v>1190</v>
      </c>
      <c r="G579" s="47" t="s">
        <v>699</v>
      </c>
      <c r="H579" s="48">
        <v>16</v>
      </c>
      <c r="I579" s="10"/>
      <c r="J579" s="49" t="s">
        <v>0</v>
      </c>
      <c r="K579" s="50" t="s">
        <v>8</v>
      </c>
      <c r="L579" s="51">
        <v>6.17</v>
      </c>
      <c r="M579" s="51">
        <f>L579*H579</f>
        <v>98.72</v>
      </c>
      <c r="N579" s="51">
        <v>3.0200000000000001E-3</v>
      </c>
      <c r="O579" s="51">
        <f>N579*H579</f>
        <v>4.8320000000000002E-2</v>
      </c>
      <c r="P579" s="51">
        <v>0</v>
      </c>
      <c r="Q579" s="52">
        <f>P579*H579</f>
        <v>0</v>
      </c>
      <c r="R579" s="9"/>
      <c r="S579" s="9"/>
      <c r="T579" s="9"/>
      <c r="U579" s="9"/>
      <c r="V579" s="9"/>
      <c r="W579" s="9"/>
      <c r="X579" s="9"/>
      <c r="Y579" s="9"/>
      <c r="Z579" s="9"/>
      <c r="AA579" s="9"/>
      <c r="AB579" s="9"/>
      <c r="AO579" s="53" t="s">
        <v>37</v>
      </c>
      <c r="AQ579" s="53" t="s">
        <v>33</v>
      </c>
      <c r="AR579" s="53" t="s">
        <v>15</v>
      </c>
      <c r="AV579" s="5" t="s">
        <v>31</v>
      </c>
      <c r="BB579" s="54" t="e">
        <f>IF(K579="základní",#REF!,0)</f>
        <v>#REF!</v>
      </c>
      <c r="BC579" s="54">
        <f>IF(K579="snížená",#REF!,0)</f>
        <v>0</v>
      </c>
      <c r="BD579" s="54">
        <f>IF(K579="zákl. přenesená",#REF!,0)</f>
        <v>0</v>
      </c>
      <c r="BE579" s="54">
        <f>IF(K579="sníž. přenesená",#REF!,0)</f>
        <v>0</v>
      </c>
      <c r="BF579" s="54">
        <f>IF(K579="nulová",#REF!,0)</f>
        <v>0</v>
      </c>
      <c r="BG579" s="5" t="s">
        <v>14</v>
      </c>
      <c r="BH579" s="54" t="e">
        <f>ROUND(#REF!*H579,2)</f>
        <v>#REF!</v>
      </c>
      <c r="BI579" s="5" t="s">
        <v>37</v>
      </c>
      <c r="BJ579" s="53" t="s">
        <v>1191</v>
      </c>
    </row>
    <row r="580" spans="1:62" s="2" customFormat="1" ht="48.75" x14ac:dyDescent="0.2">
      <c r="A580" s="9"/>
      <c r="B580" s="10"/>
      <c r="C580" s="9"/>
      <c r="D580" s="55" t="s">
        <v>39</v>
      </c>
      <c r="E580" s="9"/>
      <c r="F580" s="56" t="s">
        <v>1151</v>
      </c>
      <c r="G580" s="9"/>
      <c r="H580" s="9"/>
      <c r="I580" s="10"/>
      <c r="J580" s="57"/>
      <c r="K580" s="58"/>
      <c r="L580" s="16"/>
      <c r="M580" s="16"/>
      <c r="N580" s="16"/>
      <c r="O580" s="16"/>
      <c r="P580" s="16"/>
      <c r="Q580" s="17"/>
      <c r="R580" s="9"/>
      <c r="S580" s="9"/>
      <c r="T580" s="9"/>
      <c r="U580" s="9"/>
      <c r="V580" s="9"/>
      <c r="W580" s="9"/>
      <c r="X580" s="9"/>
      <c r="Y580" s="9"/>
      <c r="Z580" s="9"/>
      <c r="AA580" s="9"/>
      <c r="AB580" s="9"/>
      <c r="AQ580" s="5" t="s">
        <v>39</v>
      </c>
      <c r="AR580" s="5" t="s">
        <v>15</v>
      </c>
    </row>
    <row r="581" spans="1:62" s="2" customFormat="1" ht="49.15" customHeight="1" x14ac:dyDescent="0.2">
      <c r="A581" s="9"/>
      <c r="B581" s="43"/>
      <c r="C581" s="44" t="s">
        <v>1192</v>
      </c>
      <c r="D581" s="44" t="s">
        <v>33</v>
      </c>
      <c r="E581" s="45" t="s">
        <v>1193</v>
      </c>
      <c r="F581" s="46" t="s">
        <v>1194</v>
      </c>
      <c r="G581" s="47" t="s">
        <v>699</v>
      </c>
      <c r="H581" s="48">
        <v>4</v>
      </c>
      <c r="I581" s="10"/>
      <c r="J581" s="49" t="s">
        <v>0</v>
      </c>
      <c r="K581" s="50" t="s">
        <v>8</v>
      </c>
      <c r="L581" s="51">
        <v>6.5</v>
      </c>
      <c r="M581" s="51">
        <f>L581*H581</f>
        <v>26</v>
      </c>
      <c r="N581" s="51">
        <v>3.1800000000000001E-3</v>
      </c>
      <c r="O581" s="51">
        <f>N581*H581</f>
        <v>1.272E-2</v>
      </c>
      <c r="P581" s="51">
        <v>0</v>
      </c>
      <c r="Q581" s="52">
        <f>P581*H581</f>
        <v>0</v>
      </c>
      <c r="R581" s="9"/>
      <c r="S581" s="9"/>
      <c r="T581" s="9"/>
      <c r="U581" s="9"/>
      <c r="V581" s="9"/>
      <c r="W581" s="9"/>
      <c r="X581" s="9"/>
      <c r="Y581" s="9"/>
      <c r="Z581" s="9"/>
      <c r="AA581" s="9"/>
      <c r="AB581" s="9"/>
      <c r="AO581" s="53" t="s">
        <v>37</v>
      </c>
      <c r="AQ581" s="53" t="s">
        <v>33</v>
      </c>
      <c r="AR581" s="53" t="s">
        <v>15</v>
      </c>
      <c r="AV581" s="5" t="s">
        <v>31</v>
      </c>
      <c r="BB581" s="54" t="e">
        <f>IF(K581="základní",#REF!,0)</f>
        <v>#REF!</v>
      </c>
      <c r="BC581" s="54">
        <f>IF(K581="snížená",#REF!,0)</f>
        <v>0</v>
      </c>
      <c r="BD581" s="54">
        <f>IF(K581="zákl. přenesená",#REF!,0)</f>
        <v>0</v>
      </c>
      <c r="BE581" s="54">
        <f>IF(K581="sníž. přenesená",#REF!,0)</f>
        <v>0</v>
      </c>
      <c r="BF581" s="54">
        <f>IF(K581="nulová",#REF!,0)</f>
        <v>0</v>
      </c>
      <c r="BG581" s="5" t="s">
        <v>14</v>
      </c>
      <c r="BH581" s="54" t="e">
        <f>ROUND(#REF!*H581,2)</f>
        <v>#REF!</v>
      </c>
      <c r="BI581" s="5" t="s">
        <v>37</v>
      </c>
      <c r="BJ581" s="53" t="s">
        <v>1195</v>
      </c>
    </row>
    <row r="582" spans="1:62" s="2" customFormat="1" ht="48.75" x14ac:dyDescent="0.2">
      <c r="A582" s="9"/>
      <c r="B582" s="10"/>
      <c r="C582" s="9"/>
      <c r="D582" s="55" t="s">
        <v>39</v>
      </c>
      <c r="E582" s="9"/>
      <c r="F582" s="56" t="s">
        <v>1151</v>
      </c>
      <c r="G582" s="9"/>
      <c r="H582" s="9"/>
      <c r="I582" s="10"/>
      <c r="J582" s="57"/>
      <c r="K582" s="58"/>
      <c r="L582" s="16"/>
      <c r="M582" s="16"/>
      <c r="N582" s="16"/>
      <c r="O582" s="16"/>
      <c r="P582" s="16"/>
      <c r="Q582" s="17"/>
      <c r="R582" s="9"/>
      <c r="S582" s="9"/>
      <c r="T582" s="9"/>
      <c r="U582" s="9"/>
      <c r="V582" s="9"/>
      <c r="W582" s="9"/>
      <c r="X582" s="9"/>
      <c r="Y582" s="9"/>
      <c r="Z582" s="9"/>
      <c r="AA582" s="9"/>
      <c r="AB582" s="9"/>
      <c r="AQ582" s="5" t="s">
        <v>39</v>
      </c>
      <c r="AR582" s="5" t="s">
        <v>15</v>
      </c>
    </row>
    <row r="583" spans="1:62" s="2" customFormat="1" ht="49.15" customHeight="1" x14ac:dyDescent="0.2">
      <c r="A583" s="9"/>
      <c r="B583" s="43"/>
      <c r="C583" s="44" t="s">
        <v>1196</v>
      </c>
      <c r="D583" s="44" t="s">
        <v>33</v>
      </c>
      <c r="E583" s="45" t="s">
        <v>1197</v>
      </c>
      <c r="F583" s="46" t="s">
        <v>1198</v>
      </c>
      <c r="G583" s="47" t="s">
        <v>699</v>
      </c>
      <c r="H583" s="48">
        <v>12</v>
      </c>
      <c r="I583" s="10"/>
      <c r="J583" s="49" t="s">
        <v>0</v>
      </c>
      <c r="K583" s="50" t="s">
        <v>8</v>
      </c>
      <c r="L583" s="51">
        <v>7.65</v>
      </c>
      <c r="M583" s="51">
        <f>L583*H583</f>
        <v>91.800000000000011</v>
      </c>
      <c r="N583" s="51">
        <v>3.7499999999999999E-3</v>
      </c>
      <c r="O583" s="51">
        <f>N583*H583</f>
        <v>4.4999999999999998E-2</v>
      </c>
      <c r="P583" s="51">
        <v>0</v>
      </c>
      <c r="Q583" s="52">
        <f>P583*H583</f>
        <v>0</v>
      </c>
      <c r="R583" s="9"/>
      <c r="S583" s="9"/>
      <c r="T583" s="9"/>
      <c r="U583" s="9"/>
      <c r="V583" s="9"/>
      <c r="W583" s="9"/>
      <c r="X583" s="9"/>
      <c r="Y583" s="9"/>
      <c r="Z583" s="9"/>
      <c r="AA583" s="9"/>
      <c r="AB583" s="9"/>
      <c r="AO583" s="53" t="s">
        <v>37</v>
      </c>
      <c r="AQ583" s="53" t="s">
        <v>33</v>
      </c>
      <c r="AR583" s="53" t="s">
        <v>15</v>
      </c>
      <c r="AV583" s="5" t="s">
        <v>31</v>
      </c>
      <c r="BB583" s="54" t="e">
        <f>IF(K583="základní",#REF!,0)</f>
        <v>#REF!</v>
      </c>
      <c r="BC583" s="54">
        <f>IF(K583="snížená",#REF!,0)</f>
        <v>0</v>
      </c>
      <c r="BD583" s="54">
        <f>IF(K583="zákl. přenesená",#REF!,0)</f>
        <v>0</v>
      </c>
      <c r="BE583" s="54">
        <f>IF(K583="sníž. přenesená",#REF!,0)</f>
        <v>0</v>
      </c>
      <c r="BF583" s="54">
        <f>IF(K583="nulová",#REF!,0)</f>
        <v>0</v>
      </c>
      <c r="BG583" s="5" t="s">
        <v>14</v>
      </c>
      <c r="BH583" s="54" t="e">
        <f>ROUND(#REF!*H583,2)</f>
        <v>#REF!</v>
      </c>
      <c r="BI583" s="5" t="s">
        <v>37</v>
      </c>
      <c r="BJ583" s="53" t="s">
        <v>1199</v>
      </c>
    </row>
    <row r="584" spans="1:62" s="2" customFormat="1" ht="48.75" x14ac:dyDescent="0.2">
      <c r="A584" s="9"/>
      <c r="B584" s="10"/>
      <c r="C584" s="9"/>
      <c r="D584" s="55" t="s">
        <v>39</v>
      </c>
      <c r="E584" s="9"/>
      <c r="F584" s="56" t="s">
        <v>1151</v>
      </c>
      <c r="G584" s="9"/>
      <c r="H584" s="9"/>
      <c r="I584" s="10"/>
      <c r="J584" s="57"/>
      <c r="K584" s="58"/>
      <c r="L584" s="16"/>
      <c r="M584" s="16"/>
      <c r="N584" s="16"/>
      <c r="O584" s="16"/>
      <c r="P584" s="16"/>
      <c r="Q584" s="17"/>
      <c r="R584" s="9"/>
      <c r="S584" s="9"/>
      <c r="T584" s="9"/>
      <c r="U584" s="9"/>
      <c r="V584" s="9"/>
      <c r="W584" s="9"/>
      <c r="X584" s="9"/>
      <c r="Y584" s="9"/>
      <c r="Z584" s="9"/>
      <c r="AA584" s="9"/>
      <c r="AB584" s="9"/>
      <c r="AQ584" s="5" t="s">
        <v>39</v>
      </c>
      <c r="AR584" s="5" t="s">
        <v>15</v>
      </c>
    </row>
    <row r="585" spans="1:62" s="2" customFormat="1" ht="49.15" customHeight="1" x14ac:dyDescent="0.2">
      <c r="A585" s="9"/>
      <c r="B585" s="43"/>
      <c r="C585" s="44" t="s">
        <v>1200</v>
      </c>
      <c r="D585" s="44" t="s">
        <v>33</v>
      </c>
      <c r="E585" s="45" t="s">
        <v>1201</v>
      </c>
      <c r="F585" s="46" t="s">
        <v>1202</v>
      </c>
      <c r="G585" s="47" t="s">
        <v>699</v>
      </c>
      <c r="H585" s="48">
        <v>12</v>
      </c>
      <c r="I585" s="10"/>
      <c r="J585" s="49" t="s">
        <v>0</v>
      </c>
      <c r="K585" s="50" t="s">
        <v>8</v>
      </c>
      <c r="L585" s="51">
        <v>8.3000000000000007</v>
      </c>
      <c r="M585" s="51">
        <f>L585*H585</f>
        <v>99.600000000000009</v>
      </c>
      <c r="N585" s="51">
        <v>4.0299999999999997E-3</v>
      </c>
      <c r="O585" s="51">
        <f>N585*H585</f>
        <v>4.836E-2</v>
      </c>
      <c r="P585" s="51">
        <v>0</v>
      </c>
      <c r="Q585" s="52">
        <f>P585*H585</f>
        <v>0</v>
      </c>
      <c r="R585" s="9"/>
      <c r="S585" s="9"/>
      <c r="T585" s="9"/>
      <c r="U585" s="9"/>
      <c r="V585" s="9"/>
      <c r="W585" s="9"/>
      <c r="X585" s="9"/>
      <c r="Y585" s="9"/>
      <c r="Z585" s="9"/>
      <c r="AA585" s="9"/>
      <c r="AB585" s="9"/>
      <c r="AO585" s="53" t="s">
        <v>37</v>
      </c>
      <c r="AQ585" s="53" t="s">
        <v>33</v>
      </c>
      <c r="AR585" s="53" t="s">
        <v>15</v>
      </c>
      <c r="AV585" s="5" t="s">
        <v>31</v>
      </c>
      <c r="BB585" s="54" t="e">
        <f>IF(K585="základní",#REF!,0)</f>
        <v>#REF!</v>
      </c>
      <c r="BC585" s="54">
        <f>IF(K585="snížená",#REF!,0)</f>
        <v>0</v>
      </c>
      <c r="BD585" s="54">
        <f>IF(K585="zákl. přenesená",#REF!,0)</f>
        <v>0</v>
      </c>
      <c r="BE585" s="54">
        <f>IF(K585="sníž. přenesená",#REF!,0)</f>
        <v>0</v>
      </c>
      <c r="BF585" s="54">
        <f>IF(K585="nulová",#REF!,0)</f>
        <v>0</v>
      </c>
      <c r="BG585" s="5" t="s">
        <v>14</v>
      </c>
      <c r="BH585" s="54" t="e">
        <f>ROUND(#REF!*H585,2)</f>
        <v>#REF!</v>
      </c>
      <c r="BI585" s="5" t="s">
        <v>37</v>
      </c>
      <c r="BJ585" s="53" t="s">
        <v>1203</v>
      </c>
    </row>
    <row r="586" spans="1:62" s="2" customFormat="1" ht="48.75" x14ac:dyDescent="0.2">
      <c r="A586" s="9"/>
      <c r="B586" s="10"/>
      <c r="C586" s="9"/>
      <c r="D586" s="55" t="s">
        <v>39</v>
      </c>
      <c r="E586" s="9"/>
      <c r="F586" s="56" t="s">
        <v>1151</v>
      </c>
      <c r="G586" s="9"/>
      <c r="H586" s="9"/>
      <c r="I586" s="10"/>
      <c r="J586" s="57"/>
      <c r="K586" s="58"/>
      <c r="L586" s="16"/>
      <c r="M586" s="16"/>
      <c r="N586" s="16"/>
      <c r="O586" s="16"/>
      <c r="P586" s="16"/>
      <c r="Q586" s="17"/>
      <c r="R586" s="9"/>
      <c r="S586" s="9"/>
      <c r="T586" s="9"/>
      <c r="U586" s="9"/>
      <c r="V586" s="9"/>
      <c r="W586" s="9"/>
      <c r="X586" s="9"/>
      <c r="Y586" s="9"/>
      <c r="Z586" s="9"/>
      <c r="AA586" s="9"/>
      <c r="AB586" s="9"/>
      <c r="AQ586" s="5" t="s">
        <v>39</v>
      </c>
      <c r="AR586" s="5" t="s">
        <v>15</v>
      </c>
    </row>
    <row r="587" spans="1:62" s="2" customFormat="1" ht="49.15" customHeight="1" x14ac:dyDescent="0.2">
      <c r="A587" s="9"/>
      <c r="B587" s="43"/>
      <c r="C587" s="44" t="s">
        <v>1204</v>
      </c>
      <c r="D587" s="44" t="s">
        <v>33</v>
      </c>
      <c r="E587" s="45" t="s">
        <v>1205</v>
      </c>
      <c r="F587" s="46" t="s">
        <v>1206</v>
      </c>
      <c r="G587" s="47" t="s">
        <v>699</v>
      </c>
      <c r="H587" s="48">
        <v>10</v>
      </c>
      <c r="I587" s="10"/>
      <c r="J587" s="49" t="s">
        <v>0</v>
      </c>
      <c r="K587" s="50" t="s">
        <v>8</v>
      </c>
      <c r="L587" s="51">
        <v>8.61</v>
      </c>
      <c r="M587" s="51">
        <f>L587*H587</f>
        <v>86.1</v>
      </c>
      <c r="N587" s="51">
        <v>4.1799999999999997E-3</v>
      </c>
      <c r="O587" s="51">
        <f>N587*H587</f>
        <v>4.1799999999999997E-2</v>
      </c>
      <c r="P587" s="51">
        <v>0</v>
      </c>
      <c r="Q587" s="52">
        <f>P587*H587</f>
        <v>0</v>
      </c>
      <c r="R587" s="9"/>
      <c r="S587" s="9"/>
      <c r="T587" s="9"/>
      <c r="U587" s="9"/>
      <c r="V587" s="9"/>
      <c r="W587" s="9"/>
      <c r="X587" s="9"/>
      <c r="Y587" s="9"/>
      <c r="Z587" s="9"/>
      <c r="AA587" s="9"/>
      <c r="AB587" s="9"/>
      <c r="AO587" s="53" t="s">
        <v>37</v>
      </c>
      <c r="AQ587" s="53" t="s">
        <v>33</v>
      </c>
      <c r="AR587" s="53" t="s">
        <v>15</v>
      </c>
      <c r="AV587" s="5" t="s">
        <v>31</v>
      </c>
      <c r="BB587" s="54" t="e">
        <f>IF(K587="základní",#REF!,0)</f>
        <v>#REF!</v>
      </c>
      <c r="BC587" s="54">
        <f>IF(K587="snížená",#REF!,0)</f>
        <v>0</v>
      </c>
      <c r="BD587" s="54">
        <f>IF(K587="zákl. přenesená",#REF!,0)</f>
        <v>0</v>
      </c>
      <c r="BE587" s="54">
        <f>IF(K587="sníž. přenesená",#REF!,0)</f>
        <v>0</v>
      </c>
      <c r="BF587" s="54">
        <f>IF(K587="nulová",#REF!,0)</f>
        <v>0</v>
      </c>
      <c r="BG587" s="5" t="s">
        <v>14</v>
      </c>
      <c r="BH587" s="54" t="e">
        <f>ROUND(#REF!*H587,2)</f>
        <v>#REF!</v>
      </c>
      <c r="BI587" s="5" t="s">
        <v>37</v>
      </c>
      <c r="BJ587" s="53" t="s">
        <v>1207</v>
      </c>
    </row>
    <row r="588" spans="1:62" s="2" customFormat="1" ht="48.75" x14ac:dyDescent="0.2">
      <c r="A588" s="9"/>
      <c r="B588" s="10"/>
      <c r="C588" s="9"/>
      <c r="D588" s="55" t="s">
        <v>39</v>
      </c>
      <c r="E588" s="9"/>
      <c r="F588" s="56" t="s">
        <v>1151</v>
      </c>
      <c r="G588" s="9"/>
      <c r="H588" s="9"/>
      <c r="I588" s="10"/>
      <c r="J588" s="57"/>
      <c r="K588" s="58"/>
      <c r="L588" s="16"/>
      <c r="M588" s="16"/>
      <c r="N588" s="16"/>
      <c r="O588" s="16"/>
      <c r="P588" s="16"/>
      <c r="Q588" s="17"/>
      <c r="R588" s="9"/>
      <c r="S588" s="9"/>
      <c r="T588" s="9"/>
      <c r="U588" s="9"/>
      <c r="V588" s="9"/>
      <c r="W588" s="9"/>
      <c r="X588" s="9"/>
      <c r="Y588" s="9"/>
      <c r="Z588" s="9"/>
      <c r="AA588" s="9"/>
      <c r="AB588" s="9"/>
      <c r="AQ588" s="5" t="s">
        <v>39</v>
      </c>
      <c r="AR588" s="5" t="s">
        <v>15</v>
      </c>
    </row>
    <row r="589" spans="1:62" s="2" customFormat="1" ht="49.15" customHeight="1" x14ac:dyDescent="0.2">
      <c r="A589" s="9"/>
      <c r="B589" s="43"/>
      <c r="C589" s="44" t="s">
        <v>1208</v>
      </c>
      <c r="D589" s="44" t="s">
        <v>33</v>
      </c>
      <c r="E589" s="45" t="s">
        <v>1209</v>
      </c>
      <c r="F589" s="46" t="s">
        <v>1210</v>
      </c>
      <c r="G589" s="47" t="s">
        <v>699</v>
      </c>
      <c r="H589" s="48">
        <v>8</v>
      </c>
      <c r="I589" s="10"/>
      <c r="J589" s="49" t="s">
        <v>0</v>
      </c>
      <c r="K589" s="50" t="s">
        <v>8</v>
      </c>
      <c r="L589" s="51">
        <v>8.9849999999999994</v>
      </c>
      <c r="M589" s="51">
        <f>L589*H589</f>
        <v>71.88</v>
      </c>
      <c r="N589" s="51">
        <v>4.3099999999999996E-3</v>
      </c>
      <c r="O589" s="51">
        <f>N589*H589</f>
        <v>3.4479999999999997E-2</v>
      </c>
      <c r="P589" s="51">
        <v>0</v>
      </c>
      <c r="Q589" s="52">
        <f>P589*H589</f>
        <v>0</v>
      </c>
      <c r="R589" s="9"/>
      <c r="S589" s="9"/>
      <c r="T589" s="9"/>
      <c r="U589" s="9"/>
      <c r="V589" s="9"/>
      <c r="W589" s="9"/>
      <c r="X589" s="9"/>
      <c r="Y589" s="9"/>
      <c r="Z589" s="9"/>
      <c r="AA589" s="9"/>
      <c r="AB589" s="9"/>
      <c r="AO589" s="53" t="s">
        <v>37</v>
      </c>
      <c r="AQ589" s="53" t="s">
        <v>33</v>
      </c>
      <c r="AR589" s="53" t="s">
        <v>15</v>
      </c>
      <c r="AV589" s="5" t="s">
        <v>31</v>
      </c>
      <c r="BB589" s="54" t="e">
        <f>IF(K589="základní",#REF!,0)</f>
        <v>#REF!</v>
      </c>
      <c r="BC589" s="54">
        <f>IF(K589="snížená",#REF!,0)</f>
        <v>0</v>
      </c>
      <c r="BD589" s="54">
        <f>IF(K589="zákl. přenesená",#REF!,0)</f>
        <v>0</v>
      </c>
      <c r="BE589" s="54">
        <f>IF(K589="sníž. přenesená",#REF!,0)</f>
        <v>0</v>
      </c>
      <c r="BF589" s="54">
        <f>IF(K589="nulová",#REF!,0)</f>
        <v>0</v>
      </c>
      <c r="BG589" s="5" t="s">
        <v>14</v>
      </c>
      <c r="BH589" s="54" t="e">
        <f>ROUND(#REF!*H589,2)</f>
        <v>#REF!</v>
      </c>
      <c r="BI589" s="5" t="s">
        <v>37</v>
      </c>
      <c r="BJ589" s="53" t="s">
        <v>1211</v>
      </c>
    </row>
    <row r="590" spans="1:62" s="2" customFormat="1" ht="48.75" x14ac:dyDescent="0.2">
      <c r="A590" s="9"/>
      <c r="B590" s="10"/>
      <c r="C590" s="9"/>
      <c r="D590" s="55" t="s">
        <v>39</v>
      </c>
      <c r="E590" s="9"/>
      <c r="F590" s="56" t="s">
        <v>1151</v>
      </c>
      <c r="G590" s="9"/>
      <c r="H590" s="9"/>
      <c r="I590" s="10"/>
      <c r="J590" s="57"/>
      <c r="K590" s="58"/>
      <c r="L590" s="16"/>
      <c r="M590" s="16"/>
      <c r="N590" s="16"/>
      <c r="O590" s="16"/>
      <c r="P590" s="16"/>
      <c r="Q590" s="17"/>
      <c r="R590" s="9"/>
      <c r="S590" s="9"/>
      <c r="T590" s="9"/>
      <c r="U590" s="9"/>
      <c r="V590" s="9"/>
      <c r="W590" s="9"/>
      <c r="X590" s="9"/>
      <c r="Y590" s="9"/>
      <c r="Z590" s="9"/>
      <c r="AA590" s="9"/>
      <c r="AB590" s="9"/>
      <c r="AQ590" s="5" t="s">
        <v>39</v>
      </c>
      <c r="AR590" s="5" t="s">
        <v>15</v>
      </c>
    </row>
    <row r="591" spans="1:62" s="2" customFormat="1" ht="49.15" customHeight="1" x14ac:dyDescent="0.2">
      <c r="A591" s="9"/>
      <c r="B591" s="43"/>
      <c r="C591" s="44" t="s">
        <v>1212</v>
      </c>
      <c r="D591" s="44" t="s">
        <v>33</v>
      </c>
      <c r="E591" s="45" t="s">
        <v>1213</v>
      </c>
      <c r="F591" s="46" t="s">
        <v>1214</v>
      </c>
      <c r="G591" s="47" t="s">
        <v>699</v>
      </c>
      <c r="H591" s="48">
        <v>8</v>
      </c>
      <c r="I591" s="10"/>
      <c r="J591" s="49" t="s">
        <v>0</v>
      </c>
      <c r="K591" s="50" t="s">
        <v>8</v>
      </c>
      <c r="L591" s="51">
        <v>9.7750000000000004</v>
      </c>
      <c r="M591" s="51">
        <f>L591*H591</f>
        <v>78.2</v>
      </c>
      <c r="N591" s="51">
        <v>4.7999999999999996E-3</v>
      </c>
      <c r="O591" s="51">
        <f>N591*H591</f>
        <v>3.8399999999999997E-2</v>
      </c>
      <c r="P591" s="51">
        <v>0</v>
      </c>
      <c r="Q591" s="52">
        <f>P591*H591</f>
        <v>0</v>
      </c>
      <c r="R591" s="9"/>
      <c r="S591" s="9"/>
      <c r="T591" s="9"/>
      <c r="U591" s="9"/>
      <c r="V591" s="9"/>
      <c r="W591" s="9"/>
      <c r="X591" s="9"/>
      <c r="Y591" s="9"/>
      <c r="Z591" s="9"/>
      <c r="AA591" s="9"/>
      <c r="AB591" s="9"/>
      <c r="AO591" s="53" t="s">
        <v>37</v>
      </c>
      <c r="AQ591" s="53" t="s">
        <v>33</v>
      </c>
      <c r="AR591" s="53" t="s">
        <v>15</v>
      </c>
      <c r="AV591" s="5" t="s">
        <v>31</v>
      </c>
      <c r="BB591" s="54" t="e">
        <f>IF(K591="základní",#REF!,0)</f>
        <v>#REF!</v>
      </c>
      <c r="BC591" s="54">
        <f>IF(K591="snížená",#REF!,0)</f>
        <v>0</v>
      </c>
      <c r="BD591" s="54">
        <f>IF(K591="zákl. přenesená",#REF!,0)</f>
        <v>0</v>
      </c>
      <c r="BE591" s="54">
        <f>IF(K591="sníž. přenesená",#REF!,0)</f>
        <v>0</v>
      </c>
      <c r="BF591" s="54">
        <f>IF(K591="nulová",#REF!,0)</f>
        <v>0</v>
      </c>
      <c r="BG591" s="5" t="s">
        <v>14</v>
      </c>
      <c r="BH591" s="54" t="e">
        <f>ROUND(#REF!*H591,2)</f>
        <v>#REF!</v>
      </c>
      <c r="BI591" s="5" t="s">
        <v>37</v>
      </c>
      <c r="BJ591" s="53" t="s">
        <v>1215</v>
      </c>
    </row>
    <row r="592" spans="1:62" s="2" customFormat="1" ht="48.75" x14ac:dyDescent="0.2">
      <c r="A592" s="9"/>
      <c r="B592" s="10"/>
      <c r="C592" s="9"/>
      <c r="D592" s="55" t="s">
        <v>39</v>
      </c>
      <c r="E592" s="9"/>
      <c r="F592" s="56" t="s">
        <v>1151</v>
      </c>
      <c r="G592" s="9"/>
      <c r="H592" s="9"/>
      <c r="I592" s="10"/>
      <c r="J592" s="57"/>
      <c r="K592" s="58"/>
      <c r="L592" s="16"/>
      <c r="M592" s="16"/>
      <c r="N592" s="16"/>
      <c r="O592" s="16"/>
      <c r="P592" s="16"/>
      <c r="Q592" s="17"/>
      <c r="R592" s="9"/>
      <c r="S592" s="9"/>
      <c r="T592" s="9"/>
      <c r="U592" s="9"/>
      <c r="V592" s="9"/>
      <c r="W592" s="9"/>
      <c r="X592" s="9"/>
      <c r="Y592" s="9"/>
      <c r="Z592" s="9"/>
      <c r="AA592" s="9"/>
      <c r="AB592" s="9"/>
      <c r="AQ592" s="5" t="s">
        <v>39</v>
      </c>
      <c r="AR592" s="5" t="s">
        <v>15</v>
      </c>
    </row>
    <row r="593" spans="1:62" s="2" customFormat="1" ht="49.15" customHeight="1" x14ac:dyDescent="0.2">
      <c r="A593" s="9"/>
      <c r="B593" s="43"/>
      <c r="C593" s="44" t="s">
        <v>1216</v>
      </c>
      <c r="D593" s="44" t="s">
        <v>33</v>
      </c>
      <c r="E593" s="45" t="s">
        <v>1217</v>
      </c>
      <c r="F593" s="46" t="s">
        <v>1218</v>
      </c>
      <c r="G593" s="47" t="s">
        <v>699</v>
      </c>
      <c r="H593" s="48">
        <v>7</v>
      </c>
      <c r="I593" s="10"/>
      <c r="J593" s="49" t="s">
        <v>0</v>
      </c>
      <c r="K593" s="50" t="s">
        <v>8</v>
      </c>
      <c r="L593" s="51">
        <v>9.0039999999999996</v>
      </c>
      <c r="M593" s="51">
        <f>L593*H593</f>
        <v>63.027999999999999</v>
      </c>
      <c r="N593" s="51">
        <v>6.4099999999999999E-3</v>
      </c>
      <c r="O593" s="51">
        <f>N593*H593</f>
        <v>4.487E-2</v>
      </c>
      <c r="P593" s="51">
        <v>0</v>
      </c>
      <c r="Q593" s="52">
        <f>P593*H593</f>
        <v>0</v>
      </c>
      <c r="R593" s="9"/>
      <c r="S593" s="9"/>
      <c r="T593" s="9"/>
      <c r="U593" s="9"/>
      <c r="V593" s="9"/>
      <c r="W593" s="9"/>
      <c r="X593" s="9"/>
      <c r="Y593" s="9"/>
      <c r="Z593" s="9"/>
      <c r="AA593" s="9"/>
      <c r="AB593" s="9"/>
      <c r="AO593" s="53" t="s">
        <v>37</v>
      </c>
      <c r="AQ593" s="53" t="s">
        <v>33</v>
      </c>
      <c r="AR593" s="53" t="s">
        <v>15</v>
      </c>
      <c r="AV593" s="5" t="s">
        <v>31</v>
      </c>
      <c r="BB593" s="54" t="e">
        <f>IF(K593="základní",#REF!,0)</f>
        <v>#REF!</v>
      </c>
      <c r="BC593" s="54">
        <f>IF(K593="snížená",#REF!,0)</f>
        <v>0</v>
      </c>
      <c r="BD593" s="54">
        <f>IF(K593="zákl. přenesená",#REF!,0)</f>
        <v>0</v>
      </c>
      <c r="BE593" s="54">
        <f>IF(K593="sníž. přenesená",#REF!,0)</f>
        <v>0</v>
      </c>
      <c r="BF593" s="54">
        <f>IF(K593="nulová",#REF!,0)</f>
        <v>0</v>
      </c>
      <c r="BG593" s="5" t="s">
        <v>14</v>
      </c>
      <c r="BH593" s="54" t="e">
        <f>ROUND(#REF!*H593,2)</f>
        <v>#REF!</v>
      </c>
      <c r="BI593" s="5" t="s">
        <v>37</v>
      </c>
      <c r="BJ593" s="53" t="s">
        <v>1219</v>
      </c>
    </row>
    <row r="594" spans="1:62" s="2" customFormat="1" ht="48.75" x14ac:dyDescent="0.2">
      <c r="A594" s="9"/>
      <c r="B594" s="10"/>
      <c r="C594" s="9"/>
      <c r="D594" s="55" t="s">
        <v>39</v>
      </c>
      <c r="E594" s="9"/>
      <c r="F594" s="56" t="s">
        <v>1151</v>
      </c>
      <c r="G594" s="9"/>
      <c r="H594" s="9"/>
      <c r="I594" s="10"/>
      <c r="J594" s="57"/>
      <c r="K594" s="58"/>
      <c r="L594" s="16"/>
      <c r="M594" s="16"/>
      <c r="N594" s="16"/>
      <c r="O594" s="16"/>
      <c r="P594" s="16"/>
      <c r="Q594" s="17"/>
      <c r="R594" s="9"/>
      <c r="S594" s="9"/>
      <c r="T594" s="9"/>
      <c r="U594" s="9"/>
      <c r="V594" s="9"/>
      <c r="W594" s="9"/>
      <c r="X594" s="9"/>
      <c r="Y594" s="9"/>
      <c r="Z594" s="9"/>
      <c r="AA594" s="9"/>
      <c r="AB594" s="9"/>
      <c r="AQ594" s="5" t="s">
        <v>39</v>
      </c>
      <c r="AR594" s="5" t="s">
        <v>15</v>
      </c>
    </row>
    <row r="595" spans="1:62" s="2" customFormat="1" ht="37.9" customHeight="1" x14ac:dyDescent="0.2">
      <c r="A595" s="9"/>
      <c r="B595" s="43"/>
      <c r="C595" s="44" t="s">
        <v>1220</v>
      </c>
      <c r="D595" s="44" t="s">
        <v>33</v>
      </c>
      <c r="E595" s="45" t="s">
        <v>1221</v>
      </c>
      <c r="F595" s="46" t="s">
        <v>1222</v>
      </c>
      <c r="G595" s="47" t="s">
        <v>699</v>
      </c>
      <c r="H595" s="48">
        <v>24</v>
      </c>
      <c r="I595" s="10"/>
      <c r="J595" s="49" t="s">
        <v>0</v>
      </c>
      <c r="K595" s="50" t="s">
        <v>8</v>
      </c>
      <c r="L595" s="51">
        <v>1.4430000000000001</v>
      </c>
      <c r="M595" s="51">
        <f>L595*H595</f>
        <v>34.632000000000005</v>
      </c>
      <c r="N595" s="51">
        <v>2.4000000000000001E-4</v>
      </c>
      <c r="O595" s="51">
        <f>N595*H595</f>
        <v>5.7600000000000004E-3</v>
      </c>
      <c r="P595" s="51">
        <v>0</v>
      </c>
      <c r="Q595" s="52">
        <f>P595*H595</f>
        <v>0</v>
      </c>
      <c r="R595" s="9"/>
      <c r="S595" s="9"/>
      <c r="T595" s="9"/>
      <c r="U595" s="9"/>
      <c r="V595" s="9"/>
      <c r="W595" s="9"/>
      <c r="X595" s="9"/>
      <c r="Y595" s="9"/>
      <c r="Z595" s="9"/>
      <c r="AA595" s="9"/>
      <c r="AB595" s="9"/>
      <c r="AO595" s="53" t="s">
        <v>37</v>
      </c>
      <c r="AQ595" s="53" t="s">
        <v>33</v>
      </c>
      <c r="AR595" s="53" t="s">
        <v>15</v>
      </c>
      <c r="AV595" s="5" t="s">
        <v>31</v>
      </c>
      <c r="BB595" s="54" t="e">
        <f>IF(K595="základní",#REF!,0)</f>
        <v>#REF!</v>
      </c>
      <c r="BC595" s="54">
        <f>IF(K595="snížená",#REF!,0)</f>
        <v>0</v>
      </c>
      <c r="BD595" s="54">
        <f>IF(K595="zákl. přenesená",#REF!,0)</f>
        <v>0</v>
      </c>
      <c r="BE595" s="54">
        <f>IF(K595="sníž. přenesená",#REF!,0)</f>
        <v>0</v>
      </c>
      <c r="BF595" s="54">
        <f>IF(K595="nulová",#REF!,0)</f>
        <v>0</v>
      </c>
      <c r="BG595" s="5" t="s">
        <v>14</v>
      </c>
      <c r="BH595" s="54" t="e">
        <f>ROUND(#REF!*H595,2)</f>
        <v>#REF!</v>
      </c>
      <c r="BI595" s="5" t="s">
        <v>37</v>
      </c>
      <c r="BJ595" s="53" t="s">
        <v>1223</v>
      </c>
    </row>
    <row r="596" spans="1:62" s="2" customFormat="1" ht="48.75" x14ac:dyDescent="0.2">
      <c r="A596" s="9"/>
      <c r="B596" s="10"/>
      <c r="C596" s="9"/>
      <c r="D596" s="55" t="s">
        <v>39</v>
      </c>
      <c r="E596" s="9"/>
      <c r="F596" s="56" t="s">
        <v>1151</v>
      </c>
      <c r="G596" s="9"/>
      <c r="H596" s="9"/>
      <c r="I596" s="10"/>
      <c r="J596" s="57"/>
      <c r="K596" s="58"/>
      <c r="L596" s="16"/>
      <c r="M596" s="16"/>
      <c r="N596" s="16"/>
      <c r="O596" s="16"/>
      <c r="P596" s="16"/>
      <c r="Q596" s="17"/>
      <c r="R596" s="9"/>
      <c r="S596" s="9"/>
      <c r="T596" s="9"/>
      <c r="U596" s="9"/>
      <c r="V596" s="9"/>
      <c r="W596" s="9"/>
      <c r="X596" s="9"/>
      <c r="Y596" s="9"/>
      <c r="Z596" s="9"/>
      <c r="AA596" s="9"/>
      <c r="AB596" s="9"/>
      <c r="AQ596" s="5" t="s">
        <v>39</v>
      </c>
      <c r="AR596" s="5" t="s">
        <v>15</v>
      </c>
    </row>
    <row r="597" spans="1:62" s="2" customFormat="1" ht="37.9" customHeight="1" x14ac:dyDescent="0.2">
      <c r="A597" s="9"/>
      <c r="B597" s="43"/>
      <c r="C597" s="44" t="s">
        <v>1224</v>
      </c>
      <c r="D597" s="44" t="s">
        <v>33</v>
      </c>
      <c r="E597" s="45" t="s">
        <v>1225</v>
      </c>
      <c r="F597" s="46" t="s">
        <v>1226</v>
      </c>
      <c r="G597" s="47" t="s">
        <v>699</v>
      </c>
      <c r="H597" s="48">
        <v>22</v>
      </c>
      <c r="I597" s="10"/>
      <c r="J597" s="49" t="s">
        <v>0</v>
      </c>
      <c r="K597" s="50" t="s">
        <v>8</v>
      </c>
      <c r="L597" s="51">
        <v>1.895</v>
      </c>
      <c r="M597" s="51">
        <f>L597*H597</f>
        <v>41.69</v>
      </c>
      <c r="N597" s="51">
        <v>3.1E-4</v>
      </c>
      <c r="O597" s="51">
        <f>N597*H597</f>
        <v>6.8199999999999997E-3</v>
      </c>
      <c r="P597" s="51">
        <v>0</v>
      </c>
      <c r="Q597" s="52">
        <f>P597*H597</f>
        <v>0</v>
      </c>
      <c r="R597" s="9"/>
      <c r="S597" s="9"/>
      <c r="T597" s="9"/>
      <c r="U597" s="9"/>
      <c r="V597" s="9"/>
      <c r="W597" s="9"/>
      <c r="X597" s="9"/>
      <c r="Y597" s="9"/>
      <c r="Z597" s="9"/>
      <c r="AA597" s="9"/>
      <c r="AB597" s="9"/>
      <c r="AO597" s="53" t="s">
        <v>37</v>
      </c>
      <c r="AQ597" s="53" t="s">
        <v>33</v>
      </c>
      <c r="AR597" s="53" t="s">
        <v>15</v>
      </c>
      <c r="AV597" s="5" t="s">
        <v>31</v>
      </c>
      <c r="BB597" s="54" t="e">
        <f>IF(K597="základní",#REF!,0)</f>
        <v>#REF!</v>
      </c>
      <c r="BC597" s="54">
        <f>IF(K597="snížená",#REF!,0)</f>
        <v>0</v>
      </c>
      <c r="BD597" s="54">
        <f>IF(K597="zákl. přenesená",#REF!,0)</f>
        <v>0</v>
      </c>
      <c r="BE597" s="54">
        <f>IF(K597="sníž. přenesená",#REF!,0)</f>
        <v>0</v>
      </c>
      <c r="BF597" s="54">
        <f>IF(K597="nulová",#REF!,0)</f>
        <v>0</v>
      </c>
      <c r="BG597" s="5" t="s">
        <v>14</v>
      </c>
      <c r="BH597" s="54" t="e">
        <f>ROUND(#REF!*H597,2)</f>
        <v>#REF!</v>
      </c>
      <c r="BI597" s="5" t="s">
        <v>37</v>
      </c>
      <c r="BJ597" s="53" t="s">
        <v>1227</v>
      </c>
    </row>
    <row r="598" spans="1:62" s="2" customFormat="1" ht="48.75" x14ac:dyDescent="0.2">
      <c r="A598" s="9"/>
      <c r="B598" s="10"/>
      <c r="C598" s="9"/>
      <c r="D598" s="55" t="s">
        <v>39</v>
      </c>
      <c r="E598" s="9"/>
      <c r="F598" s="56" t="s">
        <v>1151</v>
      </c>
      <c r="G598" s="9"/>
      <c r="H598" s="9"/>
      <c r="I598" s="10"/>
      <c r="J598" s="57"/>
      <c r="K598" s="58"/>
      <c r="L598" s="16"/>
      <c r="M598" s="16"/>
      <c r="N598" s="16"/>
      <c r="O598" s="16"/>
      <c r="P598" s="16"/>
      <c r="Q598" s="17"/>
      <c r="R598" s="9"/>
      <c r="S598" s="9"/>
      <c r="T598" s="9"/>
      <c r="U598" s="9"/>
      <c r="V598" s="9"/>
      <c r="W598" s="9"/>
      <c r="X598" s="9"/>
      <c r="Y598" s="9"/>
      <c r="Z598" s="9"/>
      <c r="AA598" s="9"/>
      <c r="AB598" s="9"/>
      <c r="AQ598" s="5" t="s">
        <v>39</v>
      </c>
      <c r="AR598" s="5" t="s">
        <v>15</v>
      </c>
    </row>
    <row r="599" spans="1:62" s="2" customFormat="1" ht="37.9" customHeight="1" x14ac:dyDescent="0.2">
      <c r="A599" s="9"/>
      <c r="B599" s="43"/>
      <c r="C599" s="44" t="s">
        <v>1228</v>
      </c>
      <c r="D599" s="44" t="s">
        <v>33</v>
      </c>
      <c r="E599" s="45" t="s">
        <v>1229</v>
      </c>
      <c r="F599" s="46" t="s">
        <v>1230</v>
      </c>
      <c r="G599" s="47" t="s">
        <v>699</v>
      </c>
      <c r="H599" s="48">
        <v>21</v>
      </c>
      <c r="I599" s="10"/>
      <c r="J599" s="49" t="s">
        <v>0</v>
      </c>
      <c r="K599" s="50" t="s">
        <v>8</v>
      </c>
      <c r="L599" s="51">
        <v>2.1680000000000001</v>
      </c>
      <c r="M599" s="51">
        <f>L599*H599</f>
        <v>45.528000000000006</v>
      </c>
      <c r="N599" s="51">
        <v>3.6000000000000002E-4</v>
      </c>
      <c r="O599" s="51">
        <f>N599*H599</f>
        <v>7.5600000000000007E-3</v>
      </c>
      <c r="P599" s="51">
        <v>0</v>
      </c>
      <c r="Q599" s="52">
        <f>P599*H599</f>
        <v>0</v>
      </c>
      <c r="R599" s="9"/>
      <c r="S599" s="9"/>
      <c r="T599" s="9"/>
      <c r="U599" s="9"/>
      <c r="V599" s="9"/>
      <c r="W599" s="9"/>
      <c r="X599" s="9"/>
      <c r="Y599" s="9"/>
      <c r="Z599" s="9"/>
      <c r="AA599" s="9"/>
      <c r="AB599" s="9"/>
      <c r="AO599" s="53" t="s">
        <v>37</v>
      </c>
      <c r="AQ599" s="53" t="s">
        <v>33</v>
      </c>
      <c r="AR599" s="53" t="s">
        <v>15</v>
      </c>
      <c r="AV599" s="5" t="s">
        <v>31</v>
      </c>
      <c r="BB599" s="54" t="e">
        <f>IF(K599="základní",#REF!,0)</f>
        <v>#REF!</v>
      </c>
      <c r="BC599" s="54">
        <f>IF(K599="snížená",#REF!,0)</f>
        <v>0</v>
      </c>
      <c r="BD599" s="54">
        <f>IF(K599="zákl. přenesená",#REF!,0)</f>
        <v>0</v>
      </c>
      <c r="BE599" s="54">
        <f>IF(K599="sníž. přenesená",#REF!,0)</f>
        <v>0</v>
      </c>
      <c r="BF599" s="54">
        <f>IF(K599="nulová",#REF!,0)</f>
        <v>0</v>
      </c>
      <c r="BG599" s="5" t="s">
        <v>14</v>
      </c>
      <c r="BH599" s="54" t="e">
        <f>ROUND(#REF!*H599,2)</f>
        <v>#REF!</v>
      </c>
      <c r="BI599" s="5" t="s">
        <v>37</v>
      </c>
      <c r="BJ599" s="53" t="s">
        <v>1231</v>
      </c>
    </row>
    <row r="600" spans="1:62" s="2" customFormat="1" ht="48.75" x14ac:dyDescent="0.2">
      <c r="A600" s="9"/>
      <c r="B600" s="10"/>
      <c r="C600" s="9"/>
      <c r="D600" s="55" t="s">
        <v>39</v>
      </c>
      <c r="E600" s="9"/>
      <c r="F600" s="56" t="s">
        <v>1151</v>
      </c>
      <c r="G600" s="9"/>
      <c r="H600" s="9"/>
      <c r="I600" s="10"/>
      <c r="J600" s="57"/>
      <c r="K600" s="58"/>
      <c r="L600" s="16"/>
      <c r="M600" s="16"/>
      <c r="N600" s="16"/>
      <c r="O600" s="16"/>
      <c r="P600" s="16"/>
      <c r="Q600" s="17"/>
      <c r="R600" s="9"/>
      <c r="S600" s="9"/>
      <c r="T600" s="9"/>
      <c r="U600" s="9"/>
      <c r="V600" s="9"/>
      <c r="W600" s="9"/>
      <c r="X600" s="9"/>
      <c r="Y600" s="9"/>
      <c r="Z600" s="9"/>
      <c r="AA600" s="9"/>
      <c r="AB600" s="9"/>
      <c r="AQ600" s="5" t="s">
        <v>39</v>
      </c>
      <c r="AR600" s="5" t="s">
        <v>15</v>
      </c>
    </row>
    <row r="601" spans="1:62" s="2" customFormat="1" ht="49.15" customHeight="1" x14ac:dyDescent="0.2">
      <c r="A601" s="9"/>
      <c r="B601" s="43"/>
      <c r="C601" s="44" t="s">
        <v>1232</v>
      </c>
      <c r="D601" s="44" t="s">
        <v>33</v>
      </c>
      <c r="E601" s="45" t="s">
        <v>1233</v>
      </c>
      <c r="F601" s="46" t="s">
        <v>1234</v>
      </c>
      <c r="G601" s="47" t="s">
        <v>699</v>
      </c>
      <c r="H601" s="48">
        <v>21</v>
      </c>
      <c r="I601" s="10"/>
      <c r="J601" s="49" t="s">
        <v>0</v>
      </c>
      <c r="K601" s="50" t="s">
        <v>8</v>
      </c>
      <c r="L601" s="51">
        <v>1.948</v>
      </c>
      <c r="M601" s="51">
        <f>L601*H601</f>
        <v>40.908000000000001</v>
      </c>
      <c r="N601" s="51">
        <v>3.2000000000000003E-4</v>
      </c>
      <c r="O601" s="51">
        <f>N601*H601</f>
        <v>6.7200000000000003E-3</v>
      </c>
      <c r="P601" s="51">
        <v>0</v>
      </c>
      <c r="Q601" s="52">
        <f>P601*H601</f>
        <v>0</v>
      </c>
      <c r="R601" s="9"/>
      <c r="S601" s="9"/>
      <c r="T601" s="9"/>
      <c r="U601" s="9"/>
      <c r="V601" s="9"/>
      <c r="W601" s="9"/>
      <c r="X601" s="9"/>
      <c r="Y601" s="9"/>
      <c r="Z601" s="9"/>
      <c r="AA601" s="9"/>
      <c r="AB601" s="9"/>
      <c r="AO601" s="53" t="s">
        <v>37</v>
      </c>
      <c r="AQ601" s="53" t="s">
        <v>33</v>
      </c>
      <c r="AR601" s="53" t="s">
        <v>15</v>
      </c>
      <c r="AV601" s="5" t="s">
        <v>31</v>
      </c>
      <c r="BB601" s="54" t="e">
        <f>IF(K601="základní",#REF!,0)</f>
        <v>#REF!</v>
      </c>
      <c r="BC601" s="54">
        <f>IF(K601="snížená",#REF!,0)</f>
        <v>0</v>
      </c>
      <c r="BD601" s="54">
        <f>IF(K601="zákl. přenesená",#REF!,0)</f>
        <v>0</v>
      </c>
      <c r="BE601" s="54">
        <f>IF(K601="sníž. přenesená",#REF!,0)</f>
        <v>0</v>
      </c>
      <c r="BF601" s="54">
        <f>IF(K601="nulová",#REF!,0)</f>
        <v>0</v>
      </c>
      <c r="BG601" s="5" t="s">
        <v>14</v>
      </c>
      <c r="BH601" s="54" t="e">
        <f>ROUND(#REF!*H601,2)</f>
        <v>#REF!</v>
      </c>
      <c r="BI601" s="5" t="s">
        <v>37</v>
      </c>
      <c r="BJ601" s="53" t="s">
        <v>1235</v>
      </c>
    </row>
    <row r="602" spans="1:62" s="2" customFormat="1" ht="48.75" x14ac:dyDescent="0.2">
      <c r="A602" s="9"/>
      <c r="B602" s="10"/>
      <c r="C602" s="9"/>
      <c r="D602" s="55" t="s">
        <v>39</v>
      </c>
      <c r="E602" s="9"/>
      <c r="F602" s="56" t="s">
        <v>1151</v>
      </c>
      <c r="G602" s="9"/>
      <c r="H602" s="9"/>
      <c r="I602" s="10"/>
      <c r="J602" s="57"/>
      <c r="K602" s="58"/>
      <c r="L602" s="16"/>
      <c r="M602" s="16"/>
      <c r="N602" s="16"/>
      <c r="O602" s="16"/>
      <c r="P602" s="16"/>
      <c r="Q602" s="17"/>
      <c r="R602" s="9"/>
      <c r="S602" s="9"/>
      <c r="T602" s="9"/>
      <c r="U602" s="9"/>
      <c r="V602" s="9"/>
      <c r="W602" s="9"/>
      <c r="X602" s="9"/>
      <c r="Y602" s="9"/>
      <c r="Z602" s="9"/>
      <c r="AA602" s="9"/>
      <c r="AB602" s="9"/>
      <c r="AQ602" s="5" t="s">
        <v>39</v>
      </c>
      <c r="AR602" s="5" t="s">
        <v>15</v>
      </c>
    </row>
    <row r="603" spans="1:62" s="2" customFormat="1" ht="49.15" customHeight="1" x14ac:dyDescent="0.2">
      <c r="A603" s="9"/>
      <c r="B603" s="43"/>
      <c r="C603" s="44" t="s">
        <v>1236</v>
      </c>
      <c r="D603" s="44" t="s">
        <v>33</v>
      </c>
      <c r="E603" s="45" t="s">
        <v>1237</v>
      </c>
      <c r="F603" s="46" t="s">
        <v>1238</v>
      </c>
      <c r="G603" s="47" t="s">
        <v>699</v>
      </c>
      <c r="H603" s="48">
        <v>18</v>
      </c>
      <c r="I603" s="10"/>
      <c r="J603" s="49" t="s">
        <v>0</v>
      </c>
      <c r="K603" s="50" t="s">
        <v>8</v>
      </c>
      <c r="L603" s="51">
        <v>2.52</v>
      </c>
      <c r="M603" s="51">
        <f>L603*H603</f>
        <v>45.36</v>
      </c>
      <c r="N603" s="51">
        <v>4.2000000000000002E-4</v>
      </c>
      <c r="O603" s="51">
        <f>N603*H603</f>
        <v>7.5600000000000007E-3</v>
      </c>
      <c r="P603" s="51">
        <v>0</v>
      </c>
      <c r="Q603" s="52">
        <f>P603*H603</f>
        <v>0</v>
      </c>
      <c r="R603" s="9"/>
      <c r="S603" s="9"/>
      <c r="T603" s="9"/>
      <c r="U603" s="9"/>
      <c r="V603" s="9"/>
      <c r="W603" s="9"/>
      <c r="X603" s="9"/>
      <c r="Y603" s="9"/>
      <c r="Z603" s="9"/>
      <c r="AA603" s="9"/>
      <c r="AB603" s="9"/>
      <c r="AO603" s="53" t="s">
        <v>37</v>
      </c>
      <c r="AQ603" s="53" t="s">
        <v>33</v>
      </c>
      <c r="AR603" s="53" t="s">
        <v>15</v>
      </c>
      <c r="AV603" s="5" t="s">
        <v>31</v>
      </c>
      <c r="BB603" s="54" t="e">
        <f>IF(K603="základní",#REF!,0)</f>
        <v>#REF!</v>
      </c>
      <c r="BC603" s="54">
        <f>IF(K603="snížená",#REF!,0)</f>
        <v>0</v>
      </c>
      <c r="BD603" s="54">
        <f>IF(K603="zákl. přenesená",#REF!,0)</f>
        <v>0</v>
      </c>
      <c r="BE603" s="54">
        <f>IF(K603="sníž. přenesená",#REF!,0)</f>
        <v>0</v>
      </c>
      <c r="BF603" s="54">
        <f>IF(K603="nulová",#REF!,0)</f>
        <v>0</v>
      </c>
      <c r="BG603" s="5" t="s">
        <v>14</v>
      </c>
      <c r="BH603" s="54" t="e">
        <f>ROUND(#REF!*H603,2)</f>
        <v>#REF!</v>
      </c>
      <c r="BI603" s="5" t="s">
        <v>37</v>
      </c>
      <c r="BJ603" s="53" t="s">
        <v>1239</v>
      </c>
    </row>
    <row r="604" spans="1:62" s="2" customFormat="1" ht="48.75" x14ac:dyDescent="0.2">
      <c r="A604" s="9"/>
      <c r="B604" s="10"/>
      <c r="C604" s="9"/>
      <c r="D604" s="55" t="s">
        <v>39</v>
      </c>
      <c r="E604" s="9"/>
      <c r="F604" s="56" t="s">
        <v>1151</v>
      </c>
      <c r="G604" s="9"/>
      <c r="H604" s="9"/>
      <c r="I604" s="10"/>
      <c r="J604" s="57"/>
      <c r="K604" s="58"/>
      <c r="L604" s="16"/>
      <c r="M604" s="16"/>
      <c r="N604" s="16"/>
      <c r="O604" s="16"/>
      <c r="P604" s="16"/>
      <c r="Q604" s="17"/>
      <c r="R604" s="9"/>
      <c r="S604" s="9"/>
      <c r="T604" s="9"/>
      <c r="U604" s="9"/>
      <c r="V604" s="9"/>
      <c r="W604" s="9"/>
      <c r="X604" s="9"/>
      <c r="Y604" s="9"/>
      <c r="Z604" s="9"/>
      <c r="AA604" s="9"/>
      <c r="AB604" s="9"/>
      <c r="AQ604" s="5" t="s">
        <v>39</v>
      </c>
      <c r="AR604" s="5" t="s">
        <v>15</v>
      </c>
    </row>
    <row r="605" spans="1:62" s="2" customFormat="1" ht="49.15" customHeight="1" x14ac:dyDescent="0.2">
      <c r="A605" s="9"/>
      <c r="B605" s="43"/>
      <c r="C605" s="44" t="s">
        <v>1240</v>
      </c>
      <c r="D605" s="44" t="s">
        <v>33</v>
      </c>
      <c r="E605" s="45" t="s">
        <v>1241</v>
      </c>
      <c r="F605" s="46" t="s">
        <v>1242</v>
      </c>
      <c r="G605" s="47" t="s">
        <v>699</v>
      </c>
      <c r="H605" s="48">
        <v>16</v>
      </c>
      <c r="I605" s="10"/>
      <c r="J605" s="49" t="s">
        <v>0</v>
      </c>
      <c r="K605" s="50" t="s">
        <v>8</v>
      </c>
      <c r="L605" s="51">
        <v>2.911</v>
      </c>
      <c r="M605" s="51">
        <f>L605*H605</f>
        <v>46.576000000000001</v>
      </c>
      <c r="N605" s="51">
        <v>4.6000000000000001E-4</v>
      </c>
      <c r="O605" s="51">
        <f>N605*H605</f>
        <v>7.3600000000000002E-3</v>
      </c>
      <c r="P605" s="51">
        <v>0</v>
      </c>
      <c r="Q605" s="52">
        <f>P605*H605</f>
        <v>0</v>
      </c>
      <c r="R605" s="9"/>
      <c r="S605" s="9"/>
      <c r="T605" s="9"/>
      <c r="U605" s="9"/>
      <c r="V605" s="9"/>
      <c r="W605" s="9"/>
      <c r="X605" s="9"/>
      <c r="Y605" s="9"/>
      <c r="Z605" s="9"/>
      <c r="AA605" s="9"/>
      <c r="AB605" s="9"/>
      <c r="AO605" s="53" t="s">
        <v>37</v>
      </c>
      <c r="AQ605" s="53" t="s">
        <v>33</v>
      </c>
      <c r="AR605" s="53" t="s">
        <v>15</v>
      </c>
      <c r="AV605" s="5" t="s">
        <v>31</v>
      </c>
      <c r="BB605" s="54" t="e">
        <f>IF(K605="základní",#REF!,0)</f>
        <v>#REF!</v>
      </c>
      <c r="BC605" s="54">
        <f>IF(K605="snížená",#REF!,0)</f>
        <v>0</v>
      </c>
      <c r="BD605" s="54">
        <f>IF(K605="zákl. přenesená",#REF!,0)</f>
        <v>0</v>
      </c>
      <c r="BE605" s="54">
        <f>IF(K605="sníž. přenesená",#REF!,0)</f>
        <v>0</v>
      </c>
      <c r="BF605" s="54">
        <f>IF(K605="nulová",#REF!,0)</f>
        <v>0</v>
      </c>
      <c r="BG605" s="5" t="s">
        <v>14</v>
      </c>
      <c r="BH605" s="54" t="e">
        <f>ROUND(#REF!*H605,2)</f>
        <v>#REF!</v>
      </c>
      <c r="BI605" s="5" t="s">
        <v>37</v>
      </c>
      <c r="BJ605" s="53" t="s">
        <v>1243</v>
      </c>
    </row>
    <row r="606" spans="1:62" s="2" customFormat="1" ht="48.75" x14ac:dyDescent="0.2">
      <c r="A606" s="9"/>
      <c r="B606" s="10"/>
      <c r="C606" s="9"/>
      <c r="D606" s="55" t="s">
        <v>39</v>
      </c>
      <c r="E606" s="9"/>
      <c r="F606" s="56" t="s">
        <v>1151</v>
      </c>
      <c r="G606" s="9"/>
      <c r="H606" s="9"/>
      <c r="I606" s="10"/>
      <c r="J606" s="57"/>
      <c r="K606" s="58"/>
      <c r="L606" s="16"/>
      <c r="M606" s="16"/>
      <c r="N606" s="16"/>
      <c r="O606" s="16"/>
      <c r="P606" s="16"/>
      <c r="Q606" s="17"/>
      <c r="R606" s="9"/>
      <c r="S606" s="9"/>
      <c r="T606" s="9"/>
      <c r="U606" s="9"/>
      <c r="V606" s="9"/>
      <c r="W606" s="9"/>
      <c r="X606" s="9"/>
      <c r="Y606" s="9"/>
      <c r="Z606" s="9"/>
      <c r="AA606" s="9"/>
      <c r="AB606" s="9"/>
      <c r="AQ606" s="5" t="s">
        <v>39</v>
      </c>
      <c r="AR606" s="5" t="s">
        <v>15</v>
      </c>
    </row>
    <row r="607" spans="1:62" s="2" customFormat="1" ht="49.15" customHeight="1" x14ac:dyDescent="0.2">
      <c r="A607" s="9"/>
      <c r="B607" s="43"/>
      <c r="C607" s="44" t="s">
        <v>1244</v>
      </c>
      <c r="D607" s="44" t="s">
        <v>33</v>
      </c>
      <c r="E607" s="45" t="s">
        <v>1245</v>
      </c>
      <c r="F607" s="46" t="s">
        <v>1246</v>
      </c>
      <c r="G607" s="47" t="s">
        <v>699</v>
      </c>
      <c r="H607" s="48">
        <v>15</v>
      </c>
      <c r="I607" s="10"/>
      <c r="J607" s="49" t="s">
        <v>0</v>
      </c>
      <c r="K607" s="50" t="s">
        <v>8</v>
      </c>
      <c r="L607" s="51">
        <v>2.19</v>
      </c>
      <c r="M607" s="51">
        <f>L607*H607</f>
        <v>32.85</v>
      </c>
      <c r="N607" s="51">
        <v>3.8000000000000002E-4</v>
      </c>
      <c r="O607" s="51">
        <f>N607*H607</f>
        <v>5.7000000000000002E-3</v>
      </c>
      <c r="P607" s="51">
        <v>0</v>
      </c>
      <c r="Q607" s="52">
        <f>P607*H607</f>
        <v>0</v>
      </c>
      <c r="R607" s="9"/>
      <c r="S607" s="9"/>
      <c r="T607" s="9"/>
      <c r="U607" s="9"/>
      <c r="V607" s="9"/>
      <c r="W607" s="9"/>
      <c r="X607" s="9"/>
      <c r="Y607" s="9"/>
      <c r="Z607" s="9"/>
      <c r="AA607" s="9"/>
      <c r="AB607" s="9"/>
      <c r="AO607" s="53" t="s">
        <v>37</v>
      </c>
      <c r="AQ607" s="53" t="s">
        <v>33</v>
      </c>
      <c r="AR607" s="53" t="s">
        <v>15</v>
      </c>
      <c r="AV607" s="5" t="s">
        <v>31</v>
      </c>
      <c r="BB607" s="54" t="e">
        <f>IF(K607="základní",#REF!,0)</f>
        <v>#REF!</v>
      </c>
      <c r="BC607" s="54">
        <f>IF(K607="snížená",#REF!,0)</f>
        <v>0</v>
      </c>
      <c r="BD607" s="54">
        <f>IF(K607="zákl. přenesená",#REF!,0)</f>
        <v>0</v>
      </c>
      <c r="BE607" s="54">
        <f>IF(K607="sníž. přenesená",#REF!,0)</f>
        <v>0</v>
      </c>
      <c r="BF607" s="54">
        <f>IF(K607="nulová",#REF!,0)</f>
        <v>0</v>
      </c>
      <c r="BG607" s="5" t="s">
        <v>14</v>
      </c>
      <c r="BH607" s="54" t="e">
        <f>ROUND(#REF!*H607,2)</f>
        <v>#REF!</v>
      </c>
      <c r="BI607" s="5" t="s">
        <v>37</v>
      </c>
      <c r="BJ607" s="53" t="s">
        <v>1247</v>
      </c>
    </row>
    <row r="608" spans="1:62" s="2" customFormat="1" ht="48.75" x14ac:dyDescent="0.2">
      <c r="A608" s="9"/>
      <c r="B608" s="10"/>
      <c r="C608" s="9"/>
      <c r="D608" s="55" t="s">
        <v>39</v>
      </c>
      <c r="E608" s="9"/>
      <c r="F608" s="56" t="s">
        <v>1151</v>
      </c>
      <c r="G608" s="9"/>
      <c r="H608" s="9"/>
      <c r="I608" s="10"/>
      <c r="J608" s="57"/>
      <c r="K608" s="58"/>
      <c r="L608" s="16"/>
      <c r="M608" s="16"/>
      <c r="N608" s="16"/>
      <c r="O608" s="16"/>
      <c r="P608" s="16"/>
      <c r="Q608" s="17"/>
      <c r="R608" s="9"/>
      <c r="S608" s="9"/>
      <c r="T608" s="9"/>
      <c r="U608" s="9"/>
      <c r="V608" s="9"/>
      <c r="W608" s="9"/>
      <c r="X608" s="9"/>
      <c r="Y608" s="9"/>
      <c r="Z608" s="9"/>
      <c r="AA608" s="9"/>
      <c r="AB608" s="9"/>
      <c r="AQ608" s="5" t="s">
        <v>39</v>
      </c>
      <c r="AR608" s="5" t="s">
        <v>15</v>
      </c>
    </row>
    <row r="609" spans="1:62" s="2" customFormat="1" ht="49.15" customHeight="1" x14ac:dyDescent="0.2">
      <c r="A609" s="9"/>
      <c r="B609" s="43"/>
      <c r="C609" s="44" t="s">
        <v>1248</v>
      </c>
      <c r="D609" s="44" t="s">
        <v>33</v>
      </c>
      <c r="E609" s="45" t="s">
        <v>1249</v>
      </c>
      <c r="F609" s="46" t="s">
        <v>1250</v>
      </c>
      <c r="G609" s="47" t="s">
        <v>699</v>
      </c>
      <c r="H609" s="48">
        <v>14</v>
      </c>
      <c r="I609" s="10"/>
      <c r="J609" s="49" t="s">
        <v>0</v>
      </c>
      <c r="K609" s="50" t="s">
        <v>8</v>
      </c>
      <c r="L609" s="51">
        <v>2.923</v>
      </c>
      <c r="M609" s="51">
        <f>L609*H609</f>
        <v>40.921999999999997</v>
      </c>
      <c r="N609" s="51">
        <v>4.8999999999999998E-4</v>
      </c>
      <c r="O609" s="51">
        <f>N609*H609</f>
        <v>6.8599999999999998E-3</v>
      </c>
      <c r="P609" s="51">
        <v>0</v>
      </c>
      <c r="Q609" s="52">
        <f>P609*H609</f>
        <v>0</v>
      </c>
      <c r="R609" s="9"/>
      <c r="S609" s="9"/>
      <c r="T609" s="9"/>
      <c r="U609" s="9"/>
      <c r="V609" s="9"/>
      <c r="W609" s="9"/>
      <c r="X609" s="9"/>
      <c r="Y609" s="9"/>
      <c r="Z609" s="9"/>
      <c r="AA609" s="9"/>
      <c r="AB609" s="9"/>
      <c r="AO609" s="53" t="s">
        <v>37</v>
      </c>
      <c r="AQ609" s="53" t="s">
        <v>33</v>
      </c>
      <c r="AR609" s="53" t="s">
        <v>15</v>
      </c>
      <c r="AV609" s="5" t="s">
        <v>31</v>
      </c>
      <c r="BB609" s="54" t="e">
        <f>IF(K609="základní",#REF!,0)</f>
        <v>#REF!</v>
      </c>
      <c r="BC609" s="54">
        <f>IF(K609="snížená",#REF!,0)</f>
        <v>0</v>
      </c>
      <c r="BD609" s="54">
        <f>IF(K609="zákl. přenesená",#REF!,0)</f>
        <v>0</v>
      </c>
      <c r="BE609" s="54">
        <f>IF(K609="sníž. přenesená",#REF!,0)</f>
        <v>0</v>
      </c>
      <c r="BF609" s="54">
        <f>IF(K609="nulová",#REF!,0)</f>
        <v>0</v>
      </c>
      <c r="BG609" s="5" t="s">
        <v>14</v>
      </c>
      <c r="BH609" s="54" t="e">
        <f>ROUND(#REF!*H609,2)</f>
        <v>#REF!</v>
      </c>
      <c r="BI609" s="5" t="s">
        <v>37</v>
      </c>
      <c r="BJ609" s="53" t="s">
        <v>1251</v>
      </c>
    </row>
    <row r="610" spans="1:62" s="2" customFormat="1" ht="48.75" x14ac:dyDescent="0.2">
      <c r="A610" s="9"/>
      <c r="B610" s="10"/>
      <c r="C610" s="9"/>
      <c r="D610" s="55" t="s">
        <v>39</v>
      </c>
      <c r="E610" s="9"/>
      <c r="F610" s="56" t="s">
        <v>1151</v>
      </c>
      <c r="G610" s="9"/>
      <c r="H610" s="9"/>
      <c r="I610" s="10"/>
      <c r="J610" s="57"/>
      <c r="K610" s="58"/>
      <c r="L610" s="16"/>
      <c r="M610" s="16"/>
      <c r="N610" s="16"/>
      <c r="O610" s="16"/>
      <c r="P610" s="16"/>
      <c r="Q610" s="17"/>
      <c r="R610" s="9"/>
      <c r="S610" s="9"/>
      <c r="T610" s="9"/>
      <c r="U610" s="9"/>
      <c r="V610" s="9"/>
      <c r="W610" s="9"/>
      <c r="X610" s="9"/>
      <c r="Y610" s="9"/>
      <c r="Z610" s="9"/>
      <c r="AA610" s="9"/>
      <c r="AB610" s="9"/>
      <c r="AQ610" s="5" t="s">
        <v>39</v>
      </c>
      <c r="AR610" s="5" t="s">
        <v>15</v>
      </c>
    </row>
    <row r="611" spans="1:62" s="2" customFormat="1" ht="49.15" customHeight="1" x14ac:dyDescent="0.2">
      <c r="A611" s="9"/>
      <c r="B611" s="43"/>
      <c r="C611" s="44" t="s">
        <v>1252</v>
      </c>
      <c r="D611" s="44" t="s">
        <v>33</v>
      </c>
      <c r="E611" s="45" t="s">
        <v>1253</v>
      </c>
      <c r="F611" s="46" t="s">
        <v>1254</v>
      </c>
      <c r="G611" s="47" t="s">
        <v>699</v>
      </c>
      <c r="H611" s="48">
        <v>15</v>
      </c>
      <c r="I611" s="10"/>
      <c r="J611" s="49" t="s">
        <v>0</v>
      </c>
      <c r="K611" s="50" t="s">
        <v>8</v>
      </c>
      <c r="L611" s="51">
        <v>3.39</v>
      </c>
      <c r="M611" s="51">
        <f>L611*H611</f>
        <v>50.85</v>
      </c>
      <c r="N611" s="51">
        <v>5.5000000000000003E-4</v>
      </c>
      <c r="O611" s="51">
        <f>N611*H611</f>
        <v>8.2500000000000004E-3</v>
      </c>
      <c r="P611" s="51">
        <v>0</v>
      </c>
      <c r="Q611" s="52">
        <f>P611*H611</f>
        <v>0</v>
      </c>
      <c r="R611" s="9"/>
      <c r="S611" s="9"/>
      <c r="T611" s="9"/>
      <c r="U611" s="9"/>
      <c r="V611" s="9"/>
      <c r="W611" s="9"/>
      <c r="X611" s="9"/>
      <c r="Y611" s="9"/>
      <c r="Z611" s="9"/>
      <c r="AA611" s="9"/>
      <c r="AB611" s="9"/>
      <c r="AO611" s="53" t="s">
        <v>37</v>
      </c>
      <c r="AQ611" s="53" t="s">
        <v>33</v>
      </c>
      <c r="AR611" s="53" t="s">
        <v>15</v>
      </c>
      <c r="AV611" s="5" t="s">
        <v>31</v>
      </c>
      <c r="BB611" s="54" t="e">
        <f>IF(K611="základní",#REF!,0)</f>
        <v>#REF!</v>
      </c>
      <c r="BC611" s="54">
        <f>IF(K611="snížená",#REF!,0)</f>
        <v>0</v>
      </c>
      <c r="BD611" s="54">
        <f>IF(K611="zákl. přenesená",#REF!,0)</f>
        <v>0</v>
      </c>
      <c r="BE611" s="54">
        <f>IF(K611="sníž. přenesená",#REF!,0)</f>
        <v>0</v>
      </c>
      <c r="BF611" s="54">
        <f>IF(K611="nulová",#REF!,0)</f>
        <v>0</v>
      </c>
      <c r="BG611" s="5" t="s">
        <v>14</v>
      </c>
      <c r="BH611" s="54" t="e">
        <f>ROUND(#REF!*H611,2)</f>
        <v>#REF!</v>
      </c>
      <c r="BI611" s="5" t="s">
        <v>37</v>
      </c>
      <c r="BJ611" s="53" t="s">
        <v>1255</v>
      </c>
    </row>
    <row r="612" spans="1:62" s="2" customFormat="1" ht="48.75" x14ac:dyDescent="0.2">
      <c r="A612" s="9"/>
      <c r="B612" s="10"/>
      <c r="C612" s="9"/>
      <c r="D612" s="55" t="s">
        <v>39</v>
      </c>
      <c r="E612" s="9"/>
      <c r="F612" s="56" t="s">
        <v>1151</v>
      </c>
      <c r="G612" s="9"/>
      <c r="H612" s="9"/>
      <c r="I612" s="10"/>
      <c r="J612" s="57"/>
      <c r="K612" s="58"/>
      <c r="L612" s="16"/>
      <c r="M612" s="16"/>
      <c r="N612" s="16"/>
      <c r="O612" s="16"/>
      <c r="P612" s="16"/>
      <c r="Q612" s="17"/>
      <c r="R612" s="9"/>
      <c r="S612" s="9"/>
      <c r="T612" s="9"/>
      <c r="U612" s="9"/>
      <c r="V612" s="9"/>
      <c r="W612" s="9"/>
      <c r="X612" s="9"/>
      <c r="Y612" s="9"/>
      <c r="Z612" s="9"/>
      <c r="AA612" s="9"/>
      <c r="AB612" s="9"/>
      <c r="AQ612" s="5" t="s">
        <v>39</v>
      </c>
      <c r="AR612" s="5" t="s">
        <v>15</v>
      </c>
    </row>
    <row r="613" spans="1:62" s="2" customFormat="1" ht="49.15" customHeight="1" x14ac:dyDescent="0.2">
      <c r="A613" s="9"/>
      <c r="B613" s="43"/>
      <c r="C613" s="44" t="s">
        <v>1256</v>
      </c>
      <c r="D613" s="44" t="s">
        <v>33</v>
      </c>
      <c r="E613" s="45" t="s">
        <v>1257</v>
      </c>
      <c r="F613" s="46" t="s">
        <v>1258</v>
      </c>
      <c r="G613" s="47" t="s">
        <v>699</v>
      </c>
      <c r="H613" s="48">
        <v>12</v>
      </c>
      <c r="I613" s="10"/>
      <c r="J613" s="49" t="s">
        <v>0</v>
      </c>
      <c r="K613" s="50" t="s">
        <v>8</v>
      </c>
      <c r="L613" s="51">
        <v>2.7050000000000001</v>
      </c>
      <c r="M613" s="51">
        <f>L613*H613</f>
        <v>32.46</v>
      </c>
      <c r="N613" s="51">
        <v>4.4000000000000002E-4</v>
      </c>
      <c r="O613" s="51">
        <f>N613*H613</f>
        <v>5.28E-3</v>
      </c>
      <c r="P613" s="51">
        <v>0</v>
      </c>
      <c r="Q613" s="52">
        <f>P613*H613</f>
        <v>0</v>
      </c>
      <c r="R613" s="9"/>
      <c r="S613" s="9"/>
      <c r="T613" s="9"/>
      <c r="U613" s="9"/>
      <c r="V613" s="9"/>
      <c r="W613" s="9"/>
      <c r="X613" s="9"/>
      <c r="Y613" s="9"/>
      <c r="Z613" s="9"/>
      <c r="AA613" s="9"/>
      <c r="AB613" s="9"/>
      <c r="AO613" s="53" t="s">
        <v>37</v>
      </c>
      <c r="AQ613" s="53" t="s">
        <v>33</v>
      </c>
      <c r="AR613" s="53" t="s">
        <v>15</v>
      </c>
      <c r="AV613" s="5" t="s">
        <v>31</v>
      </c>
      <c r="BB613" s="54" t="e">
        <f>IF(K613="základní",#REF!,0)</f>
        <v>#REF!</v>
      </c>
      <c r="BC613" s="54">
        <f>IF(K613="snížená",#REF!,0)</f>
        <v>0</v>
      </c>
      <c r="BD613" s="54">
        <f>IF(K613="zákl. přenesená",#REF!,0)</f>
        <v>0</v>
      </c>
      <c r="BE613" s="54">
        <f>IF(K613="sníž. přenesená",#REF!,0)</f>
        <v>0</v>
      </c>
      <c r="BF613" s="54">
        <f>IF(K613="nulová",#REF!,0)</f>
        <v>0</v>
      </c>
      <c r="BG613" s="5" t="s">
        <v>14</v>
      </c>
      <c r="BH613" s="54" t="e">
        <f>ROUND(#REF!*H613,2)</f>
        <v>#REF!</v>
      </c>
      <c r="BI613" s="5" t="s">
        <v>37</v>
      </c>
      <c r="BJ613" s="53" t="s">
        <v>1259</v>
      </c>
    </row>
    <row r="614" spans="1:62" s="2" customFormat="1" ht="48.75" x14ac:dyDescent="0.2">
      <c r="A614" s="9"/>
      <c r="B614" s="10"/>
      <c r="C614" s="9"/>
      <c r="D614" s="55" t="s">
        <v>39</v>
      </c>
      <c r="E614" s="9"/>
      <c r="F614" s="56" t="s">
        <v>1151</v>
      </c>
      <c r="G614" s="9"/>
      <c r="H614" s="9"/>
      <c r="I614" s="10"/>
      <c r="J614" s="57"/>
      <c r="K614" s="58"/>
      <c r="L614" s="16"/>
      <c r="M614" s="16"/>
      <c r="N614" s="16"/>
      <c r="O614" s="16"/>
      <c r="P614" s="16"/>
      <c r="Q614" s="17"/>
      <c r="R614" s="9"/>
      <c r="S614" s="9"/>
      <c r="T614" s="9"/>
      <c r="U614" s="9"/>
      <c r="V614" s="9"/>
      <c r="W614" s="9"/>
      <c r="X614" s="9"/>
      <c r="Y614" s="9"/>
      <c r="Z614" s="9"/>
      <c r="AA614" s="9"/>
      <c r="AB614" s="9"/>
      <c r="AQ614" s="5" t="s">
        <v>39</v>
      </c>
      <c r="AR614" s="5" t="s">
        <v>15</v>
      </c>
    </row>
    <row r="615" spans="1:62" s="2" customFormat="1" ht="49.15" customHeight="1" x14ac:dyDescent="0.2">
      <c r="A615" s="9"/>
      <c r="B615" s="43"/>
      <c r="C615" s="44" t="s">
        <v>1260</v>
      </c>
      <c r="D615" s="44" t="s">
        <v>33</v>
      </c>
      <c r="E615" s="45" t="s">
        <v>1261</v>
      </c>
      <c r="F615" s="46" t="s">
        <v>1262</v>
      </c>
      <c r="G615" s="47" t="s">
        <v>699</v>
      </c>
      <c r="H615" s="48">
        <v>10</v>
      </c>
      <c r="I615" s="10"/>
      <c r="J615" s="49" t="s">
        <v>0</v>
      </c>
      <c r="K615" s="50" t="s">
        <v>8</v>
      </c>
      <c r="L615" s="51">
        <v>4</v>
      </c>
      <c r="M615" s="51">
        <f>L615*H615</f>
        <v>40</v>
      </c>
      <c r="N615" s="51">
        <v>6.7000000000000002E-4</v>
      </c>
      <c r="O615" s="51">
        <f>N615*H615</f>
        <v>6.7000000000000002E-3</v>
      </c>
      <c r="P615" s="51">
        <v>0</v>
      </c>
      <c r="Q615" s="52">
        <f>P615*H615</f>
        <v>0</v>
      </c>
      <c r="R615" s="9"/>
      <c r="S615" s="9"/>
      <c r="T615" s="9"/>
      <c r="U615" s="9"/>
      <c r="V615" s="9"/>
      <c r="W615" s="9"/>
      <c r="X615" s="9"/>
      <c r="Y615" s="9"/>
      <c r="Z615" s="9"/>
      <c r="AA615" s="9"/>
      <c r="AB615" s="9"/>
      <c r="AO615" s="53" t="s">
        <v>37</v>
      </c>
      <c r="AQ615" s="53" t="s">
        <v>33</v>
      </c>
      <c r="AR615" s="53" t="s">
        <v>15</v>
      </c>
      <c r="AV615" s="5" t="s">
        <v>31</v>
      </c>
      <c r="BB615" s="54" t="e">
        <f>IF(K615="základní",#REF!,0)</f>
        <v>#REF!</v>
      </c>
      <c r="BC615" s="54">
        <f>IF(K615="snížená",#REF!,0)</f>
        <v>0</v>
      </c>
      <c r="BD615" s="54">
        <f>IF(K615="zákl. přenesená",#REF!,0)</f>
        <v>0</v>
      </c>
      <c r="BE615" s="54">
        <f>IF(K615="sníž. přenesená",#REF!,0)</f>
        <v>0</v>
      </c>
      <c r="BF615" s="54">
        <f>IF(K615="nulová",#REF!,0)</f>
        <v>0</v>
      </c>
      <c r="BG615" s="5" t="s">
        <v>14</v>
      </c>
      <c r="BH615" s="54" t="e">
        <f>ROUND(#REF!*H615,2)</f>
        <v>#REF!</v>
      </c>
      <c r="BI615" s="5" t="s">
        <v>37</v>
      </c>
      <c r="BJ615" s="53" t="s">
        <v>1263</v>
      </c>
    </row>
    <row r="616" spans="1:62" s="2" customFormat="1" ht="48.75" x14ac:dyDescent="0.2">
      <c r="A616" s="9"/>
      <c r="B616" s="10"/>
      <c r="C616" s="9"/>
      <c r="D616" s="55" t="s">
        <v>39</v>
      </c>
      <c r="E616" s="9"/>
      <c r="F616" s="56" t="s">
        <v>1151</v>
      </c>
      <c r="G616" s="9"/>
      <c r="H616" s="9"/>
      <c r="I616" s="10"/>
      <c r="J616" s="57"/>
      <c r="K616" s="58"/>
      <c r="L616" s="16"/>
      <c r="M616" s="16"/>
      <c r="N616" s="16"/>
      <c r="O616" s="16"/>
      <c r="P616" s="16"/>
      <c r="Q616" s="17"/>
      <c r="R616" s="9"/>
      <c r="S616" s="9"/>
      <c r="T616" s="9"/>
      <c r="U616" s="9"/>
      <c r="V616" s="9"/>
      <c r="W616" s="9"/>
      <c r="X616" s="9"/>
      <c r="Y616" s="9"/>
      <c r="Z616" s="9"/>
      <c r="AA616" s="9"/>
      <c r="AB616" s="9"/>
      <c r="AQ616" s="5" t="s">
        <v>39</v>
      </c>
      <c r="AR616" s="5" t="s">
        <v>15</v>
      </c>
    </row>
    <row r="617" spans="1:62" s="2" customFormat="1" ht="49.15" customHeight="1" x14ac:dyDescent="0.2">
      <c r="A617" s="9"/>
      <c r="B617" s="43"/>
      <c r="C617" s="44" t="s">
        <v>1264</v>
      </c>
      <c r="D617" s="44" t="s">
        <v>33</v>
      </c>
      <c r="E617" s="45" t="s">
        <v>1265</v>
      </c>
      <c r="F617" s="46" t="s">
        <v>1266</v>
      </c>
      <c r="G617" s="47" t="s">
        <v>699</v>
      </c>
      <c r="H617" s="48">
        <v>12</v>
      </c>
      <c r="I617" s="10"/>
      <c r="J617" s="49" t="s">
        <v>0</v>
      </c>
      <c r="K617" s="50" t="s">
        <v>8</v>
      </c>
      <c r="L617" s="51">
        <v>4.4400000000000004</v>
      </c>
      <c r="M617" s="51">
        <f>L617*H617</f>
        <v>53.28</v>
      </c>
      <c r="N617" s="51">
        <v>7.5000000000000002E-4</v>
      </c>
      <c r="O617" s="51">
        <f>N617*H617</f>
        <v>9.0000000000000011E-3</v>
      </c>
      <c r="P617" s="51">
        <v>0</v>
      </c>
      <c r="Q617" s="52">
        <f>P617*H617</f>
        <v>0</v>
      </c>
      <c r="R617" s="9"/>
      <c r="S617" s="9"/>
      <c r="T617" s="9"/>
      <c r="U617" s="9"/>
      <c r="V617" s="9"/>
      <c r="W617" s="9"/>
      <c r="X617" s="9"/>
      <c r="Y617" s="9"/>
      <c r="Z617" s="9"/>
      <c r="AA617" s="9"/>
      <c r="AB617" s="9"/>
      <c r="AO617" s="53" t="s">
        <v>37</v>
      </c>
      <c r="AQ617" s="53" t="s">
        <v>33</v>
      </c>
      <c r="AR617" s="53" t="s">
        <v>15</v>
      </c>
      <c r="AV617" s="5" t="s">
        <v>31</v>
      </c>
      <c r="BB617" s="54" t="e">
        <f>IF(K617="základní",#REF!,0)</f>
        <v>#REF!</v>
      </c>
      <c r="BC617" s="54">
        <f>IF(K617="snížená",#REF!,0)</f>
        <v>0</v>
      </c>
      <c r="BD617" s="54">
        <f>IF(K617="zákl. přenesená",#REF!,0)</f>
        <v>0</v>
      </c>
      <c r="BE617" s="54">
        <f>IF(K617="sníž. přenesená",#REF!,0)</f>
        <v>0</v>
      </c>
      <c r="BF617" s="54">
        <f>IF(K617="nulová",#REF!,0)</f>
        <v>0</v>
      </c>
      <c r="BG617" s="5" t="s">
        <v>14</v>
      </c>
      <c r="BH617" s="54" t="e">
        <f>ROUND(#REF!*H617,2)</f>
        <v>#REF!</v>
      </c>
      <c r="BI617" s="5" t="s">
        <v>37</v>
      </c>
      <c r="BJ617" s="53" t="s">
        <v>1267</v>
      </c>
    </row>
    <row r="618" spans="1:62" s="2" customFormat="1" ht="48.75" x14ac:dyDescent="0.2">
      <c r="A618" s="9"/>
      <c r="B618" s="10"/>
      <c r="C618" s="9"/>
      <c r="D618" s="55" t="s">
        <v>39</v>
      </c>
      <c r="E618" s="9"/>
      <c r="F618" s="56" t="s">
        <v>1151</v>
      </c>
      <c r="G618" s="9"/>
      <c r="H618" s="9"/>
      <c r="I618" s="10"/>
      <c r="J618" s="57"/>
      <c r="K618" s="58"/>
      <c r="L618" s="16"/>
      <c r="M618" s="16"/>
      <c r="N618" s="16"/>
      <c r="O618" s="16"/>
      <c r="P618" s="16"/>
      <c r="Q618" s="17"/>
      <c r="R618" s="9"/>
      <c r="S618" s="9"/>
      <c r="T618" s="9"/>
      <c r="U618" s="9"/>
      <c r="V618" s="9"/>
      <c r="W618" s="9"/>
      <c r="X618" s="9"/>
      <c r="Y618" s="9"/>
      <c r="Z618" s="9"/>
      <c r="AA618" s="9"/>
      <c r="AB618" s="9"/>
      <c r="AQ618" s="5" t="s">
        <v>39</v>
      </c>
      <c r="AR618" s="5" t="s">
        <v>15</v>
      </c>
    </row>
    <row r="619" spans="1:62" s="2" customFormat="1" ht="49.15" customHeight="1" x14ac:dyDescent="0.2">
      <c r="A619" s="9"/>
      <c r="B619" s="43"/>
      <c r="C619" s="44" t="s">
        <v>1268</v>
      </c>
      <c r="D619" s="44" t="s">
        <v>33</v>
      </c>
      <c r="E619" s="45" t="s">
        <v>1269</v>
      </c>
      <c r="F619" s="46" t="s">
        <v>1270</v>
      </c>
      <c r="G619" s="47" t="s">
        <v>699</v>
      </c>
      <c r="H619" s="48">
        <v>10</v>
      </c>
      <c r="I619" s="10"/>
      <c r="J619" s="49" t="s">
        <v>0</v>
      </c>
      <c r="K619" s="50" t="s">
        <v>8</v>
      </c>
      <c r="L619" s="51">
        <v>3.5009999999999999</v>
      </c>
      <c r="M619" s="51">
        <f>L619*H619</f>
        <v>35.01</v>
      </c>
      <c r="N619" s="51">
        <v>5.8E-4</v>
      </c>
      <c r="O619" s="51">
        <f>N619*H619</f>
        <v>5.7999999999999996E-3</v>
      </c>
      <c r="P619" s="51">
        <v>0</v>
      </c>
      <c r="Q619" s="52">
        <f>P619*H619</f>
        <v>0</v>
      </c>
      <c r="R619" s="9"/>
      <c r="S619" s="9"/>
      <c r="T619" s="9"/>
      <c r="U619" s="9"/>
      <c r="V619" s="9"/>
      <c r="W619" s="9"/>
      <c r="X619" s="9"/>
      <c r="Y619" s="9"/>
      <c r="Z619" s="9"/>
      <c r="AA619" s="9"/>
      <c r="AB619" s="9"/>
      <c r="AO619" s="53" t="s">
        <v>37</v>
      </c>
      <c r="AQ619" s="53" t="s">
        <v>33</v>
      </c>
      <c r="AR619" s="53" t="s">
        <v>15</v>
      </c>
      <c r="AV619" s="5" t="s">
        <v>31</v>
      </c>
      <c r="BB619" s="54" t="e">
        <f>IF(K619="základní",#REF!,0)</f>
        <v>#REF!</v>
      </c>
      <c r="BC619" s="54">
        <f>IF(K619="snížená",#REF!,0)</f>
        <v>0</v>
      </c>
      <c r="BD619" s="54">
        <f>IF(K619="zákl. přenesená",#REF!,0)</f>
        <v>0</v>
      </c>
      <c r="BE619" s="54">
        <f>IF(K619="sníž. přenesená",#REF!,0)</f>
        <v>0</v>
      </c>
      <c r="BF619" s="54">
        <f>IF(K619="nulová",#REF!,0)</f>
        <v>0</v>
      </c>
      <c r="BG619" s="5" t="s">
        <v>14</v>
      </c>
      <c r="BH619" s="54" t="e">
        <f>ROUND(#REF!*H619,2)</f>
        <v>#REF!</v>
      </c>
      <c r="BI619" s="5" t="s">
        <v>37</v>
      </c>
      <c r="BJ619" s="53" t="s">
        <v>1271</v>
      </c>
    </row>
    <row r="620" spans="1:62" s="2" customFormat="1" ht="48.75" x14ac:dyDescent="0.2">
      <c r="A620" s="9"/>
      <c r="B620" s="10"/>
      <c r="C620" s="9"/>
      <c r="D620" s="55" t="s">
        <v>39</v>
      </c>
      <c r="E620" s="9"/>
      <c r="F620" s="56" t="s">
        <v>1151</v>
      </c>
      <c r="G620" s="9"/>
      <c r="H620" s="9"/>
      <c r="I620" s="10"/>
      <c r="J620" s="57"/>
      <c r="K620" s="58"/>
      <c r="L620" s="16"/>
      <c r="M620" s="16"/>
      <c r="N620" s="16"/>
      <c r="O620" s="16"/>
      <c r="P620" s="16"/>
      <c r="Q620" s="17"/>
      <c r="R620" s="9"/>
      <c r="S620" s="9"/>
      <c r="T620" s="9"/>
      <c r="U620" s="9"/>
      <c r="V620" s="9"/>
      <c r="W620" s="9"/>
      <c r="X620" s="9"/>
      <c r="Y620" s="9"/>
      <c r="Z620" s="9"/>
      <c r="AA620" s="9"/>
      <c r="AB620" s="9"/>
      <c r="AQ620" s="5" t="s">
        <v>39</v>
      </c>
      <c r="AR620" s="5" t="s">
        <v>15</v>
      </c>
    </row>
    <row r="621" spans="1:62" s="2" customFormat="1" ht="49.15" customHeight="1" x14ac:dyDescent="0.2">
      <c r="A621" s="9"/>
      <c r="B621" s="43"/>
      <c r="C621" s="44" t="s">
        <v>1272</v>
      </c>
      <c r="D621" s="44" t="s">
        <v>33</v>
      </c>
      <c r="E621" s="45" t="s">
        <v>1273</v>
      </c>
      <c r="F621" s="46" t="s">
        <v>1274</v>
      </c>
      <c r="G621" s="47" t="s">
        <v>699</v>
      </c>
      <c r="H621" s="48">
        <v>7</v>
      </c>
      <c r="I621" s="10"/>
      <c r="J621" s="49" t="s">
        <v>0</v>
      </c>
      <c r="K621" s="50" t="s">
        <v>8</v>
      </c>
      <c r="L621" s="51">
        <v>4.8099999999999996</v>
      </c>
      <c r="M621" s="51">
        <f>L621*H621</f>
        <v>33.669999999999995</v>
      </c>
      <c r="N621" s="51">
        <v>8.0000000000000004E-4</v>
      </c>
      <c r="O621" s="51">
        <f>N621*H621</f>
        <v>5.5999999999999999E-3</v>
      </c>
      <c r="P621" s="51">
        <v>0</v>
      </c>
      <c r="Q621" s="52">
        <f>P621*H621</f>
        <v>0</v>
      </c>
      <c r="R621" s="9"/>
      <c r="S621" s="9"/>
      <c r="T621" s="9"/>
      <c r="U621" s="9"/>
      <c r="V621" s="9"/>
      <c r="W621" s="9"/>
      <c r="X621" s="9"/>
      <c r="Y621" s="9"/>
      <c r="Z621" s="9"/>
      <c r="AA621" s="9"/>
      <c r="AB621" s="9"/>
      <c r="AO621" s="53" t="s">
        <v>37</v>
      </c>
      <c r="AQ621" s="53" t="s">
        <v>33</v>
      </c>
      <c r="AR621" s="53" t="s">
        <v>15</v>
      </c>
      <c r="AV621" s="5" t="s">
        <v>31</v>
      </c>
      <c r="BB621" s="54" t="e">
        <f>IF(K621="základní",#REF!,0)</f>
        <v>#REF!</v>
      </c>
      <c r="BC621" s="54">
        <f>IF(K621="snížená",#REF!,0)</f>
        <v>0</v>
      </c>
      <c r="BD621" s="54">
        <f>IF(K621="zákl. přenesená",#REF!,0)</f>
        <v>0</v>
      </c>
      <c r="BE621" s="54">
        <f>IF(K621="sníž. přenesená",#REF!,0)</f>
        <v>0</v>
      </c>
      <c r="BF621" s="54">
        <f>IF(K621="nulová",#REF!,0)</f>
        <v>0</v>
      </c>
      <c r="BG621" s="5" t="s">
        <v>14</v>
      </c>
      <c r="BH621" s="54" t="e">
        <f>ROUND(#REF!*H621,2)</f>
        <v>#REF!</v>
      </c>
      <c r="BI621" s="5" t="s">
        <v>37</v>
      </c>
      <c r="BJ621" s="53" t="s">
        <v>1275</v>
      </c>
    </row>
    <row r="622" spans="1:62" s="2" customFormat="1" ht="48.75" x14ac:dyDescent="0.2">
      <c r="A622" s="9"/>
      <c r="B622" s="10"/>
      <c r="C622" s="9"/>
      <c r="D622" s="55" t="s">
        <v>39</v>
      </c>
      <c r="E622" s="9"/>
      <c r="F622" s="56" t="s">
        <v>1151</v>
      </c>
      <c r="G622" s="9"/>
      <c r="H622" s="9"/>
      <c r="I622" s="10"/>
      <c r="J622" s="57"/>
      <c r="K622" s="58"/>
      <c r="L622" s="16"/>
      <c r="M622" s="16"/>
      <c r="N622" s="16"/>
      <c r="O622" s="16"/>
      <c r="P622" s="16"/>
      <c r="Q622" s="17"/>
      <c r="R622" s="9"/>
      <c r="S622" s="9"/>
      <c r="T622" s="9"/>
      <c r="U622" s="9"/>
      <c r="V622" s="9"/>
      <c r="W622" s="9"/>
      <c r="X622" s="9"/>
      <c r="Y622" s="9"/>
      <c r="Z622" s="9"/>
      <c r="AA622" s="9"/>
      <c r="AB622" s="9"/>
      <c r="AQ622" s="5" t="s">
        <v>39</v>
      </c>
      <c r="AR622" s="5" t="s">
        <v>15</v>
      </c>
    </row>
    <row r="623" spans="1:62" s="2" customFormat="1" ht="49.15" customHeight="1" x14ac:dyDescent="0.2">
      <c r="A623" s="9"/>
      <c r="B623" s="43"/>
      <c r="C623" s="44" t="s">
        <v>1276</v>
      </c>
      <c r="D623" s="44" t="s">
        <v>33</v>
      </c>
      <c r="E623" s="45" t="s">
        <v>1277</v>
      </c>
      <c r="F623" s="46" t="s">
        <v>1278</v>
      </c>
      <c r="G623" s="47" t="s">
        <v>699</v>
      </c>
      <c r="H623" s="48">
        <v>8</v>
      </c>
      <c r="I623" s="10"/>
      <c r="J623" s="49" t="s">
        <v>0</v>
      </c>
      <c r="K623" s="50" t="s">
        <v>8</v>
      </c>
      <c r="L623" s="51">
        <v>5.3310000000000004</v>
      </c>
      <c r="M623" s="51">
        <f>L623*H623</f>
        <v>42.648000000000003</v>
      </c>
      <c r="N623" s="51">
        <v>8.9999999999999998E-4</v>
      </c>
      <c r="O623" s="51">
        <f>N623*H623</f>
        <v>7.1999999999999998E-3</v>
      </c>
      <c r="P623" s="51">
        <v>0</v>
      </c>
      <c r="Q623" s="52">
        <f>P623*H623</f>
        <v>0</v>
      </c>
      <c r="R623" s="9"/>
      <c r="S623" s="9"/>
      <c r="T623" s="9"/>
      <c r="U623" s="9"/>
      <c r="V623" s="9"/>
      <c r="W623" s="9"/>
      <c r="X623" s="9"/>
      <c r="Y623" s="9"/>
      <c r="Z623" s="9"/>
      <c r="AA623" s="9"/>
      <c r="AB623" s="9"/>
      <c r="AO623" s="53" t="s">
        <v>37</v>
      </c>
      <c r="AQ623" s="53" t="s">
        <v>33</v>
      </c>
      <c r="AR623" s="53" t="s">
        <v>15</v>
      </c>
      <c r="AV623" s="5" t="s">
        <v>31</v>
      </c>
      <c r="BB623" s="54" t="e">
        <f>IF(K623="základní",#REF!,0)</f>
        <v>#REF!</v>
      </c>
      <c r="BC623" s="54">
        <f>IF(K623="snížená",#REF!,0)</f>
        <v>0</v>
      </c>
      <c r="BD623" s="54">
        <f>IF(K623="zákl. přenesená",#REF!,0)</f>
        <v>0</v>
      </c>
      <c r="BE623" s="54">
        <f>IF(K623="sníž. přenesená",#REF!,0)</f>
        <v>0</v>
      </c>
      <c r="BF623" s="54">
        <f>IF(K623="nulová",#REF!,0)</f>
        <v>0</v>
      </c>
      <c r="BG623" s="5" t="s">
        <v>14</v>
      </c>
      <c r="BH623" s="54" t="e">
        <f>ROUND(#REF!*H623,2)</f>
        <v>#REF!</v>
      </c>
      <c r="BI623" s="5" t="s">
        <v>37</v>
      </c>
      <c r="BJ623" s="53" t="s">
        <v>1279</v>
      </c>
    </row>
    <row r="624" spans="1:62" s="2" customFormat="1" ht="48.75" x14ac:dyDescent="0.2">
      <c r="A624" s="9"/>
      <c r="B624" s="10"/>
      <c r="C624" s="9"/>
      <c r="D624" s="55" t="s">
        <v>39</v>
      </c>
      <c r="E624" s="9"/>
      <c r="F624" s="56" t="s">
        <v>1151</v>
      </c>
      <c r="G624" s="9"/>
      <c r="H624" s="9"/>
      <c r="I624" s="10"/>
      <c r="J624" s="57"/>
      <c r="K624" s="58"/>
      <c r="L624" s="16"/>
      <c r="M624" s="16"/>
      <c r="N624" s="16"/>
      <c r="O624" s="16"/>
      <c r="P624" s="16"/>
      <c r="Q624" s="17"/>
      <c r="R624" s="9"/>
      <c r="S624" s="9"/>
      <c r="T624" s="9"/>
      <c r="U624" s="9"/>
      <c r="V624" s="9"/>
      <c r="W624" s="9"/>
      <c r="X624" s="9"/>
      <c r="Y624" s="9"/>
      <c r="Z624" s="9"/>
      <c r="AA624" s="9"/>
      <c r="AB624" s="9"/>
      <c r="AQ624" s="5" t="s">
        <v>39</v>
      </c>
      <c r="AR624" s="5" t="s">
        <v>15</v>
      </c>
    </row>
    <row r="625" spans="1:62" s="2" customFormat="1" ht="49.15" customHeight="1" x14ac:dyDescent="0.2">
      <c r="A625" s="9"/>
      <c r="B625" s="43"/>
      <c r="C625" s="44" t="s">
        <v>1280</v>
      </c>
      <c r="D625" s="44" t="s">
        <v>33</v>
      </c>
      <c r="E625" s="45" t="s">
        <v>1281</v>
      </c>
      <c r="F625" s="46" t="s">
        <v>1282</v>
      </c>
      <c r="G625" s="47" t="s">
        <v>63</v>
      </c>
      <c r="H625" s="48">
        <v>56</v>
      </c>
      <c r="I625" s="10"/>
      <c r="J625" s="49" t="s">
        <v>0</v>
      </c>
      <c r="K625" s="50" t="s">
        <v>8</v>
      </c>
      <c r="L625" s="51">
        <v>1.0649999999999999</v>
      </c>
      <c r="M625" s="51">
        <f>L625*H625</f>
        <v>59.64</v>
      </c>
      <c r="N625" s="51">
        <v>2.1180000000000001E-2</v>
      </c>
      <c r="O625" s="51">
        <f>N625*H625</f>
        <v>1.18608</v>
      </c>
      <c r="P625" s="51">
        <v>0</v>
      </c>
      <c r="Q625" s="52">
        <f>P625*H625</f>
        <v>0</v>
      </c>
      <c r="R625" s="9"/>
      <c r="S625" s="9"/>
      <c r="T625" s="9"/>
      <c r="U625" s="9"/>
      <c r="V625" s="9"/>
      <c r="W625" s="9"/>
      <c r="X625" s="9"/>
      <c r="Y625" s="9"/>
      <c r="Z625" s="9"/>
      <c r="AA625" s="9"/>
      <c r="AB625" s="9"/>
      <c r="AO625" s="53" t="s">
        <v>37</v>
      </c>
      <c r="AQ625" s="53" t="s">
        <v>33</v>
      </c>
      <c r="AR625" s="53" t="s">
        <v>15</v>
      </c>
      <c r="AV625" s="5" t="s">
        <v>31</v>
      </c>
      <c r="BB625" s="54" t="e">
        <f>IF(K625="základní",#REF!,0)</f>
        <v>#REF!</v>
      </c>
      <c r="BC625" s="54">
        <f>IF(K625="snížená",#REF!,0)</f>
        <v>0</v>
      </c>
      <c r="BD625" s="54">
        <f>IF(K625="zákl. přenesená",#REF!,0)</f>
        <v>0</v>
      </c>
      <c r="BE625" s="54">
        <f>IF(K625="sníž. přenesená",#REF!,0)</f>
        <v>0</v>
      </c>
      <c r="BF625" s="54">
        <f>IF(K625="nulová",#REF!,0)</f>
        <v>0</v>
      </c>
      <c r="BG625" s="5" t="s">
        <v>14</v>
      </c>
      <c r="BH625" s="54" t="e">
        <f>ROUND(#REF!*H625,2)</f>
        <v>#REF!</v>
      </c>
      <c r="BI625" s="5" t="s">
        <v>37</v>
      </c>
      <c r="BJ625" s="53" t="s">
        <v>1283</v>
      </c>
    </row>
    <row r="626" spans="1:62" s="2" customFormat="1" ht="117" x14ac:dyDescent="0.2">
      <c r="A626" s="9"/>
      <c r="B626" s="10"/>
      <c r="C626" s="9"/>
      <c r="D626" s="55" t="s">
        <v>39</v>
      </c>
      <c r="E626" s="9"/>
      <c r="F626" s="56" t="s">
        <v>1284</v>
      </c>
      <c r="G626" s="9"/>
      <c r="H626" s="9"/>
      <c r="I626" s="10"/>
      <c r="J626" s="57"/>
      <c r="K626" s="58"/>
      <c r="L626" s="16"/>
      <c r="M626" s="16"/>
      <c r="N626" s="16"/>
      <c r="O626" s="16"/>
      <c r="P626" s="16"/>
      <c r="Q626" s="17"/>
      <c r="R626" s="9"/>
      <c r="S626" s="9"/>
      <c r="T626" s="9"/>
      <c r="U626" s="9"/>
      <c r="V626" s="9"/>
      <c r="W626" s="9"/>
      <c r="X626" s="9"/>
      <c r="Y626" s="9"/>
      <c r="Z626" s="9"/>
      <c r="AA626" s="9"/>
      <c r="AB626" s="9"/>
      <c r="AQ626" s="5" t="s">
        <v>39</v>
      </c>
      <c r="AR626" s="5" t="s">
        <v>15</v>
      </c>
    </row>
    <row r="627" spans="1:62" s="2" customFormat="1" ht="49.15" customHeight="1" x14ac:dyDescent="0.2">
      <c r="A627" s="9"/>
      <c r="B627" s="43"/>
      <c r="C627" s="44" t="s">
        <v>1285</v>
      </c>
      <c r="D627" s="44" t="s">
        <v>33</v>
      </c>
      <c r="E627" s="45" t="s">
        <v>1286</v>
      </c>
      <c r="F627" s="46" t="s">
        <v>1287</v>
      </c>
      <c r="G627" s="47" t="s">
        <v>63</v>
      </c>
      <c r="H627" s="48">
        <v>68</v>
      </c>
      <c r="I627" s="10"/>
      <c r="J627" s="49" t="s">
        <v>0</v>
      </c>
      <c r="K627" s="50" t="s">
        <v>8</v>
      </c>
      <c r="L627" s="51">
        <v>1.125</v>
      </c>
      <c r="M627" s="51">
        <f>L627*H627</f>
        <v>76.5</v>
      </c>
      <c r="N627" s="51">
        <v>2.8060000000000002E-2</v>
      </c>
      <c r="O627" s="51">
        <f>N627*H627</f>
        <v>1.90808</v>
      </c>
      <c r="P627" s="51">
        <v>0</v>
      </c>
      <c r="Q627" s="52">
        <f>P627*H627</f>
        <v>0</v>
      </c>
      <c r="R627" s="9"/>
      <c r="S627" s="9"/>
      <c r="T627" s="9"/>
      <c r="U627" s="9"/>
      <c r="V627" s="9"/>
      <c r="W627" s="9"/>
      <c r="X627" s="9"/>
      <c r="Y627" s="9"/>
      <c r="Z627" s="9"/>
      <c r="AA627" s="9"/>
      <c r="AB627" s="9"/>
      <c r="AO627" s="53" t="s">
        <v>37</v>
      </c>
      <c r="AQ627" s="53" t="s">
        <v>33</v>
      </c>
      <c r="AR627" s="53" t="s">
        <v>15</v>
      </c>
      <c r="AV627" s="5" t="s">
        <v>31</v>
      </c>
      <c r="BB627" s="54" t="e">
        <f>IF(K627="základní",#REF!,0)</f>
        <v>#REF!</v>
      </c>
      <c r="BC627" s="54">
        <f>IF(K627="snížená",#REF!,0)</f>
        <v>0</v>
      </c>
      <c r="BD627" s="54">
        <f>IF(K627="zákl. přenesená",#REF!,0)</f>
        <v>0</v>
      </c>
      <c r="BE627" s="54">
        <f>IF(K627="sníž. přenesená",#REF!,0)</f>
        <v>0</v>
      </c>
      <c r="BF627" s="54">
        <f>IF(K627="nulová",#REF!,0)</f>
        <v>0</v>
      </c>
      <c r="BG627" s="5" t="s">
        <v>14</v>
      </c>
      <c r="BH627" s="54" t="e">
        <f>ROUND(#REF!*H627,2)</f>
        <v>#REF!</v>
      </c>
      <c r="BI627" s="5" t="s">
        <v>37</v>
      </c>
      <c r="BJ627" s="53" t="s">
        <v>1288</v>
      </c>
    </row>
    <row r="628" spans="1:62" s="2" customFormat="1" ht="117" x14ac:dyDescent="0.2">
      <c r="A628" s="9"/>
      <c r="B628" s="10"/>
      <c r="C628" s="9"/>
      <c r="D628" s="55" t="s">
        <v>39</v>
      </c>
      <c r="E628" s="9"/>
      <c r="F628" s="56" t="s">
        <v>1284</v>
      </c>
      <c r="G628" s="9"/>
      <c r="H628" s="9"/>
      <c r="I628" s="10"/>
      <c r="J628" s="57"/>
      <c r="K628" s="58"/>
      <c r="L628" s="16"/>
      <c r="M628" s="16"/>
      <c r="N628" s="16"/>
      <c r="O628" s="16"/>
      <c r="P628" s="16"/>
      <c r="Q628" s="17"/>
      <c r="R628" s="9"/>
      <c r="S628" s="9"/>
      <c r="T628" s="9"/>
      <c r="U628" s="9"/>
      <c r="V628" s="9"/>
      <c r="W628" s="9"/>
      <c r="X628" s="9"/>
      <c r="Y628" s="9"/>
      <c r="Z628" s="9"/>
      <c r="AA628" s="9"/>
      <c r="AB628" s="9"/>
      <c r="AQ628" s="5" t="s">
        <v>39</v>
      </c>
      <c r="AR628" s="5" t="s">
        <v>15</v>
      </c>
    </row>
    <row r="629" spans="1:62" s="2" customFormat="1" ht="49.15" customHeight="1" x14ac:dyDescent="0.2">
      <c r="A629" s="9"/>
      <c r="B629" s="43"/>
      <c r="C629" s="44" t="s">
        <v>1289</v>
      </c>
      <c r="D629" s="44" t="s">
        <v>33</v>
      </c>
      <c r="E629" s="45" t="s">
        <v>1290</v>
      </c>
      <c r="F629" s="46" t="s">
        <v>1291</v>
      </c>
      <c r="G629" s="47" t="s">
        <v>63</v>
      </c>
      <c r="H629" s="48">
        <v>58</v>
      </c>
      <c r="I629" s="10"/>
      <c r="J629" s="49" t="s">
        <v>0</v>
      </c>
      <c r="K629" s="50" t="s">
        <v>8</v>
      </c>
      <c r="L629" s="51">
        <v>1.522</v>
      </c>
      <c r="M629" s="51">
        <f>L629*H629</f>
        <v>88.275999999999996</v>
      </c>
      <c r="N629" s="51">
        <v>3.4540000000000001E-2</v>
      </c>
      <c r="O629" s="51">
        <f>N629*H629</f>
        <v>2.00332</v>
      </c>
      <c r="P629" s="51">
        <v>0</v>
      </c>
      <c r="Q629" s="52">
        <f>P629*H629</f>
        <v>0</v>
      </c>
      <c r="R629" s="9"/>
      <c r="S629" s="9"/>
      <c r="T629" s="9"/>
      <c r="U629" s="9"/>
      <c r="V629" s="9"/>
      <c r="W629" s="9"/>
      <c r="X629" s="9"/>
      <c r="Y629" s="9"/>
      <c r="Z629" s="9"/>
      <c r="AA629" s="9"/>
      <c r="AB629" s="9"/>
      <c r="AO629" s="53" t="s">
        <v>37</v>
      </c>
      <c r="AQ629" s="53" t="s">
        <v>33</v>
      </c>
      <c r="AR629" s="53" t="s">
        <v>15</v>
      </c>
      <c r="AV629" s="5" t="s">
        <v>31</v>
      </c>
      <c r="BB629" s="54" t="e">
        <f>IF(K629="základní",#REF!,0)</f>
        <v>#REF!</v>
      </c>
      <c r="BC629" s="54">
        <f>IF(K629="snížená",#REF!,0)</f>
        <v>0</v>
      </c>
      <c r="BD629" s="54">
        <f>IF(K629="zákl. přenesená",#REF!,0)</f>
        <v>0</v>
      </c>
      <c r="BE629" s="54">
        <f>IF(K629="sníž. přenesená",#REF!,0)</f>
        <v>0</v>
      </c>
      <c r="BF629" s="54">
        <f>IF(K629="nulová",#REF!,0)</f>
        <v>0</v>
      </c>
      <c r="BG629" s="5" t="s">
        <v>14</v>
      </c>
      <c r="BH629" s="54" t="e">
        <f>ROUND(#REF!*H629,2)</f>
        <v>#REF!</v>
      </c>
      <c r="BI629" s="5" t="s">
        <v>37</v>
      </c>
      <c r="BJ629" s="53" t="s">
        <v>1292</v>
      </c>
    </row>
    <row r="630" spans="1:62" s="2" customFormat="1" ht="117" x14ac:dyDescent="0.2">
      <c r="A630" s="9"/>
      <c r="B630" s="10"/>
      <c r="C630" s="9"/>
      <c r="D630" s="55" t="s">
        <v>39</v>
      </c>
      <c r="E630" s="9"/>
      <c r="F630" s="56" t="s">
        <v>1284</v>
      </c>
      <c r="G630" s="9"/>
      <c r="H630" s="9"/>
      <c r="I630" s="10"/>
      <c r="J630" s="57"/>
      <c r="K630" s="58"/>
      <c r="L630" s="16"/>
      <c r="M630" s="16"/>
      <c r="N630" s="16"/>
      <c r="O630" s="16"/>
      <c r="P630" s="16"/>
      <c r="Q630" s="17"/>
      <c r="R630" s="9"/>
      <c r="S630" s="9"/>
      <c r="T630" s="9"/>
      <c r="U630" s="9"/>
      <c r="V630" s="9"/>
      <c r="W630" s="9"/>
      <c r="X630" s="9"/>
      <c r="Y630" s="9"/>
      <c r="Z630" s="9"/>
      <c r="AA630" s="9"/>
      <c r="AB630" s="9"/>
      <c r="AQ630" s="5" t="s">
        <v>39</v>
      </c>
      <c r="AR630" s="5" t="s">
        <v>15</v>
      </c>
    </row>
    <row r="631" spans="1:62" s="2" customFormat="1" ht="49.15" customHeight="1" x14ac:dyDescent="0.2">
      <c r="A631" s="9"/>
      <c r="B631" s="43"/>
      <c r="C631" s="44" t="s">
        <v>1293</v>
      </c>
      <c r="D631" s="44" t="s">
        <v>33</v>
      </c>
      <c r="E631" s="45" t="s">
        <v>1294</v>
      </c>
      <c r="F631" s="46" t="s">
        <v>1295</v>
      </c>
      <c r="G631" s="47" t="s">
        <v>63</v>
      </c>
      <c r="H631" s="48">
        <v>42</v>
      </c>
      <c r="I631" s="10"/>
      <c r="J631" s="49" t="s">
        <v>0</v>
      </c>
      <c r="K631" s="50" t="s">
        <v>8</v>
      </c>
      <c r="L631" s="51">
        <v>1.38</v>
      </c>
      <c r="M631" s="51">
        <f>L631*H631</f>
        <v>57.959999999999994</v>
      </c>
      <c r="N631" s="51">
        <v>3.5180000000000003E-2</v>
      </c>
      <c r="O631" s="51">
        <f>N631*H631</f>
        <v>1.4775600000000002</v>
      </c>
      <c r="P631" s="51">
        <v>0</v>
      </c>
      <c r="Q631" s="52">
        <f>P631*H631</f>
        <v>0</v>
      </c>
      <c r="R631" s="9"/>
      <c r="S631" s="9"/>
      <c r="T631" s="9"/>
      <c r="U631" s="9"/>
      <c r="V631" s="9"/>
      <c r="W631" s="9"/>
      <c r="X631" s="9"/>
      <c r="Y631" s="9"/>
      <c r="Z631" s="9"/>
      <c r="AA631" s="9"/>
      <c r="AB631" s="9"/>
      <c r="AO631" s="53" t="s">
        <v>37</v>
      </c>
      <c r="AQ631" s="53" t="s">
        <v>33</v>
      </c>
      <c r="AR631" s="53" t="s">
        <v>15</v>
      </c>
      <c r="AV631" s="5" t="s">
        <v>31</v>
      </c>
      <c r="BB631" s="54" t="e">
        <f>IF(K631="základní",#REF!,0)</f>
        <v>#REF!</v>
      </c>
      <c r="BC631" s="54">
        <f>IF(K631="snížená",#REF!,0)</f>
        <v>0</v>
      </c>
      <c r="BD631" s="54">
        <f>IF(K631="zákl. přenesená",#REF!,0)</f>
        <v>0</v>
      </c>
      <c r="BE631" s="54">
        <f>IF(K631="sníž. přenesená",#REF!,0)</f>
        <v>0</v>
      </c>
      <c r="BF631" s="54">
        <f>IF(K631="nulová",#REF!,0)</f>
        <v>0</v>
      </c>
      <c r="BG631" s="5" t="s">
        <v>14</v>
      </c>
      <c r="BH631" s="54" t="e">
        <f>ROUND(#REF!*H631,2)</f>
        <v>#REF!</v>
      </c>
      <c r="BI631" s="5" t="s">
        <v>37</v>
      </c>
      <c r="BJ631" s="53" t="s">
        <v>1296</v>
      </c>
    </row>
    <row r="632" spans="1:62" s="2" customFormat="1" ht="117" x14ac:dyDescent="0.2">
      <c r="A632" s="9"/>
      <c r="B632" s="10"/>
      <c r="C632" s="9"/>
      <c r="D632" s="55" t="s">
        <v>39</v>
      </c>
      <c r="E632" s="9"/>
      <c r="F632" s="56" t="s">
        <v>1284</v>
      </c>
      <c r="G632" s="9"/>
      <c r="H632" s="9"/>
      <c r="I632" s="10"/>
      <c r="J632" s="57"/>
      <c r="K632" s="58"/>
      <c r="L632" s="16"/>
      <c r="M632" s="16"/>
      <c r="N632" s="16"/>
      <c r="O632" s="16"/>
      <c r="P632" s="16"/>
      <c r="Q632" s="17"/>
      <c r="R632" s="9"/>
      <c r="S632" s="9"/>
      <c r="T632" s="9"/>
      <c r="U632" s="9"/>
      <c r="V632" s="9"/>
      <c r="W632" s="9"/>
      <c r="X632" s="9"/>
      <c r="Y632" s="9"/>
      <c r="Z632" s="9"/>
      <c r="AA632" s="9"/>
      <c r="AB632" s="9"/>
      <c r="AQ632" s="5" t="s">
        <v>39</v>
      </c>
      <c r="AR632" s="5" t="s">
        <v>15</v>
      </c>
    </row>
    <row r="633" spans="1:62" s="2" customFormat="1" ht="49.15" customHeight="1" x14ac:dyDescent="0.2">
      <c r="A633" s="9"/>
      <c r="B633" s="43"/>
      <c r="C633" s="44" t="s">
        <v>1297</v>
      </c>
      <c r="D633" s="44" t="s">
        <v>33</v>
      </c>
      <c r="E633" s="45" t="s">
        <v>1298</v>
      </c>
      <c r="F633" s="46" t="s">
        <v>1299</v>
      </c>
      <c r="G633" s="47" t="s">
        <v>63</v>
      </c>
      <c r="H633" s="48">
        <v>28</v>
      </c>
      <c r="I633" s="10"/>
      <c r="J633" s="49" t="s">
        <v>0</v>
      </c>
      <c r="K633" s="50" t="s">
        <v>8</v>
      </c>
      <c r="L633" s="51">
        <v>1.6839999999999999</v>
      </c>
      <c r="M633" s="51">
        <f>L633*H633</f>
        <v>47.152000000000001</v>
      </c>
      <c r="N633" s="51">
        <v>4.5760000000000002E-2</v>
      </c>
      <c r="O633" s="51">
        <f>N633*H633</f>
        <v>1.28128</v>
      </c>
      <c r="P633" s="51">
        <v>0</v>
      </c>
      <c r="Q633" s="52">
        <f>P633*H633</f>
        <v>0</v>
      </c>
      <c r="R633" s="9"/>
      <c r="S633" s="9"/>
      <c r="T633" s="9"/>
      <c r="U633" s="9"/>
      <c r="V633" s="9"/>
      <c r="W633" s="9"/>
      <c r="X633" s="9"/>
      <c r="Y633" s="9"/>
      <c r="Z633" s="9"/>
      <c r="AA633" s="9"/>
      <c r="AB633" s="9"/>
      <c r="AO633" s="53" t="s">
        <v>37</v>
      </c>
      <c r="AQ633" s="53" t="s">
        <v>33</v>
      </c>
      <c r="AR633" s="53" t="s">
        <v>15</v>
      </c>
      <c r="AV633" s="5" t="s">
        <v>31</v>
      </c>
      <c r="BB633" s="54" t="e">
        <f>IF(K633="základní",#REF!,0)</f>
        <v>#REF!</v>
      </c>
      <c r="BC633" s="54">
        <f>IF(K633="snížená",#REF!,0)</f>
        <v>0</v>
      </c>
      <c r="BD633" s="54">
        <f>IF(K633="zákl. přenesená",#REF!,0)</f>
        <v>0</v>
      </c>
      <c r="BE633" s="54">
        <f>IF(K633="sníž. přenesená",#REF!,0)</f>
        <v>0</v>
      </c>
      <c r="BF633" s="54">
        <f>IF(K633="nulová",#REF!,0)</f>
        <v>0</v>
      </c>
      <c r="BG633" s="5" t="s">
        <v>14</v>
      </c>
      <c r="BH633" s="54" t="e">
        <f>ROUND(#REF!*H633,2)</f>
        <v>#REF!</v>
      </c>
      <c r="BI633" s="5" t="s">
        <v>37</v>
      </c>
      <c r="BJ633" s="53" t="s">
        <v>1300</v>
      </c>
    </row>
    <row r="634" spans="1:62" s="2" customFormat="1" ht="117" x14ac:dyDescent="0.2">
      <c r="A634" s="9"/>
      <c r="B634" s="10"/>
      <c r="C634" s="9"/>
      <c r="D634" s="55" t="s">
        <v>39</v>
      </c>
      <c r="E634" s="9"/>
      <c r="F634" s="56" t="s">
        <v>1284</v>
      </c>
      <c r="G634" s="9"/>
      <c r="H634" s="9"/>
      <c r="I634" s="10"/>
      <c r="J634" s="57"/>
      <c r="K634" s="58"/>
      <c r="L634" s="16"/>
      <c r="M634" s="16"/>
      <c r="N634" s="16"/>
      <c r="O634" s="16"/>
      <c r="P634" s="16"/>
      <c r="Q634" s="17"/>
      <c r="R634" s="9"/>
      <c r="S634" s="9"/>
      <c r="T634" s="9"/>
      <c r="U634" s="9"/>
      <c r="V634" s="9"/>
      <c r="W634" s="9"/>
      <c r="X634" s="9"/>
      <c r="Y634" s="9"/>
      <c r="Z634" s="9"/>
      <c r="AA634" s="9"/>
      <c r="AB634" s="9"/>
      <c r="AQ634" s="5" t="s">
        <v>39</v>
      </c>
      <c r="AR634" s="5" t="s">
        <v>15</v>
      </c>
    </row>
    <row r="635" spans="1:62" s="2" customFormat="1" ht="49.15" customHeight="1" x14ac:dyDescent="0.2">
      <c r="A635" s="9"/>
      <c r="B635" s="43"/>
      <c r="C635" s="44" t="s">
        <v>1301</v>
      </c>
      <c r="D635" s="44" t="s">
        <v>33</v>
      </c>
      <c r="E635" s="45" t="s">
        <v>1302</v>
      </c>
      <c r="F635" s="46" t="s">
        <v>1303</v>
      </c>
      <c r="G635" s="47" t="s">
        <v>63</v>
      </c>
      <c r="H635" s="48">
        <v>25</v>
      </c>
      <c r="I635" s="10"/>
      <c r="J635" s="49" t="s">
        <v>0</v>
      </c>
      <c r="K635" s="50" t="s">
        <v>8</v>
      </c>
      <c r="L635" s="51">
        <v>2.2130000000000001</v>
      </c>
      <c r="M635" s="51">
        <f>L635*H635</f>
        <v>55.325000000000003</v>
      </c>
      <c r="N635" s="51">
        <v>5.5640000000000002E-2</v>
      </c>
      <c r="O635" s="51">
        <f>N635*H635</f>
        <v>1.391</v>
      </c>
      <c r="P635" s="51">
        <v>0</v>
      </c>
      <c r="Q635" s="52">
        <f>P635*H635</f>
        <v>0</v>
      </c>
      <c r="R635" s="9"/>
      <c r="S635" s="9"/>
      <c r="T635" s="9"/>
      <c r="U635" s="9"/>
      <c r="V635" s="9"/>
      <c r="W635" s="9"/>
      <c r="X635" s="9"/>
      <c r="Y635" s="9"/>
      <c r="Z635" s="9"/>
      <c r="AA635" s="9"/>
      <c r="AB635" s="9"/>
      <c r="AO635" s="53" t="s">
        <v>37</v>
      </c>
      <c r="AQ635" s="53" t="s">
        <v>33</v>
      </c>
      <c r="AR635" s="53" t="s">
        <v>15</v>
      </c>
      <c r="AV635" s="5" t="s">
        <v>31</v>
      </c>
      <c r="BB635" s="54" t="e">
        <f>IF(K635="základní",#REF!,0)</f>
        <v>#REF!</v>
      </c>
      <c r="BC635" s="54">
        <f>IF(K635="snížená",#REF!,0)</f>
        <v>0</v>
      </c>
      <c r="BD635" s="54">
        <f>IF(K635="zákl. přenesená",#REF!,0)</f>
        <v>0</v>
      </c>
      <c r="BE635" s="54">
        <f>IF(K635="sníž. přenesená",#REF!,0)</f>
        <v>0</v>
      </c>
      <c r="BF635" s="54">
        <f>IF(K635="nulová",#REF!,0)</f>
        <v>0</v>
      </c>
      <c r="BG635" s="5" t="s">
        <v>14</v>
      </c>
      <c r="BH635" s="54" t="e">
        <f>ROUND(#REF!*H635,2)</f>
        <v>#REF!</v>
      </c>
      <c r="BI635" s="5" t="s">
        <v>37</v>
      </c>
      <c r="BJ635" s="53" t="s">
        <v>1304</v>
      </c>
    </row>
    <row r="636" spans="1:62" s="2" customFormat="1" ht="117" x14ac:dyDescent="0.2">
      <c r="A636" s="9"/>
      <c r="B636" s="10"/>
      <c r="C636" s="9"/>
      <c r="D636" s="55" t="s">
        <v>39</v>
      </c>
      <c r="E636" s="9"/>
      <c r="F636" s="56" t="s">
        <v>1284</v>
      </c>
      <c r="G636" s="9"/>
      <c r="H636" s="9"/>
      <c r="I636" s="10"/>
      <c r="J636" s="57"/>
      <c r="K636" s="58"/>
      <c r="L636" s="16"/>
      <c r="M636" s="16"/>
      <c r="N636" s="16"/>
      <c r="O636" s="16"/>
      <c r="P636" s="16"/>
      <c r="Q636" s="17"/>
      <c r="R636" s="9"/>
      <c r="S636" s="9"/>
      <c r="T636" s="9"/>
      <c r="U636" s="9"/>
      <c r="V636" s="9"/>
      <c r="W636" s="9"/>
      <c r="X636" s="9"/>
      <c r="Y636" s="9"/>
      <c r="Z636" s="9"/>
      <c r="AA636" s="9"/>
      <c r="AB636" s="9"/>
      <c r="AQ636" s="5" t="s">
        <v>39</v>
      </c>
      <c r="AR636" s="5" t="s">
        <v>15</v>
      </c>
    </row>
    <row r="637" spans="1:62" s="2" customFormat="1" ht="37.9" customHeight="1" x14ac:dyDescent="0.2">
      <c r="A637" s="9"/>
      <c r="B637" s="43"/>
      <c r="C637" s="44" t="s">
        <v>1305</v>
      </c>
      <c r="D637" s="44" t="s">
        <v>33</v>
      </c>
      <c r="E637" s="45" t="s">
        <v>1306</v>
      </c>
      <c r="F637" s="46" t="s">
        <v>1307</v>
      </c>
      <c r="G637" s="47" t="s">
        <v>63</v>
      </c>
      <c r="H637" s="48">
        <v>30</v>
      </c>
      <c r="I637" s="10"/>
      <c r="J637" s="49" t="s">
        <v>0</v>
      </c>
      <c r="K637" s="50" t="s">
        <v>8</v>
      </c>
      <c r="L637" s="51">
        <v>0.65</v>
      </c>
      <c r="M637" s="51">
        <f>L637*H637</f>
        <v>19.5</v>
      </c>
      <c r="N637" s="51">
        <v>8.0499999999999999E-3</v>
      </c>
      <c r="O637" s="51">
        <f>N637*H637</f>
        <v>0.24149999999999999</v>
      </c>
      <c r="P637" s="51">
        <v>0</v>
      </c>
      <c r="Q637" s="52">
        <f>P637*H637</f>
        <v>0</v>
      </c>
      <c r="R637" s="9"/>
      <c r="S637" s="9"/>
      <c r="T637" s="9"/>
      <c r="U637" s="9"/>
      <c r="V637" s="9"/>
      <c r="W637" s="9"/>
      <c r="X637" s="9"/>
      <c r="Y637" s="9"/>
      <c r="Z637" s="9"/>
      <c r="AA637" s="9"/>
      <c r="AB637" s="9"/>
      <c r="AO637" s="53" t="s">
        <v>37</v>
      </c>
      <c r="AQ637" s="53" t="s">
        <v>33</v>
      </c>
      <c r="AR637" s="53" t="s">
        <v>15</v>
      </c>
      <c r="AV637" s="5" t="s">
        <v>31</v>
      </c>
      <c r="BB637" s="54" t="e">
        <f>IF(K637="základní",#REF!,0)</f>
        <v>#REF!</v>
      </c>
      <c r="BC637" s="54">
        <f>IF(K637="snížená",#REF!,0)</f>
        <v>0</v>
      </c>
      <c r="BD637" s="54">
        <f>IF(K637="zákl. přenesená",#REF!,0)</f>
        <v>0</v>
      </c>
      <c r="BE637" s="54">
        <f>IF(K637="sníž. přenesená",#REF!,0)</f>
        <v>0</v>
      </c>
      <c r="BF637" s="54">
        <f>IF(K637="nulová",#REF!,0)</f>
        <v>0</v>
      </c>
      <c r="BG637" s="5" t="s">
        <v>14</v>
      </c>
      <c r="BH637" s="54" t="e">
        <f>ROUND(#REF!*H637,2)</f>
        <v>#REF!</v>
      </c>
      <c r="BI637" s="5" t="s">
        <v>37</v>
      </c>
      <c r="BJ637" s="53" t="s">
        <v>1308</v>
      </c>
    </row>
    <row r="638" spans="1:62" s="2" customFormat="1" ht="117" x14ac:dyDescent="0.2">
      <c r="A638" s="9"/>
      <c r="B638" s="10"/>
      <c r="C638" s="9"/>
      <c r="D638" s="55" t="s">
        <v>39</v>
      </c>
      <c r="E638" s="9"/>
      <c r="F638" s="56" t="s">
        <v>1284</v>
      </c>
      <c r="G638" s="9"/>
      <c r="H638" s="9"/>
      <c r="I638" s="10"/>
      <c r="J638" s="57"/>
      <c r="K638" s="58"/>
      <c r="L638" s="16"/>
      <c r="M638" s="16"/>
      <c r="N638" s="16"/>
      <c r="O638" s="16"/>
      <c r="P638" s="16"/>
      <c r="Q638" s="17"/>
      <c r="R638" s="9"/>
      <c r="S638" s="9"/>
      <c r="T638" s="9"/>
      <c r="U638" s="9"/>
      <c r="V638" s="9"/>
      <c r="W638" s="9"/>
      <c r="X638" s="9"/>
      <c r="Y638" s="9"/>
      <c r="Z638" s="9"/>
      <c r="AA638" s="9"/>
      <c r="AB638" s="9"/>
      <c r="AQ638" s="5" t="s">
        <v>39</v>
      </c>
      <c r="AR638" s="5" t="s">
        <v>15</v>
      </c>
    </row>
    <row r="639" spans="1:62" s="2" customFormat="1" ht="37.9" customHeight="1" x14ac:dyDescent="0.2">
      <c r="A639" s="9"/>
      <c r="B639" s="43"/>
      <c r="C639" s="44" t="s">
        <v>1309</v>
      </c>
      <c r="D639" s="44" t="s">
        <v>33</v>
      </c>
      <c r="E639" s="45" t="s">
        <v>1310</v>
      </c>
      <c r="F639" s="46" t="s">
        <v>1311</v>
      </c>
      <c r="G639" s="47" t="s">
        <v>63</v>
      </c>
      <c r="H639" s="48">
        <v>70</v>
      </c>
      <c r="I639" s="10"/>
      <c r="J639" s="49" t="s">
        <v>0</v>
      </c>
      <c r="K639" s="50" t="s">
        <v>8</v>
      </c>
      <c r="L639" s="51">
        <v>0.75</v>
      </c>
      <c r="M639" s="51">
        <f>L639*H639</f>
        <v>52.5</v>
      </c>
      <c r="N639" s="51">
        <v>1.0800000000000001E-2</v>
      </c>
      <c r="O639" s="51">
        <f>N639*H639</f>
        <v>0.75600000000000001</v>
      </c>
      <c r="P639" s="51">
        <v>0</v>
      </c>
      <c r="Q639" s="52">
        <f>P639*H639</f>
        <v>0</v>
      </c>
      <c r="R639" s="9"/>
      <c r="S639" s="9"/>
      <c r="T639" s="9"/>
      <c r="U639" s="9"/>
      <c r="V639" s="9"/>
      <c r="W639" s="9"/>
      <c r="X639" s="9"/>
      <c r="Y639" s="9"/>
      <c r="Z639" s="9"/>
      <c r="AA639" s="9"/>
      <c r="AB639" s="9"/>
      <c r="AO639" s="53" t="s">
        <v>37</v>
      </c>
      <c r="AQ639" s="53" t="s">
        <v>33</v>
      </c>
      <c r="AR639" s="53" t="s">
        <v>15</v>
      </c>
      <c r="AV639" s="5" t="s">
        <v>31</v>
      </c>
      <c r="BB639" s="54" t="e">
        <f>IF(K639="základní",#REF!,0)</f>
        <v>#REF!</v>
      </c>
      <c r="BC639" s="54">
        <f>IF(K639="snížená",#REF!,0)</f>
        <v>0</v>
      </c>
      <c r="BD639" s="54">
        <f>IF(K639="zákl. přenesená",#REF!,0)</f>
        <v>0</v>
      </c>
      <c r="BE639" s="54">
        <f>IF(K639="sníž. přenesená",#REF!,0)</f>
        <v>0</v>
      </c>
      <c r="BF639" s="54">
        <f>IF(K639="nulová",#REF!,0)</f>
        <v>0</v>
      </c>
      <c r="BG639" s="5" t="s">
        <v>14</v>
      </c>
      <c r="BH639" s="54" t="e">
        <f>ROUND(#REF!*H639,2)</f>
        <v>#REF!</v>
      </c>
      <c r="BI639" s="5" t="s">
        <v>37</v>
      </c>
      <c r="BJ639" s="53" t="s">
        <v>1312</v>
      </c>
    </row>
    <row r="640" spans="1:62" s="2" customFormat="1" ht="117" x14ac:dyDescent="0.2">
      <c r="A640" s="9"/>
      <c r="B640" s="10"/>
      <c r="C640" s="9"/>
      <c r="D640" s="55" t="s">
        <v>39</v>
      </c>
      <c r="E640" s="9"/>
      <c r="F640" s="56" t="s">
        <v>1284</v>
      </c>
      <c r="G640" s="9"/>
      <c r="H640" s="9"/>
      <c r="I640" s="10"/>
      <c r="J640" s="57"/>
      <c r="K640" s="58"/>
      <c r="L640" s="16"/>
      <c r="M640" s="16"/>
      <c r="N640" s="16"/>
      <c r="O640" s="16"/>
      <c r="P640" s="16"/>
      <c r="Q640" s="17"/>
      <c r="R640" s="9"/>
      <c r="S640" s="9"/>
      <c r="T640" s="9"/>
      <c r="U640" s="9"/>
      <c r="V640" s="9"/>
      <c r="W640" s="9"/>
      <c r="X640" s="9"/>
      <c r="Y640" s="9"/>
      <c r="Z640" s="9"/>
      <c r="AA640" s="9"/>
      <c r="AB640" s="9"/>
      <c r="AQ640" s="5" t="s">
        <v>39</v>
      </c>
      <c r="AR640" s="5" t="s">
        <v>15</v>
      </c>
    </row>
    <row r="641" spans="1:62" s="2" customFormat="1" ht="37.9" customHeight="1" x14ac:dyDescent="0.2">
      <c r="A641" s="9"/>
      <c r="B641" s="43"/>
      <c r="C641" s="44" t="s">
        <v>1313</v>
      </c>
      <c r="D641" s="44" t="s">
        <v>33</v>
      </c>
      <c r="E641" s="45" t="s">
        <v>1314</v>
      </c>
      <c r="F641" s="46" t="s">
        <v>1315</v>
      </c>
      <c r="G641" s="47" t="s">
        <v>63</v>
      </c>
      <c r="H641" s="48">
        <v>60</v>
      </c>
      <c r="I641" s="10"/>
      <c r="J641" s="49" t="s">
        <v>0</v>
      </c>
      <c r="K641" s="50" t="s">
        <v>8</v>
      </c>
      <c r="L641" s="51">
        <v>1.0249999999999999</v>
      </c>
      <c r="M641" s="51">
        <f>L641*H641</f>
        <v>61.499999999999993</v>
      </c>
      <c r="N641" s="51">
        <v>1.37E-2</v>
      </c>
      <c r="O641" s="51">
        <f>N641*H641</f>
        <v>0.82200000000000006</v>
      </c>
      <c r="P641" s="51">
        <v>0</v>
      </c>
      <c r="Q641" s="52">
        <f>P641*H641</f>
        <v>0</v>
      </c>
      <c r="R641" s="9"/>
      <c r="S641" s="9"/>
      <c r="T641" s="9"/>
      <c r="U641" s="9"/>
      <c r="V641" s="9"/>
      <c r="W641" s="9"/>
      <c r="X641" s="9"/>
      <c r="Y641" s="9"/>
      <c r="Z641" s="9"/>
      <c r="AA641" s="9"/>
      <c r="AB641" s="9"/>
      <c r="AO641" s="53" t="s">
        <v>37</v>
      </c>
      <c r="AQ641" s="53" t="s">
        <v>33</v>
      </c>
      <c r="AR641" s="53" t="s">
        <v>15</v>
      </c>
      <c r="AV641" s="5" t="s">
        <v>31</v>
      </c>
      <c r="BB641" s="54" t="e">
        <f>IF(K641="základní",#REF!,0)</f>
        <v>#REF!</v>
      </c>
      <c r="BC641" s="54">
        <f>IF(K641="snížená",#REF!,0)</f>
        <v>0</v>
      </c>
      <c r="BD641" s="54">
        <f>IF(K641="zákl. přenesená",#REF!,0)</f>
        <v>0</v>
      </c>
      <c r="BE641" s="54">
        <f>IF(K641="sníž. přenesená",#REF!,0)</f>
        <v>0</v>
      </c>
      <c r="BF641" s="54">
        <f>IF(K641="nulová",#REF!,0)</f>
        <v>0</v>
      </c>
      <c r="BG641" s="5" t="s">
        <v>14</v>
      </c>
      <c r="BH641" s="54" t="e">
        <f>ROUND(#REF!*H641,2)</f>
        <v>#REF!</v>
      </c>
      <c r="BI641" s="5" t="s">
        <v>37</v>
      </c>
      <c r="BJ641" s="53" t="s">
        <v>1316</v>
      </c>
    </row>
    <row r="642" spans="1:62" s="2" customFormat="1" ht="117" x14ac:dyDescent="0.2">
      <c r="A642" s="9"/>
      <c r="B642" s="10"/>
      <c r="C642" s="9"/>
      <c r="D642" s="55" t="s">
        <v>39</v>
      </c>
      <c r="E642" s="9"/>
      <c r="F642" s="56" t="s">
        <v>1284</v>
      </c>
      <c r="G642" s="9"/>
      <c r="H642" s="9"/>
      <c r="I642" s="10"/>
      <c r="J642" s="57"/>
      <c r="K642" s="58"/>
      <c r="L642" s="16"/>
      <c r="M642" s="16"/>
      <c r="N642" s="16"/>
      <c r="O642" s="16"/>
      <c r="P642" s="16"/>
      <c r="Q642" s="17"/>
      <c r="R642" s="9"/>
      <c r="S642" s="9"/>
      <c r="T642" s="9"/>
      <c r="U642" s="9"/>
      <c r="V642" s="9"/>
      <c r="W642" s="9"/>
      <c r="X642" s="9"/>
      <c r="Y642" s="9"/>
      <c r="Z642" s="9"/>
      <c r="AA642" s="9"/>
      <c r="AB642" s="9"/>
      <c r="AQ642" s="5" t="s">
        <v>39</v>
      </c>
      <c r="AR642" s="5" t="s">
        <v>15</v>
      </c>
    </row>
    <row r="643" spans="1:62" s="2" customFormat="1" ht="49.15" customHeight="1" x14ac:dyDescent="0.2">
      <c r="A643" s="9"/>
      <c r="B643" s="43"/>
      <c r="C643" s="44" t="s">
        <v>1317</v>
      </c>
      <c r="D643" s="44" t="s">
        <v>33</v>
      </c>
      <c r="E643" s="45" t="s">
        <v>1318</v>
      </c>
      <c r="F643" s="46" t="s">
        <v>1319</v>
      </c>
      <c r="G643" s="47" t="s">
        <v>63</v>
      </c>
      <c r="H643" s="48">
        <v>55</v>
      </c>
      <c r="I643" s="10"/>
      <c r="J643" s="49" t="s">
        <v>0</v>
      </c>
      <c r="K643" s="50" t="s">
        <v>8</v>
      </c>
      <c r="L643" s="51">
        <v>1.7649999999999999</v>
      </c>
      <c r="M643" s="51">
        <f>L643*H643</f>
        <v>97.074999999999989</v>
      </c>
      <c r="N643" s="51">
        <v>1.8499999999999999E-2</v>
      </c>
      <c r="O643" s="51">
        <f>N643*H643</f>
        <v>1.0174999999999998</v>
      </c>
      <c r="P643" s="51">
        <v>0</v>
      </c>
      <c r="Q643" s="52">
        <f>P643*H643</f>
        <v>0</v>
      </c>
      <c r="R643" s="9"/>
      <c r="S643" s="9"/>
      <c r="T643" s="9"/>
      <c r="U643" s="9"/>
      <c r="V643" s="9"/>
      <c r="W643" s="9"/>
      <c r="X643" s="9"/>
      <c r="Y643" s="9"/>
      <c r="Z643" s="9"/>
      <c r="AA643" s="9"/>
      <c r="AB643" s="9"/>
      <c r="AO643" s="53" t="s">
        <v>37</v>
      </c>
      <c r="AQ643" s="53" t="s">
        <v>33</v>
      </c>
      <c r="AR643" s="53" t="s">
        <v>15</v>
      </c>
      <c r="AV643" s="5" t="s">
        <v>31</v>
      </c>
      <c r="BB643" s="54" t="e">
        <f>IF(K643="základní",#REF!,0)</f>
        <v>#REF!</v>
      </c>
      <c r="BC643" s="54">
        <f>IF(K643="snížená",#REF!,0)</f>
        <v>0</v>
      </c>
      <c r="BD643" s="54">
        <f>IF(K643="zákl. přenesená",#REF!,0)</f>
        <v>0</v>
      </c>
      <c r="BE643" s="54">
        <f>IF(K643="sníž. přenesená",#REF!,0)</f>
        <v>0</v>
      </c>
      <c r="BF643" s="54">
        <f>IF(K643="nulová",#REF!,0)</f>
        <v>0</v>
      </c>
      <c r="BG643" s="5" t="s">
        <v>14</v>
      </c>
      <c r="BH643" s="54" t="e">
        <f>ROUND(#REF!*H643,2)</f>
        <v>#REF!</v>
      </c>
      <c r="BI643" s="5" t="s">
        <v>37</v>
      </c>
      <c r="BJ643" s="53" t="s">
        <v>1320</v>
      </c>
    </row>
    <row r="644" spans="1:62" s="2" customFormat="1" ht="117" x14ac:dyDescent="0.2">
      <c r="A644" s="9"/>
      <c r="B644" s="10"/>
      <c r="C644" s="9"/>
      <c r="D644" s="55" t="s">
        <v>39</v>
      </c>
      <c r="E644" s="9"/>
      <c r="F644" s="56" t="s">
        <v>1284</v>
      </c>
      <c r="G644" s="9"/>
      <c r="H644" s="9"/>
      <c r="I644" s="10"/>
      <c r="J644" s="57"/>
      <c r="K644" s="58"/>
      <c r="L644" s="16"/>
      <c r="M644" s="16"/>
      <c r="N644" s="16"/>
      <c r="O644" s="16"/>
      <c r="P644" s="16"/>
      <c r="Q644" s="17"/>
      <c r="R644" s="9"/>
      <c r="S644" s="9"/>
      <c r="T644" s="9"/>
      <c r="U644" s="9"/>
      <c r="V644" s="9"/>
      <c r="W644" s="9"/>
      <c r="X644" s="9"/>
      <c r="Y644" s="9"/>
      <c r="Z644" s="9"/>
      <c r="AA644" s="9"/>
      <c r="AB644" s="9"/>
      <c r="AQ644" s="5" t="s">
        <v>39</v>
      </c>
      <c r="AR644" s="5" t="s">
        <v>15</v>
      </c>
    </row>
    <row r="645" spans="1:62" s="2" customFormat="1" ht="49.15" customHeight="1" x14ac:dyDescent="0.2">
      <c r="A645" s="9"/>
      <c r="B645" s="43"/>
      <c r="C645" s="44" t="s">
        <v>1321</v>
      </c>
      <c r="D645" s="44" t="s">
        <v>33</v>
      </c>
      <c r="E645" s="45" t="s">
        <v>1322</v>
      </c>
      <c r="F645" s="46" t="s">
        <v>1323</v>
      </c>
      <c r="G645" s="47" t="s">
        <v>63</v>
      </c>
      <c r="H645" s="48">
        <v>65</v>
      </c>
      <c r="I645" s="10"/>
      <c r="J645" s="49" t="s">
        <v>0</v>
      </c>
      <c r="K645" s="50" t="s">
        <v>8</v>
      </c>
      <c r="L645" s="51">
        <v>2.125</v>
      </c>
      <c r="M645" s="51">
        <f>L645*H645</f>
        <v>138.125</v>
      </c>
      <c r="N645" s="51">
        <v>2.5600000000000001E-2</v>
      </c>
      <c r="O645" s="51">
        <f>N645*H645</f>
        <v>1.6640000000000001</v>
      </c>
      <c r="P645" s="51">
        <v>0</v>
      </c>
      <c r="Q645" s="52">
        <f>P645*H645</f>
        <v>0</v>
      </c>
      <c r="R645" s="9"/>
      <c r="S645" s="9"/>
      <c r="T645" s="9"/>
      <c r="U645" s="9"/>
      <c r="V645" s="9"/>
      <c r="W645" s="9"/>
      <c r="X645" s="9"/>
      <c r="Y645" s="9"/>
      <c r="Z645" s="9"/>
      <c r="AA645" s="9"/>
      <c r="AB645" s="9"/>
      <c r="AO645" s="53" t="s">
        <v>37</v>
      </c>
      <c r="AQ645" s="53" t="s">
        <v>33</v>
      </c>
      <c r="AR645" s="53" t="s">
        <v>15</v>
      </c>
      <c r="AV645" s="5" t="s">
        <v>31</v>
      </c>
      <c r="BB645" s="54" t="e">
        <f>IF(K645="základní",#REF!,0)</f>
        <v>#REF!</v>
      </c>
      <c r="BC645" s="54">
        <f>IF(K645="snížená",#REF!,0)</f>
        <v>0</v>
      </c>
      <c r="BD645" s="54">
        <f>IF(K645="zákl. přenesená",#REF!,0)</f>
        <v>0</v>
      </c>
      <c r="BE645" s="54">
        <f>IF(K645="sníž. přenesená",#REF!,0)</f>
        <v>0</v>
      </c>
      <c r="BF645" s="54">
        <f>IF(K645="nulová",#REF!,0)</f>
        <v>0</v>
      </c>
      <c r="BG645" s="5" t="s">
        <v>14</v>
      </c>
      <c r="BH645" s="54" t="e">
        <f>ROUND(#REF!*H645,2)</f>
        <v>#REF!</v>
      </c>
      <c r="BI645" s="5" t="s">
        <v>37</v>
      </c>
      <c r="BJ645" s="53" t="s">
        <v>1324</v>
      </c>
    </row>
    <row r="646" spans="1:62" s="2" customFormat="1" ht="117" x14ac:dyDescent="0.2">
      <c r="A646" s="9"/>
      <c r="B646" s="10"/>
      <c r="C646" s="9"/>
      <c r="D646" s="55" t="s">
        <v>39</v>
      </c>
      <c r="E646" s="9"/>
      <c r="F646" s="56" t="s">
        <v>1284</v>
      </c>
      <c r="G646" s="9"/>
      <c r="H646" s="9"/>
      <c r="I646" s="10"/>
      <c r="J646" s="57"/>
      <c r="K646" s="58"/>
      <c r="L646" s="16"/>
      <c r="M646" s="16"/>
      <c r="N646" s="16"/>
      <c r="O646" s="16"/>
      <c r="P646" s="16"/>
      <c r="Q646" s="17"/>
      <c r="R646" s="9"/>
      <c r="S646" s="9"/>
      <c r="T646" s="9"/>
      <c r="U646" s="9"/>
      <c r="V646" s="9"/>
      <c r="W646" s="9"/>
      <c r="X646" s="9"/>
      <c r="Y646" s="9"/>
      <c r="Z646" s="9"/>
      <c r="AA646" s="9"/>
      <c r="AB646" s="9"/>
      <c r="AQ646" s="5" t="s">
        <v>39</v>
      </c>
      <c r="AR646" s="5" t="s">
        <v>15</v>
      </c>
    </row>
    <row r="647" spans="1:62" s="2" customFormat="1" ht="49.15" customHeight="1" x14ac:dyDescent="0.2">
      <c r="A647" s="9"/>
      <c r="B647" s="43"/>
      <c r="C647" s="44" t="s">
        <v>1325</v>
      </c>
      <c r="D647" s="44" t="s">
        <v>33</v>
      </c>
      <c r="E647" s="45" t="s">
        <v>1326</v>
      </c>
      <c r="F647" s="46" t="s">
        <v>1327</v>
      </c>
      <c r="G647" s="47" t="s">
        <v>63</v>
      </c>
      <c r="H647" s="48">
        <v>60</v>
      </c>
      <c r="I647" s="10"/>
      <c r="J647" s="49" t="s">
        <v>0</v>
      </c>
      <c r="K647" s="50" t="s">
        <v>8</v>
      </c>
      <c r="L647" s="51">
        <v>2.6219999999999999</v>
      </c>
      <c r="M647" s="51">
        <f>L647*H647</f>
        <v>157.32</v>
      </c>
      <c r="N647" s="51">
        <v>3.5000000000000003E-2</v>
      </c>
      <c r="O647" s="51">
        <f>N647*H647</f>
        <v>2.1</v>
      </c>
      <c r="P647" s="51">
        <v>0</v>
      </c>
      <c r="Q647" s="52">
        <f>P647*H647</f>
        <v>0</v>
      </c>
      <c r="R647" s="9"/>
      <c r="S647" s="9"/>
      <c r="T647" s="9"/>
      <c r="U647" s="9"/>
      <c r="V647" s="9"/>
      <c r="W647" s="9"/>
      <c r="X647" s="9"/>
      <c r="Y647" s="9"/>
      <c r="Z647" s="9"/>
      <c r="AA647" s="9"/>
      <c r="AB647" s="9"/>
      <c r="AO647" s="53" t="s">
        <v>37</v>
      </c>
      <c r="AQ647" s="53" t="s">
        <v>33</v>
      </c>
      <c r="AR647" s="53" t="s">
        <v>15</v>
      </c>
      <c r="AV647" s="5" t="s">
        <v>31</v>
      </c>
      <c r="BB647" s="54" t="e">
        <f>IF(K647="základní",#REF!,0)</f>
        <v>#REF!</v>
      </c>
      <c r="BC647" s="54">
        <f>IF(K647="snížená",#REF!,0)</f>
        <v>0</v>
      </c>
      <c r="BD647" s="54">
        <f>IF(K647="zákl. přenesená",#REF!,0)</f>
        <v>0</v>
      </c>
      <c r="BE647" s="54">
        <f>IF(K647="sníž. přenesená",#REF!,0)</f>
        <v>0</v>
      </c>
      <c r="BF647" s="54">
        <f>IF(K647="nulová",#REF!,0)</f>
        <v>0</v>
      </c>
      <c r="BG647" s="5" t="s">
        <v>14</v>
      </c>
      <c r="BH647" s="54" t="e">
        <f>ROUND(#REF!*H647,2)</f>
        <v>#REF!</v>
      </c>
      <c r="BI647" s="5" t="s">
        <v>37</v>
      </c>
      <c r="BJ647" s="53" t="s">
        <v>1328</v>
      </c>
    </row>
    <row r="648" spans="1:62" s="2" customFormat="1" ht="117" x14ac:dyDescent="0.2">
      <c r="A648" s="9"/>
      <c r="B648" s="10"/>
      <c r="C648" s="9"/>
      <c r="D648" s="55" t="s">
        <v>39</v>
      </c>
      <c r="E648" s="9"/>
      <c r="F648" s="56" t="s">
        <v>1284</v>
      </c>
      <c r="G648" s="9"/>
      <c r="H648" s="9"/>
      <c r="I648" s="10"/>
      <c r="J648" s="57"/>
      <c r="K648" s="58"/>
      <c r="L648" s="16"/>
      <c r="M648" s="16"/>
      <c r="N648" s="16"/>
      <c r="O648" s="16"/>
      <c r="P648" s="16"/>
      <c r="Q648" s="17"/>
      <c r="R648" s="9"/>
      <c r="S648" s="9"/>
      <c r="T648" s="9"/>
      <c r="U648" s="9"/>
      <c r="V648" s="9"/>
      <c r="W648" s="9"/>
      <c r="X648" s="9"/>
      <c r="Y648" s="9"/>
      <c r="Z648" s="9"/>
      <c r="AA648" s="9"/>
      <c r="AB648" s="9"/>
      <c r="AQ648" s="5" t="s">
        <v>39</v>
      </c>
      <c r="AR648" s="5" t="s">
        <v>15</v>
      </c>
    </row>
    <row r="649" spans="1:62" s="2" customFormat="1" ht="62.65" customHeight="1" x14ac:dyDescent="0.2">
      <c r="A649" s="9"/>
      <c r="B649" s="43"/>
      <c r="C649" s="44" t="s">
        <v>1329</v>
      </c>
      <c r="D649" s="44" t="s">
        <v>33</v>
      </c>
      <c r="E649" s="45" t="s">
        <v>1330</v>
      </c>
      <c r="F649" s="46" t="s">
        <v>1331</v>
      </c>
      <c r="G649" s="47" t="s">
        <v>63</v>
      </c>
      <c r="H649" s="48">
        <v>55</v>
      </c>
      <c r="I649" s="10"/>
      <c r="J649" s="49" t="s">
        <v>0</v>
      </c>
      <c r="K649" s="50" t="s">
        <v>8</v>
      </c>
      <c r="L649" s="51">
        <v>2.33</v>
      </c>
      <c r="M649" s="51">
        <f>L649*H649</f>
        <v>128.15</v>
      </c>
      <c r="N649" s="51">
        <v>3.4000000000000002E-2</v>
      </c>
      <c r="O649" s="51">
        <f>N649*H649</f>
        <v>1.87</v>
      </c>
      <c r="P649" s="51">
        <v>0</v>
      </c>
      <c r="Q649" s="52">
        <f>P649*H649</f>
        <v>0</v>
      </c>
      <c r="R649" s="9"/>
      <c r="S649" s="9"/>
      <c r="T649" s="9"/>
      <c r="U649" s="9"/>
      <c r="V649" s="9"/>
      <c r="W649" s="9"/>
      <c r="X649" s="9"/>
      <c r="Y649" s="9"/>
      <c r="Z649" s="9"/>
      <c r="AA649" s="9"/>
      <c r="AB649" s="9"/>
      <c r="AO649" s="53" t="s">
        <v>37</v>
      </c>
      <c r="AQ649" s="53" t="s">
        <v>33</v>
      </c>
      <c r="AR649" s="53" t="s">
        <v>15</v>
      </c>
      <c r="AV649" s="5" t="s">
        <v>31</v>
      </c>
      <c r="BB649" s="54" t="e">
        <f>IF(K649="základní",#REF!,0)</f>
        <v>#REF!</v>
      </c>
      <c r="BC649" s="54">
        <f>IF(K649="snížená",#REF!,0)</f>
        <v>0</v>
      </c>
      <c r="BD649" s="54">
        <f>IF(K649="zákl. přenesená",#REF!,0)</f>
        <v>0</v>
      </c>
      <c r="BE649" s="54">
        <f>IF(K649="sníž. přenesená",#REF!,0)</f>
        <v>0</v>
      </c>
      <c r="BF649" s="54">
        <f>IF(K649="nulová",#REF!,0)</f>
        <v>0</v>
      </c>
      <c r="BG649" s="5" t="s">
        <v>14</v>
      </c>
      <c r="BH649" s="54" t="e">
        <f>ROUND(#REF!*H649,2)</f>
        <v>#REF!</v>
      </c>
      <c r="BI649" s="5" t="s">
        <v>37</v>
      </c>
      <c r="BJ649" s="53" t="s">
        <v>1332</v>
      </c>
    </row>
    <row r="650" spans="1:62" s="2" customFormat="1" ht="117" x14ac:dyDescent="0.2">
      <c r="A650" s="9"/>
      <c r="B650" s="10"/>
      <c r="C650" s="9"/>
      <c r="D650" s="55" t="s">
        <v>39</v>
      </c>
      <c r="E650" s="9"/>
      <c r="F650" s="56" t="s">
        <v>1284</v>
      </c>
      <c r="G650" s="9"/>
      <c r="H650" s="9"/>
      <c r="I650" s="10"/>
      <c r="J650" s="57"/>
      <c r="K650" s="58"/>
      <c r="L650" s="16"/>
      <c r="M650" s="16"/>
      <c r="N650" s="16"/>
      <c r="O650" s="16"/>
      <c r="P650" s="16"/>
      <c r="Q650" s="17"/>
      <c r="R650" s="9"/>
      <c r="S650" s="9"/>
      <c r="T650" s="9"/>
      <c r="U650" s="9"/>
      <c r="V650" s="9"/>
      <c r="W650" s="9"/>
      <c r="X650" s="9"/>
      <c r="Y650" s="9"/>
      <c r="Z650" s="9"/>
      <c r="AA650" s="9"/>
      <c r="AB650" s="9"/>
      <c r="AQ650" s="5" t="s">
        <v>39</v>
      </c>
      <c r="AR650" s="5" t="s">
        <v>15</v>
      </c>
    </row>
    <row r="651" spans="1:62" s="2" customFormat="1" ht="62.65" customHeight="1" x14ac:dyDescent="0.2">
      <c r="A651" s="9"/>
      <c r="B651" s="43"/>
      <c r="C651" s="44" t="s">
        <v>1333</v>
      </c>
      <c r="D651" s="44" t="s">
        <v>33</v>
      </c>
      <c r="E651" s="45" t="s">
        <v>1334</v>
      </c>
      <c r="F651" s="46" t="s">
        <v>1335</v>
      </c>
      <c r="G651" s="47" t="s">
        <v>63</v>
      </c>
      <c r="H651" s="48">
        <v>55</v>
      </c>
      <c r="I651" s="10"/>
      <c r="J651" s="49" t="s">
        <v>0</v>
      </c>
      <c r="K651" s="50" t="s">
        <v>8</v>
      </c>
      <c r="L651" s="51">
        <v>2.6840000000000002</v>
      </c>
      <c r="M651" s="51">
        <f>L651*H651</f>
        <v>147.62</v>
      </c>
      <c r="N651" s="51">
        <v>4.1300000000000003E-2</v>
      </c>
      <c r="O651" s="51">
        <f>N651*H651</f>
        <v>2.2715000000000001</v>
      </c>
      <c r="P651" s="51">
        <v>0</v>
      </c>
      <c r="Q651" s="52">
        <f>P651*H651</f>
        <v>0</v>
      </c>
      <c r="R651" s="9"/>
      <c r="S651" s="9"/>
      <c r="T651" s="9"/>
      <c r="U651" s="9"/>
      <c r="V651" s="9"/>
      <c r="W651" s="9"/>
      <c r="X651" s="9"/>
      <c r="Y651" s="9"/>
      <c r="Z651" s="9"/>
      <c r="AA651" s="9"/>
      <c r="AB651" s="9"/>
      <c r="AO651" s="53" t="s">
        <v>37</v>
      </c>
      <c r="AQ651" s="53" t="s">
        <v>33</v>
      </c>
      <c r="AR651" s="53" t="s">
        <v>15</v>
      </c>
      <c r="AV651" s="5" t="s">
        <v>31</v>
      </c>
      <c r="BB651" s="54" t="e">
        <f>IF(K651="základní",#REF!,0)</f>
        <v>#REF!</v>
      </c>
      <c r="BC651" s="54">
        <f>IF(K651="snížená",#REF!,0)</f>
        <v>0</v>
      </c>
      <c r="BD651" s="54">
        <f>IF(K651="zákl. přenesená",#REF!,0)</f>
        <v>0</v>
      </c>
      <c r="BE651" s="54">
        <f>IF(K651="sníž. přenesená",#REF!,0)</f>
        <v>0</v>
      </c>
      <c r="BF651" s="54">
        <f>IF(K651="nulová",#REF!,0)</f>
        <v>0</v>
      </c>
      <c r="BG651" s="5" t="s">
        <v>14</v>
      </c>
      <c r="BH651" s="54" t="e">
        <f>ROUND(#REF!*H651,2)</f>
        <v>#REF!</v>
      </c>
      <c r="BI651" s="5" t="s">
        <v>37</v>
      </c>
      <c r="BJ651" s="53" t="s">
        <v>1336</v>
      </c>
    </row>
    <row r="652" spans="1:62" s="2" customFormat="1" ht="117" x14ac:dyDescent="0.2">
      <c r="A652" s="9"/>
      <c r="B652" s="10"/>
      <c r="C652" s="9"/>
      <c r="D652" s="55" t="s">
        <v>39</v>
      </c>
      <c r="E652" s="9"/>
      <c r="F652" s="56" t="s">
        <v>1284</v>
      </c>
      <c r="G652" s="9"/>
      <c r="H652" s="9"/>
      <c r="I652" s="10"/>
      <c r="J652" s="57"/>
      <c r="K652" s="58"/>
      <c r="L652" s="16"/>
      <c r="M652" s="16"/>
      <c r="N652" s="16"/>
      <c r="O652" s="16"/>
      <c r="P652" s="16"/>
      <c r="Q652" s="17"/>
      <c r="R652" s="9"/>
      <c r="S652" s="9"/>
      <c r="T652" s="9"/>
      <c r="U652" s="9"/>
      <c r="V652" s="9"/>
      <c r="W652" s="9"/>
      <c r="X652" s="9"/>
      <c r="Y652" s="9"/>
      <c r="Z652" s="9"/>
      <c r="AA652" s="9"/>
      <c r="AB652" s="9"/>
      <c r="AQ652" s="5" t="s">
        <v>39</v>
      </c>
      <c r="AR652" s="5" t="s">
        <v>15</v>
      </c>
    </row>
    <row r="653" spans="1:62" s="2" customFormat="1" ht="62.65" customHeight="1" x14ac:dyDescent="0.2">
      <c r="A653" s="9"/>
      <c r="B653" s="43"/>
      <c r="C653" s="44" t="s">
        <v>1337</v>
      </c>
      <c r="D653" s="44" t="s">
        <v>33</v>
      </c>
      <c r="E653" s="45" t="s">
        <v>1338</v>
      </c>
      <c r="F653" s="46" t="s">
        <v>1339</v>
      </c>
      <c r="G653" s="47" t="s">
        <v>63</v>
      </c>
      <c r="H653" s="48">
        <v>45</v>
      </c>
      <c r="I653" s="10"/>
      <c r="J653" s="49" t="s">
        <v>0</v>
      </c>
      <c r="K653" s="50" t="s">
        <v>8</v>
      </c>
      <c r="L653" s="51">
        <v>3.3130000000000002</v>
      </c>
      <c r="M653" s="51">
        <f>L653*H653</f>
        <v>149.08500000000001</v>
      </c>
      <c r="N653" s="51">
        <v>5.4300000000000001E-2</v>
      </c>
      <c r="O653" s="51">
        <f>N653*H653</f>
        <v>2.4435000000000002</v>
      </c>
      <c r="P653" s="51">
        <v>0</v>
      </c>
      <c r="Q653" s="52">
        <f>P653*H653</f>
        <v>0</v>
      </c>
      <c r="R653" s="9"/>
      <c r="S653" s="9"/>
      <c r="T653" s="9"/>
      <c r="U653" s="9"/>
      <c r="V653" s="9"/>
      <c r="W653" s="9"/>
      <c r="X653" s="9"/>
      <c r="Y653" s="9"/>
      <c r="Z653" s="9"/>
      <c r="AA653" s="9"/>
      <c r="AB653" s="9"/>
      <c r="AO653" s="53" t="s">
        <v>37</v>
      </c>
      <c r="AQ653" s="53" t="s">
        <v>33</v>
      </c>
      <c r="AR653" s="53" t="s">
        <v>15</v>
      </c>
      <c r="AV653" s="5" t="s">
        <v>31</v>
      </c>
      <c r="BB653" s="54" t="e">
        <f>IF(K653="základní",#REF!,0)</f>
        <v>#REF!</v>
      </c>
      <c r="BC653" s="54">
        <f>IF(K653="snížená",#REF!,0)</f>
        <v>0</v>
      </c>
      <c r="BD653" s="54">
        <f>IF(K653="zákl. přenesená",#REF!,0)</f>
        <v>0</v>
      </c>
      <c r="BE653" s="54">
        <f>IF(K653="sníž. přenesená",#REF!,0)</f>
        <v>0</v>
      </c>
      <c r="BF653" s="54">
        <f>IF(K653="nulová",#REF!,0)</f>
        <v>0</v>
      </c>
      <c r="BG653" s="5" t="s">
        <v>14</v>
      </c>
      <c r="BH653" s="54" t="e">
        <f>ROUND(#REF!*H653,2)</f>
        <v>#REF!</v>
      </c>
      <c r="BI653" s="5" t="s">
        <v>37</v>
      </c>
      <c r="BJ653" s="53" t="s">
        <v>1340</v>
      </c>
    </row>
    <row r="654" spans="1:62" s="2" customFormat="1" ht="117" x14ac:dyDescent="0.2">
      <c r="A654" s="9"/>
      <c r="B654" s="10"/>
      <c r="C654" s="9"/>
      <c r="D654" s="55" t="s">
        <v>39</v>
      </c>
      <c r="E654" s="9"/>
      <c r="F654" s="56" t="s">
        <v>1284</v>
      </c>
      <c r="G654" s="9"/>
      <c r="H654" s="9"/>
      <c r="I654" s="10"/>
      <c r="J654" s="57"/>
      <c r="K654" s="58"/>
      <c r="L654" s="16"/>
      <c r="M654" s="16"/>
      <c r="N654" s="16"/>
      <c r="O654" s="16"/>
      <c r="P654" s="16"/>
      <c r="Q654" s="17"/>
      <c r="R654" s="9"/>
      <c r="S654" s="9"/>
      <c r="T654" s="9"/>
      <c r="U654" s="9"/>
      <c r="V654" s="9"/>
      <c r="W654" s="9"/>
      <c r="X654" s="9"/>
      <c r="Y654" s="9"/>
      <c r="Z654" s="9"/>
      <c r="AA654" s="9"/>
      <c r="AB654" s="9"/>
      <c r="AQ654" s="5" t="s">
        <v>39</v>
      </c>
      <c r="AR654" s="5" t="s">
        <v>15</v>
      </c>
    </row>
    <row r="655" spans="1:62" s="2" customFormat="1" ht="49.15" customHeight="1" x14ac:dyDescent="0.2">
      <c r="A655" s="9"/>
      <c r="B655" s="43"/>
      <c r="C655" s="44" t="s">
        <v>1341</v>
      </c>
      <c r="D655" s="44" t="s">
        <v>33</v>
      </c>
      <c r="E655" s="45" t="s">
        <v>1342</v>
      </c>
      <c r="F655" s="46" t="s">
        <v>1343</v>
      </c>
      <c r="G655" s="47" t="s">
        <v>63</v>
      </c>
      <c r="H655" s="48">
        <v>60</v>
      </c>
      <c r="I655" s="10"/>
      <c r="J655" s="49" t="s">
        <v>0</v>
      </c>
      <c r="K655" s="50" t="s">
        <v>8</v>
      </c>
      <c r="L655" s="51">
        <v>1.6</v>
      </c>
      <c r="M655" s="51">
        <f>L655*H655</f>
        <v>96</v>
      </c>
      <c r="N655" s="51">
        <v>4.45E-3</v>
      </c>
      <c r="O655" s="51">
        <f>N655*H655</f>
        <v>0.26700000000000002</v>
      </c>
      <c r="P655" s="51">
        <v>0</v>
      </c>
      <c r="Q655" s="52">
        <f>P655*H655</f>
        <v>0</v>
      </c>
      <c r="R655" s="9"/>
      <c r="S655" s="9"/>
      <c r="T655" s="9"/>
      <c r="U655" s="9"/>
      <c r="V655" s="9"/>
      <c r="W655" s="9"/>
      <c r="X655" s="9"/>
      <c r="Y655" s="9"/>
      <c r="Z655" s="9"/>
      <c r="AA655" s="9"/>
      <c r="AB655" s="9"/>
      <c r="AO655" s="53" t="s">
        <v>37</v>
      </c>
      <c r="AQ655" s="53" t="s">
        <v>33</v>
      </c>
      <c r="AR655" s="53" t="s">
        <v>15</v>
      </c>
      <c r="AV655" s="5" t="s">
        <v>31</v>
      </c>
      <c r="BB655" s="54" t="e">
        <f>IF(K655="základní",#REF!,0)</f>
        <v>#REF!</v>
      </c>
      <c r="BC655" s="54">
        <f>IF(K655="snížená",#REF!,0)</f>
        <v>0</v>
      </c>
      <c r="BD655" s="54">
        <f>IF(K655="zákl. přenesená",#REF!,0)</f>
        <v>0</v>
      </c>
      <c r="BE655" s="54">
        <f>IF(K655="sníž. přenesená",#REF!,0)</f>
        <v>0</v>
      </c>
      <c r="BF655" s="54">
        <f>IF(K655="nulová",#REF!,0)</f>
        <v>0</v>
      </c>
      <c r="BG655" s="5" t="s">
        <v>14</v>
      </c>
      <c r="BH655" s="54" t="e">
        <f>ROUND(#REF!*H655,2)</f>
        <v>#REF!</v>
      </c>
      <c r="BI655" s="5" t="s">
        <v>37</v>
      </c>
      <c r="BJ655" s="53" t="s">
        <v>1344</v>
      </c>
    </row>
    <row r="656" spans="1:62" s="2" customFormat="1" ht="117" x14ac:dyDescent="0.2">
      <c r="A656" s="9"/>
      <c r="B656" s="10"/>
      <c r="C656" s="9"/>
      <c r="D656" s="55" t="s">
        <v>39</v>
      </c>
      <c r="E656" s="9"/>
      <c r="F656" s="56" t="s">
        <v>1284</v>
      </c>
      <c r="G656" s="9"/>
      <c r="H656" s="9"/>
      <c r="I656" s="10"/>
      <c r="J656" s="57"/>
      <c r="K656" s="58"/>
      <c r="L656" s="16"/>
      <c r="M656" s="16"/>
      <c r="N656" s="16"/>
      <c r="O656" s="16"/>
      <c r="P656" s="16"/>
      <c r="Q656" s="17"/>
      <c r="R656" s="9"/>
      <c r="S656" s="9"/>
      <c r="T656" s="9"/>
      <c r="U656" s="9"/>
      <c r="V656" s="9"/>
      <c r="W656" s="9"/>
      <c r="X656" s="9"/>
      <c r="Y656" s="9"/>
      <c r="Z656" s="9"/>
      <c r="AA656" s="9"/>
      <c r="AB656" s="9"/>
      <c r="AQ656" s="5" t="s">
        <v>39</v>
      </c>
      <c r="AR656" s="5" t="s">
        <v>15</v>
      </c>
    </row>
    <row r="657" spans="1:62" s="2" customFormat="1" ht="49.15" customHeight="1" x14ac:dyDescent="0.2">
      <c r="A657" s="9"/>
      <c r="B657" s="43"/>
      <c r="C657" s="44" t="s">
        <v>1345</v>
      </c>
      <c r="D657" s="44" t="s">
        <v>33</v>
      </c>
      <c r="E657" s="45" t="s">
        <v>1346</v>
      </c>
      <c r="F657" s="46" t="s">
        <v>1347</v>
      </c>
      <c r="G657" s="47" t="s">
        <v>63</v>
      </c>
      <c r="H657" s="48">
        <v>40</v>
      </c>
      <c r="I657" s="10"/>
      <c r="J657" s="49" t="s">
        <v>0</v>
      </c>
      <c r="K657" s="50" t="s">
        <v>8</v>
      </c>
      <c r="L657" s="51">
        <v>1.75</v>
      </c>
      <c r="M657" s="51">
        <f>L657*H657</f>
        <v>70</v>
      </c>
      <c r="N657" s="51">
        <v>6.3600000000000002E-3</v>
      </c>
      <c r="O657" s="51">
        <f>N657*H657</f>
        <v>0.25440000000000002</v>
      </c>
      <c r="P657" s="51">
        <v>0</v>
      </c>
      <c r="Q657" s="52">
        <f>P657*H657</f>
        <v>0</v>
      </c>
      <c r="R657" s="9"/>
      <c r="S657" s="9"/>
      <c r="T657" s="9"/>
      <c r="U657" s="9"/>
      <c r="V657" s="9"/>
      <c r="W657" s="9"/>
      <c r="X657" s="9"/>
      <c r="Y657" s="9"/>
      <c r="Z657" s="9"/>
      <c r="AA657" s="9"/>
      <c r="AB657" s="9"/>
      <c r="AO657" s="53" t="s">
        <v>37</v>
      </c>
      <c r="AQ657" s="53" t="s">
        <v>33</v>
      </c>
      <c r="AR657" s="53" t="s">
        <v>15</v>
      </c>
      <c r="AV657" s="5" t="s">
        <v>31</v>
      </c>
      <c r="BB657" s="54" t="e">
        <f>IF(K657="základní",#REF!,0)</f>
        <v>#REF!</v>
      </c>
      <c r="BC657" s="54">
        <f>IF(K657="snížená",#REF!,0)</f>
        <v>0</v>
      </c>
      <c r="BD657" s="54">
        <f>IF(K657="zákl. přenesená",#REF!,0)</f>
        <v>0</v>
      </c>
      <c r="BE657" s="54">
        <f>IF(K657="sníž. přenesená",#REF!,0)</f>
        <v>0</v>
      </c>
      <c r="BF657" s="54">
        <f>IF(K657="nulová",#REF!,0)</f>
        <v>0</v>
      </c>
      <c r="BG657" s="5" t="s">
        <v>14</v>
      </c>
      <c r="BH657" s="54" t="e">
        <f>ROUND(#REF!*H657,2)</f>
        <v>#REF!</v>
      </c>
      <c r="BI657" s="5" t="s">
        <v>37</v>
      </c>
      <c r="BJ657" s="53" t="s">
        <v>1348</v>
      </c>
    </row>
    <row r="658" spans="1:62" s="2" customFormat="1" ht="117" x14ac:dyDescent="0.2">
      <c r="A658" s="9"/>
      <c r="B658" s="10"/>
      <c r="C658" s="9"/>
      <c r="D658" s="55" t="s">
        <v>39</v>
      </c>
      <c r="E658" s="9"/>
      <c r="F658" s="56" t="s">
        <v>1284</v>
      </c>
      <c r="G658" s="9"/>
      <c r="H658" s="9"/>
      <c r="I658" s="10"/>
      <c r="J658" s="57"/>
      <c r="K658" s="58"/>
      <c r="L658" s="16"/>
      <c r="M658" s="16"/>
      <c r="N658" s="16"/>
      <c r="O658" s="16"/>
      <c r="P658" s="16"/>
      <c r="Q658" s="17"/>
      <c r="R658" s="9"/>
      <c r="S658" s="9"/>
      <c r="T658" s="9"/>
      <c r="U658" s="9"/>
      <c r="V658" s="9"/>
      <c r="W658" s="9"/>
      <c r="X658" s="9"/>
      <c r="Y658" s="9"/>
      <c r="Z658" s="9"/>
      <c r="AA658" s="9"/>
      <c r="AB658" s="9"/>
      <c r="AQ658" s="5" t="s">
        <v>39</v>
      </c>
      <c r="AR658" s="5" t="s">
        <v>15</v>
      </c>
    </row>
    <row r="659" spans="1:62" s="2" customFormat="1" ht="49.15" customHeight="1" x14ac:dyDescent="0.2">
      <c r="A659" s="9"/>
      <c r="B659" s="43"/>
      <c r="C659" s="44" t="s">
        <v>1349</v>
      </c>
      <c r="D659" s="44" t="s">
        <v>33</v>
      </c>
      <c r="E659" s="45" t="s">
        <v>1350</v>
      </c>
      <c r="F659" s="46" t="s">
        <v>1351</v>
      </c>
      <c r="G659" s="47" t="s">
        <v>63</v>
      </c>
      <c r="H659" s="48">
        <v>55</v>
      </c>
      <c r="I659" s="10"/>
      <c r="J659" s="49" t="s">
        <v>0</v>
      </c>
      <c r="K659" s="50" t="s">
        <v>8</v>
      </c>
      <c r="L659" s="51">
        <v>2.125</v>
      </c>
      <c r="M659" s="51">
        <f>L659*H659</f>
        <v>116.875</v>
      </c>
      <c r="N659" s="51">
        <v>0.01</v>
      </c>
      <c r="O659" s="51">
        <f>N659*H659</f>
        <v>0.55000000000000004</v>
      </c>
      <c r="P659" s="51">
        <v>0</v>
      </c>
      <c r="Q659" s="52">
        <f>P659*H659</f>
        <v>0</v>
      </c>
      <c r="R659" s="9"/>
      <c r="S659" s="9"/>
      <c r="T659" s="9"/>
      <c r="U659" s="9"/>
      <c r="V659" s="9"/>
      <c r="W659" s="9"/>
      <c r="X659" s="9"/>
      <c r="Y659" s="9"/>
      <c r="Z659" s="9"/>
      <c r="AA659" s="9"/>
      <c r="AB659" s="9"/>
      <c r="AO659" s="53" t="s">
        <v>37</v>
      </c>
      <c r="AQ659" s="53" t="s">
        <v>33</v>
      </c>
      <c r="AR659" s="53" t="s">
        <v>15</v>
      </c>
      <c r="AV659" s="5" t="s">
        <v>31</v>
      </c>
      <c r="BB659" s="54" t="e">
        <f>IF(K659="základní",#REF!,0)</f>
        <v>#REF!</v>
      </c>
      <c r="BC659" s="54">
        <f>IF(K659="snížená",#REF!,0)</f>
        <v>0</v>
      </c>
      <c r="BD659" s="54">
        <f>IF(K659="zákl. přenesená",#REF!,0)</f>
        <v>0</v>
      </c>
      <c r="BE659" s="54">
        <f>IF(K659="sníž. přenesená",#REF!,0)</f>
        <v>0</v>
      </c>
      <c r="BF659" s="54">
        <f>IF(K659="nulová",#REF!,0)</f>
        <v>0</v>
      </c>
      <c r="BG659" s="5" t="s">
        <v>14</v>
      </c>
      <c r="BH659" s="54" t="e">
        <f>ROUND(#REF!*H659,2)</f>
        <v>#REF!</v>
      </c>
      <c r="BI659" s="5" t="s">
        <v>37</v>
      </c>
      <c r="BJ659" s="53" t="s">
        <v>1352</v>
      </c>
    </row>
    <row r="660" spans="1:62" s="2" customFormat="1" ht="117" x14ac:dyDescent="0.2">
      <c r="A660" s="9"/>
      <c r="B660" s="10"/>
      <c r="C660" s="9"/>
      <c r="D660" s="55" t="s">
        <v>39</v>
      </c>
      <c r="E660" s="9"/>
      <c r="F660" s="56" t="s">
        <v>1284</v>
      </c>
      <c r="G660" s="9"/>
      <c r="H660" s="9"/>
      <c r="I660" s="10"/>
      <c r="J660" s="57"/>
      <c r="K660" s="58"/>
      <c r="L660" s="16"/>
      <c r="M660" s="16"/>
      <c r="N660" s="16"/>
      <c r="O660" s="16"/>
      <c r="P660" s="16"/>
      <c r="Q660" s="17"/>
      <c r="R660" s="9"/>
      <c r="S660" s="9"/>
      <c r="T660" s="9"/>
      <c r="U660" s="9"/>
      <c r="V660" s="9"/>
      <c r="W660" s="9"/>
      <c r="X660" s="9"/>
      <c r="Y660" s="9"/>
      <c r="Z660" s="9"/>
      <c r="AA660" s="9"/>
      <c r="AB660" s="9"/>
      <c r="AQ660" s="5" t="s">
        <v>39</v>
      </c>
      <c r="AR660" s="5" t="s">
        <v>15</v>
      </c>
    </row>
    <row r="661" spans="1:62" s="2" customFormat="1" ht="49.15" customHeight="1" x14ac:dyDescent="0.2">
      <c r="A661" s="9"/>
      <c r="B661" s="43"/>
      <c r="C661" s="44" t="s">
        <v>1353</v>
      </c>
      <c r="D661" s="44" t="s">
        <v>33</v>
      </c>
      <c r="E661" s="45" t="s">
        <v>1354</v>
      </c>
      <c r="F661" s="46" t="s">
        <v>1355</v>
      </c>
      <c r="G661" s="47" t="s">
        <v>63</v>
      </c>
      <c r="H661" s="48">
        <v>160</v>
      </c>
      <c r="I661" s="10"/>
      <c r="J661" s="49" t="s">
        <v>0</v>
      </c>
      <c r="K661" s="50" t="s">
        <v>8</v>
      </c>
      <c r="L661" s="51">
        <v>9</v>
      </c>
      <c r="M661" s="51">
        <f>L661*H661</f>
        <v>1440</v>
      </c>
      <c r="N661" s="51">
        <v>0</v>
      </c>
      <c r="O661" s="51">
        <f>N661*H661</f>
        <v>0</v>
      </c>
      <c r="P661" s="51">
        <v>0</v>
      </c>
      <c r="Q661" s="52">
        <f>P661*H661</f>
        <v>0</v>
      </c>
      <c r="R661" s="9"/>
      <c r="S661" s="9"/>
      <c r="T661" s="9"/>
      <c r="U661" s="9"/>
      <c r="V661" s="9"/>
      <c r="W661" s="9"/>
      <c r="X661" s="9"/>
      <c r="Y661" s="9"/>
      <c r="Z661" s="9"/>
      <c r="AA661" s="9"/>
      <c r="AB661" s="9"/>
      <c r="AO661" s="53" t="s">
        <v>37</v>
      </c>
      <c r="AQ661" s="53" t="s">
        <v>33</v>
      </c>
      <c r="AR661" s="53" t="s">
        <v>15</v>
      </c>
      <c r="AV661" s="5" t="s">
        <v>31</v>
      </c>
      <c r="BB661" s="54" t="e">
        <f>IF(K661="základní",#REF!,0)</f>
        <v>#REF!</v>
      </c>
      <c r="BC661" s="54">
        <f>IF(K661="snížená",#REF!,0)</f>
        <v>0</v>
      </c>
      <c r="BD661" s="54">
        <f>IF(K661="zákl. přenesená",#REF!,0)</f>
        <v>0</v>
      </c>
      <c r="BE661" s="54">
        <f>IF(K661="sníž. přenesená",#REF!,0)</f>
        <v>0</v>
      </c>
      <c r="BF661" s="54">
        <f>IF(K661="nulová",#REF!,0)</f>
        <v>0</v>
      </c>
      <c r="BG661" s="5" t="s">
        <v>14</v>
      </c>
      <c r="BH661" s="54" t="e">
        <f>ROUND(#REF!*H661,2)</f>
        <v>#REF!</v>
      </c>
      <c r="BI661" s="5" t="s">
        <v>37</v>
      </c>
      <c r="BJ661" s="53" t="s">
        <v>1356</v>
      </c>
    </row>
    <row r="662" spans="1:62" s="2" customFormat="1" ht="117" x14ac:dyDescent="0.2">
      <c r="A662" s="9"/>
      <c r="B662" s="10"/>
      <c r="C662" s="9"/>
      <c r="D662" s="55" t="s">
        <v>39</v>
      </c>
      <c r="E662" s="9"/>
      <c r="F662" s="56" t="s">
        <v>1284</v>
      </c>
      <c r="G662" s="9"/>
      <c r="H662" s="9"/>
      <c r="I662" s="10"/>
      <c r="J662" s="57"/>
      <c r="K662" s="58"/>
      <c r="L662" s="16"/>
      <c r="M662" s="16"/>
      <c r="N662" s="16"/>
      <c r="O662" s="16"/>
      <c r="P662" s="16"/>
      <c r="Q662" s="17"/>
      <c r="R662" s="9"/>
      <c r="S662" s="9"/>
      <c r="T662" s="9"/>
      <c r="U662" s="9"/>
      <c r="V662" s="9"/>
      <c r="W662" s="9"/>
      <c r="X662" s="9"/>
      <c r="Y662" s="9"/>
      <c r="Z662" s="9"/>
      <c r="AA662" s="9"/>
      <c r="AB662" s="9"/>
      <c r="AQ662" s="5" t="s">
        <v>39</v>
      </c>
      <c r="AR662" s="5" t="s">
        <v>15</v>
      </c>
    </row>
    <row r="663" spans="1:62" s="2" customFormat="1" ht="62.65" customHeight="1" x14ac:dyDescent="0.2">
      <c r="A663" s="9"/>
      <c r="B663" s="43"/>
      <c r="C663" s="44" t="s">
        <v>1357</v>
      </c>
      <c r="D663" s="44" t="s">
        <v>33</v>
      </c>
      <c r="E663" s="45" t="s">
        <v>1358</v>
      </c>
      <c r="F663" s="46" t="s">
        <v>1359</v>
      </c>
      <c r="G663" s="47" t="s">
        <v>63</v>
      </c>
      <c r="H663" s="48">
        <v>22</v>
      </c>
      <c r="I663" s="10"/>
      <c r="J663" s="49" t="s">
        <v>0</v>
      </c>
      <c r="K663" s="50" t="s">
        <v>8</v>
      </c>
      <c r="L663" s="51">
        <v>1.7789999999999999</v>
      </c>
      <c r="M663" s="51">
        <f>L663*H663</f>
        <v>39.137999999999998</v>
      </c>
      <c r="N663" s="51">
        <v>2.64E-2</v>
      </c>
      <c r="O663" s="51">
        <f>N663*H663</f>
        <v>0.58079999999999998</v>
      </c>
      <c r="P663" s="51">
        <v>0</v>
      </c>
      <c r="Q663" s="52">
        <f>P663*H663</f>
        <v>0</v>
      </c>
      <c r="R663" s="9"/>
      <c r="S663" s="9"/>
      <c r="T663" s="9"/>
      <c r="U663" s="9"/>
      <c r="V663" s="9"/>
      <c r="W663" s="9"/>
      <c r="X663" s="9"/>
      <c r="Y663" s="9"/>
      <c r="Z663" s="9"/>
      <c r="AA663" s="9"/>
      <c r="AB663" s="9"/>
      <c r="AO663" s="53" t="s">
        <v>37</v>
      </c>
      <c r="AQ663" s="53" t="s">
        <v>33</v>
      </c>
      <c r="AR663" s="53" t="s">
        <v>15</v>
      </c>
      <c r="AV663" s="5" t="s">
        <v>31</v>
      </c>
      <c r="BB663" s="54" t="e">
        <f>IF(K663="základní",#REF!,0)</f>
        <v>#REF!</v>
      </c>
      <c r="BC663" s="54">
        <f>IF(K663="snížená",#REF!,0)</f>
        <v>0</v>
      </c>
      <c r="BD663" s="54">
        <f>IF(K663="zákl. přenesená",#REF!,0)</f>
        <v>0</v>
      </c>
      <c r="BE663" s="54">
        <f>IF(K663="sníž. přenesená",#REF!,0)</f>
        <v>0</v>
      </c>
      <c r="BF663" s="54">
        <f>IF(K663="nulová",#REF!,0)</f>
        <v>0</v>
      </c>
      <c r="BG663" s="5" t="s">
        <v>14</v>
      </c>
      <c r="BH663" s="54" t="e">
        <f>ROUND(#REF!*H663,2)</f>
        <v>#REF!</v>
      </c>
      <c r="BI663" s="5" t="s">
        <v>37</v>
      </c>
      <c r="BJ663" s="53" t="s">
        <v>1360</v>
      </c>
    </row>
    <row r="664" spans="1:62" s="2" customFormat="1" ht="58.5" x14ac:dyDescent="0.2">
      <c r="A664" s="9"/>
      <c r="B664" s="10"/>
      <c r="C664" s="9"/>
      <c r="D664" s="55" t="s">
        <v>39</v>
      </c>
      <c r="E664" s="9"/>
      <c r="F664" s="56" t="s">
        <v>1361</v>
      </c>
      <c r="G664" s="9"/>
      <c r="H664" s="9"/>
      <c r="I664" s="10"/>
      <c r="J664" s="57"/>
      <c r="K664" s="58"/>
      <c r="L664" s="16"/>
      <c r="M664" s="16"/>
      <c r="N664" s="16"/>
      <c r="O664" s="16"/>
      <c r="P664" s="16"/>
      <c r="Q664" s="17"/>
      <c r="R664" s="9"/>
      <c r="S664" s="9"/>
      <c r="T664" s="9"/>
      <c r="U664" s="9"/>
      <c r="V664" s="9"/>
      <c r="W664" s="9"/>
      <c r="X664" s="9"/>
      <c r="Y664" s="9"/>
      <c r="Z664" s="9"/>
      <c r="AA664" s="9"/>
      <c r="AB664" s="9"/>
      <c r="AQ664" s="5" t="s">
        <v>39</v>
      </c>
      <c r="AR664" s="5" t="s">
        <v>15</v>
      </c>
    </row>
    <row r="665" spans="1:62" s="2" customFormat="1" ht="62.65" customHeight="1" x14ac:dyDescent="0.2">
      <c r="A665" s="9"/>
      <c r="B665" s="43"/>
      <c r="C665" s="44" t="s">
        <v>1362</v>
      </c>
      <c r="D665" s="44" t="s">
        <v>33</v>
      </c>
      <c r="E665" s="45" t="s">
        <v>1363</v>
      </c>
      <c r="F665" s="46" t="s">
        <v>1364</v>
      </c>
      <c r="G665" s="47" t="s">
        <v>63</v>
      </c>
      <c r="H665" s="48">
        <v>26</v>
      </c>
      <c r="I665" s="10"/>
      <c r="J665" s="49" t="s">
        <v>0</v>
      </c>
      <c r="K665" s="50" t="s">
        <v>8</v>
      </c>
      <c r="L665" s="51">
        <v>2.0049999999999999</v>
      </c>
      <c r="M665" s="51">
        <f>L665*H665</f>
        <v>52.129999999999995</v>
      </c>
      <c r="N665" s="51">
        <v>3.7100000000000001E-2</v>
      </c>
      <c r="O665" s="51">
        <f>N665*H665</f>
        <v>0.96460000000000001</v>
      </c>
      <c r="P665" s="51">
        <v>0</v>
      </c>
      <c r="Q665" s="52">
        <f>P665*H665</f>
        <v>0</v>
      </c>
      <c r="R665" s="9"/>
      <c r="S665" s="9"/>
      <c r="T665" s="9"/>
      <c r="U665" s="9"/>
      <c r="V665" s="9"/>
      <c r="W665" s="9"/>
      <c r="X665" s="9"/>
      <c r="Y665" s="9"/>
      <c r="Z665" s="9"/>
      <c r="AA665" s="9"/>
      <c r="AB665" s="9"/>
      <c r="AO665" s="53" t="s">
        <v>37</v>
      </c>
      <c r="AQ665" s="53" t="s">
        <v>33</v>
      </c>
      <c r="AR665" s="53" t="s">
        <v>15</v>
      </c>
      <c r="AV665" s="5" t="s">
        <v>31</v>
      </c>
      <c r="BB665" s="54" t="e">
        <f>IF(K665="základní",#REF!,0)</f>
        <v>#REF!</v>
      </c>
      <c r="BC665" s="54">
        <f>IF(K665="snížená",#REF!,0)</f>
        <v>0</v>
      </c>
      <c r="BD665" s="54">
        <f>IF(K665="zákl. přenesená",#REF!,0)</f>
        <v>0</v>
      </c>
      <c r="BE665" s="54">
        <f>IF(K665="sníž. přenesená",#REF!,0)</f>
        <v>0</v>
      </c>
      <c r="BF665" s="54">
        <f>IF(K665="nulová",#REF!,0)</f>
        <v>0</v>
      </c>
      <c r="BG665" s="5" t="s">
        <v>14</v>
      </c>
      <c r="BH665" s="54" t="e">
        <f>ROUND(#REF!*H665,2)</f>
        <v>#REF!</v>
      </c>
      <c r="BI665" s="5" t="s">
        <v>37</v>
      </c>
      <c r="BJ665" s="53" t="s">
        <v>1365</v>
      </c>
    </row>
    <row r="666" spans="1:62" s="2" customFormat="1" ht="58.5" x14ac:dyDescent="0.2">
      <c r="A666" s="9"/>
      <c r="B666" s="10"/>
      <c r="C666" s="9"/>
      <c r="D666" s="55" t="s">
        <v>39</v>
      </c>
      <c r="E666" s="9"/>
      <c r="F666" s="56" t="s">
        <v>1361</v>
      </c>
      <c r="G666" s="9"/>
      <c r="H666" s="9"/>
      <c r="I666" s="10"/>
      <c r="J666" s="57"/>
      <c r="K666" s="58"/>
      <c r="L666" s="16"/>
      <c r="M666" s="16"/>
      <c r="N666" s="16"/>
      <c r="O666" s="16"/>
      <c r="P666" s="16"/>
      <c r="Q666" s="17"/>
      <c r="R666" s="9"/>
      <c r="S666" s="9"/>
      <c r="T666" s="9"/>
      <c r="U666" s="9"/>
      <c r="V666" s="9"/>
      <c r="W666" s="9"/>
      <c r="X666" s="9"/>
      <c r="Y666" s="9"/>
      <c r="Z666" s="9"/>
      <c r="AA666" s="9"/>
      <c r="AB666" s="9"/>
      <c r="AQ666" s="5" t="s">
        <v>39</v>
      </c>
      <c r="AR666" s="5" t="s">
        <v>15</v>
      </c>
    </row>
    <row r="667" spans="1:62" s="2" customFormat="1" ht="62.65" customHeight="1" x14ac:dyDescent="0.2">
      <c r="A667" s="9"/>
      <c r="B667" s="43"/>
      <c r="C667" s="44" t="s">
        <v>1366</v>
      </c>
      <c r="D667" s="44" t="s">
        <v>33</v>
      </c>
      <c r="E667" s="45" t="s">
        <v>1367</v>
      </c>
      <c r="F667" s="46" t="s">
        <v>1368</v>
      </c>
      <c r="G667" s="47" t="s">
        <v>63</v>
      </c>
      <c r="H667" s="48">
        <v>28</v>
      </c>
      <c r="I667" s="10"/>
      <c r="J667" s="49" t="s">
        <v>0</v>
      </c>
      <c r="K667" s="50" t="s">
        <v>8</v>
      </c>
      <c r="L667" s="51">
        <v>2.4430000000000001</v>
      </c>
      <c r="M667" s="51">
        <f>L667*H667</f>
        <v>68.403999999999996</v>
      </c>
      <c r="N667" s="51">
        <v>4.7E-2</v>
      </c>
      <c r="O667" s="51">
        <f>N667*H667</f>
        <v>1.3160000000000001</v>
      </c>
      <c r="P667" s="51">
        <v>0</v>
      </c>
      <c r="Q667" s="52">
        <f>P667*H667</f>
        <v>0</v>
      </c>
      <c r="R667" s="9"/>
      <c r="S667" s="9"/>
      <c r="T667" s="9"/>
      <c r="U667" s="9"/>
      <c r="V667" s="9"/>
      <c r="W667" s="9"/>
      <c r="X667" s="9"/>
      <c r="Y667" s="9"/>
      <c r="Z667" s="9"/>
      <c r="AA667" s="9"/>
      <c r="AB667" s="9"/>
      <c r="AO667" s="53" t="s">
        <v>37</v>
      </c>
      <c r="AQ667" s="53" t="s">
        <v>33</v>
      </c>
      <c r="AR667" s="53" t="s">
        <v>15</v>
      </c>
      <c r="AV667" s="5" t="s">
        <v>31</v>
      </c>
      <c r="BB667" s="54" t="e">
        <f>IF(K667="základní",#REF!,0)</f>
        <v>#REF!</v>
      </c>
      <c r="BC667" s="54">
        <f>IF(K667="snížená",#REF!,0)</f>
        <v>0</v>
      </c>
      <c r="BD667" s="54">
        <f>IF(K667="zákl. přenesená",#REF!,0)</f>
        <v>0</v>
      </c>
      <c r="BE667" s="54">
        <f>IF(K667="sníž. přenesená",#REF!,0)</f>
        <v>0</v>
      </c>
      <c r="BF667" s="54">
        <f>IF(K667="nulová",#REF!,0)</f>
        <v>0</v>
      </c>
      <c r="BG667" s="5" t="s">
        <v>14</v>
      </c>
      <c r="BH667" s="54" t="e">
        <f>ROUND(#REF!*H667,2)</f>
        <v>#REF!</v>
      </c>
      <c r="BI667" s="5" t="s">
        <v>37</v>
      </c>
      <c r="BJ667" s="53" t="s">
        <v>1369</v>
      </c>
    </row>
    <row r="668" spans="1:62" s="2" customFormat="1" ht="58.5" x14ac:dyDescent="0.2">
      <c r="A668" s="9"/>
      <c r="B668" s="10"/>
      <c r="C668" s="9"/>
      <c r="D668" s="55" t="s">
        <v>39</v>
      </c>
      <c r="E668" s="9"/>
      <c r="F668" s="56" t="s">
        <v>1361</v>
      </c>
      <c r="G668" s="9"/>
      <c r="H668" s="9"/>
      <c r="I668" s="10"/>
      <c r="J668" s="57"/>
      <c r="K668" s="58"/>
      <c r="L668" s="16"/>
      <c r="M668" s="16"/>
      <c r="N668" s="16"/>
      <c r="O668" s="16"/>
      <c r="P668" s="16"/>
      <c r="Q668" s="17"/>
      <c r="R668" s="9"/>
      <c r="S668" s="9"/>
      <c r="T668" s="9"/>
      <c r="U668" s="9"/>
      <c r="V668" s="9"/>
      <c r="W668" s="9"/>
      <c r="X668" s="9"/>
      <c r="Y668" s="9"/>
      <c r="Z668" s="9"/>
      <c r="AA668" s="9"/>
      <c r="AB668" s="9"/>
      <c r="AQ668" s="5" t="s">
        <v>39</v>
      </c>
      <c r="AR668" s="5" t="s">
        <v>15</v>
      </c>
    </row>
    <row r="669" spans="1:62" s="2" customFormat="1" ht="62.65" customHeight="1" x14ac:dyDescent="0.2">
      <c r="A669" s="9"/>
      <c r="B669" s="43"/>
      <c r="C669" s="44" t="s">
        <v>1370</v>
      </c>
      <c r="D669" s="44" t="s">
        <v>33</v>
      </c>
      <c r="E669" s="45" t="s">
        <v>1371</v>
      </c>
      <c r="F669" s="46" t="s">
        <v>1372</v>
      </c>
      <c r="G669" s="47" t="s">
        <v>63</v>
      </c>
      <c r="H669" s="48">
        <v>20</v>
      </c>
      <c r="I669" s="10"/>
      <c r="J669" s="49" t="s">
        <v>0</v>
      </c>
      <c r="K669" s="50" t="s">
        <v>8</v>
      </c>
      <c r="L669" s="51">
        <v>2.92</v>
      </c>
      <c r="M669" s="51">
        <f>L669*H669</f>
        <v>58.4</v>
      </c>
      <c r="N669" s="51">
        <v>5.7500000000000002E-2</v>
      </c>
      <c r="O669" s="51">
        <f>N669*H669</f>
        <v>1.1500000000000001</v>
      </c>
      <c r="P669" s="51">
        <v>0</v>
      </c>
      <c r="Q669" s="52">
        <f>P669*H669</f>
        <v>0</v>
      </c>
      <c r="R669" s="9"/>
      <c r="S669" s="9"/>
      <c r="T669" s="9"/>
      <c r="U669" s="9"/>
      <c r="V669" s="9"/>
      <c r="W669" s="9"/>
      <c r="X669" s="9"/>
      <c r="Y669" s="9"/>
      <c r="Z669" s="9"/>
      <c r="AA669" s="9"/>
      <c r="AB669" s="9"/>
      <c r="AO669" s="53" t="s">
        <v>37</v>
      </c>
      <c r="AQ669" s="53" t="s">
        <v>33</v>
      </c>
      <c r="AR669" s="53" t="s">
        <v>15</v>
      </c>
      <c r="AV669" s="5" t="s">
        <v>31</v>
      </c>
      <c r="BB669" s="54" t="e">
        <f>IF(K669="základní",#REF!,0)</f>
        <v>#REF!</v>
      </c>
      <c r="BC669" s="54">
        <f>IF(K669="snížená",#REF!,0)</f>
        <v>0</v>
      </c>
      <c r="BD669" s="54">
        <f>IF(K669="zákl. přenesená",#REF!,0)</f>
        <v>0</v>
      </c>
      <c r="BE669" s="54">
        <f>IF(K669="sníž. přenesená",#REF!,0)</f>
        <v>0</v>
      </c>
      <c r="BF669" s="54">
        <f>IF(K669="nulová",#REF!,0)</f>
        <v>0</v>
      </c>
      <c r="BG669" s="5" t="s">
        <v>14</v>
      </c>
      <c r="BH669" s="54" t="e">
        <f>ROUND(#REF!*H669,2)</f>
        <v>#REF!</v>
      </c>
      <c r="BI669" s="5" t="s">
        <v>37</v>
      </c>
      <c r="BJ669" s="53" t="s">
        <v>1373</v>
      </c>
    </row>
    <row r="670" spans="1:62" s="2" customFormat="1" ht="58.5" x14ac:dyDescent="0.2">
      <c r="A670" s="9"/>
      <c r="B670" s="10"/>
      <c r="C670" s="9"/>
      <c r="D670" s="55" t="s">
        <v>39</v>
      </c>
      <c r="E670" s="9"/>
      <c r="F670" s="56" t="s">
        <v>1361</v>
      </c>
      <c r="G670" s="9"/>
      <c r="H670" s="9"/>
      <c r="I670" s="10"/>
      <c r="J670" s="57"/>
      <c r="K670" s="58"/>
      <c r="L670" s="16"/>
      <c r="M670" s="16"/>
      <c r="N670" s="16"/>
      <c r="O670" s="16"/>
      <c r="P670" s="16"/>
      <c r="Q670" s="17"/>
      <c r="R670" s="9"/>
      <c r="S670" s="9"/>
      <c r="T670" s="9"/>
      <c r="U670" s="9"/>
      <c r="V670" s="9"/>
      <c r="W670" s="9"/>
      <c r="X670" s="9"/>
      <c r="Y670" s="9"/>
      <c r="Z670" s="9"/>
      <c r="AA670" s="9"/>
      <c r="AB670" s="9"/>
      <c r="AQ670" s="5" t="s">
        <v>39</v>
      </c>
      <c r="AR670" s="5" t="s">
        <v>15</v>
      </c>
    </row>
    <row r="671" spans="1:62" s="2" customFormat="1" ht="62.65" customHeight="1" x14ac:dyDescent="0.2">
      <c r="A671" s="9"/>
      <c r="B671" s="43"/>
      <c r="C671" s="44" t="s">
        <v>1374</v>
      </c>
      <c r="D671" s="44" t="s">
        <v>33</v>
      </c>
      <c r="E671" s="45" t="s">
        <v>1375</v>
      </c>
      <c r="F671" s="46" t="s">
        <v>1376</v>
      </c>
      <c r="G671" s="47" t="s">
        <v>63</v>
      </c>
      <c r="H671" s="48">
        <v>28</v>
      </c>
      <c r="I671" s="10"/>
      <c r="J671" s="49" t="s">
        <v>0</v>
      </c>
      <c r="K671" s="50" t="s">
        <v>8</v>
      </c>
      <c r="L671" s="51">
        <v>3.605</v>
      </c>
      <c r="M671" s="51">
        <f>L671*H671</f>
        <v>100.94</v>
      </c>
      <c r="N671" s="51">
        <v>7.2400000000000006E-2</v>
      </c>
      <c r="O671" s="51">
        <f>N671*H671</f>
        <v>2.0272000000000001</v>
      </c>
      <c r="P671" s="51">
        <v>0</v>
      </c>
      <c r="Q671" s="52">
        <f>P671*H671</f>
        <v>0</v>
      </c>
      <c r="R671" s="9"/>
      <c r="S671" s="9"/>
      <c r="T671" s="9"/>
      <c r="U671" s="9"/>
      <c r="V671" s="9"/>
      <c r="W671" s="9"/>
      <c r="X671" s="9"/>
      <c r="Y671" s="9"/>
      <c r="Z671" s="9"/>
      <c r="AA671" s="9"/>
      <c r="AB671" s="9"/>
      <c r="AO671" s="53" t="s">
        <v>37</v>
      </c>
      <c r="AQ671" s="53" t="s">
        <v>33</v>
      </c>
      <c r="AR671" s="53" t="s">
        <v>15</v>
      </c>
      <c r="AV671" s="5" t="s">
        <v>31</v>
      </c>
      <c r="BB671" s="54" t="e">
        <f>IF(K671="základní",#REF!,0)</f>
        <v>#REF!</v>
      </c>
      <c r="BC671" s="54">
        <f>IF(K671="snížená",#REF!,0)</f>
        <v>0</v>
      </c>
      <c r="BD671" s="54">
        <f>IF(K671="zákl. přenesená",#REF!,0)</f>
        <v>0</v>
      </c>
      <c r="BE671" s="54">
        <f>IF(K671="sníž. přenesená",#REF!,0)</f>
        <v>0</v>
      </c>
      <c r="BF671" s="54">
        <f>IF(K671="nulová",#REF!,0)</f>
        <v>0</v>
      </c>
      <c r="BG671" s="5" t="s">
        <v>14</v>
      </c>
      <c r="BH671" s="54" t="e">
        <f>ROUND(#REF!*H671,2)</f>
        <v>#REF!</v>
      </c>
      <c r="BI671" s="5" t="s">
        <v>37</v>
      </c>
      <c r="BJ671" s="53" t="s">
        <v>1377</v>
      </c>
    </row>
    <row r="672" spans="1:62" s="2" customFormat="1" ht="58.5" x14ac:dyDescent="0.2">
      <c r="A672" s="9"/>
      <c r="B672" s="10"/>
      <c r="C672" s="9"/>
      <c r="D672" s="55" t="s">
        <v>39</v>
      </c>
      <c r="E672" s="9"/>
      <c r="F672" s="56" t="s">
        <v>1361</v>
      </c>
      <c r="G672" s="9"/>
      <c r="H672" s="9"/>
      <c r="I672" s="10"/>
      <c r="J672" s="57"/>
      <c r="K672" s="58"/>
      <c r="L672" s="16"/>
      <c r="M672" s="16"/>
      <c r="N672" s="16"/>
      <c r="O672" s="16"/>
      <c r="P672" s="16"/>
      <c r="Q672" s="17"/>
      <c r="R672" s="9"/>
      <c r="S672" s="9"/>
      <c r="T672" s="9"/>
      <c r="U672" s="9"/>
      <c r="V672" s="9"/>
      <c r="W672" s="9"/>
      <c r="X672" s="9"/>
      <c r="Y672" s="9"/>
      <c r="Z672" s="9"/>
      <c r="AA672" s="9"/>
      <c r="AB672" s="9"/>
      <c r="AQ672" s="5" t="s">
        <v>39</v>
      </c>
      <c r="AR672" s="5" t="s">
        <v>15</v>
      </c>
    </row>
    <row r="673" spans="1:62" s="2" customFormat="1" ht="62.65" customHeight="1" x14ac:dyDescent="0.2">
      <c r="A673" s="9"/>
      <c r="B673" s="43"/>
      <c r="C673" s="44" t="s">
        <v>1378</v>
      </c>
      <c r="D673" s="44" t="s">
        <v>33</v>
      </c>
      <c r="E673" s="45" t="s">
        <v>1379</v>
      </c>
      <c r="F673" s="46" t="s">
        <v>1380</v>
      </c>
      <c r="G673" s="47" t="s">
        <v>63</v>
      </c>
      <c r="H673" s="48">
        <v>24</v>
      </c>
      <c r="I673" s="10"/>
      <c r="J673" s="49" t="s">
        <v>0</v>
      </c>
      <c r="K673" s="50" t="s">
        <v>8</v>
      </c>
      <c r="L673" s="51">
        <v>2.944</v>
      </c>
      <c r="M673" s="51">
        <f>L673*H673</f>
        <v>70.656000000000006</v>
      </c>
      <c r="N673" s="51">
        <v>3.6299999999999999E-2</v>
      </c>
      <c r="O673" s="51">
        <f>N673*H673</f>
        <v>0.87119999999999997</v>
      </c>
      <c r="P673" s="51">
        <v>0</v>
      </c>
      <c r="Q673" s="52">
        <f>P673*H673</f>
        <v>0</v>
      </c>
      <c r="R673" s="9"/>
      <c r="S673" s="9"/>
      <c r="T673" s="9"/>
      <c r="U673" s="9"/>
      <c r="V673" s="9"/>
      <c r="W673" s="9"/>
      <c r="X673" s="9"/>
      <c r="Y673" s="9"/>
      <c r="Z673" s="9"/>
      <c r="AA673" s="9"/>
      <c r="AB673" s="9"/>
      <c r="AO673" s="53" t="s">
        <v>37</v>
      </c>
      <c r="AQ673" s="53" t="s">
        <v>33</v>
      </c>
      <c r="AR673" s="53" t="s">
        <v>15</v>
      </c>
      <c r="AV673" s="5" t="s">
        <v>31</v>
      </c>
      <c r="BB673" s="54" t="e">
        <f>IF(K673="základní",#REF!,0)</f>
        <v>#REF!</v>
      </c>
      <c r="BC673" s="54">
        <f>IF(K673="snížená",#REF!,0)</f>
        <v>0</v>
      </c>
      <c r="BD673" s="54">
        <f>IF(K673="zákl. přenesená",#REF!,0)</f>
        <v>0</v>
      </c>
      <c r="BE673" s="54">
        <f>IF(K673="sníž. přenesená",#REF!,0)</f>
        <v>0</v>
      </c>
      <c r="BF673" s="54">
        <f>IF(K673="nulová",#REF!,0)</f>
        <v>0</v>
      </c>
      <c r="BG673" s="5" t="s">
        <v>14</v>
      </c>
      <c r="BH673" s="54" t="e">
        <f>ROUND(#REF!*H673,2)</f>
        <v>#REF!</v>
      </c>
      <c r="BI673" s="5" t="s">
        <v>37</v>
      </c>
      <c r="BJ673" s="53" t="s">
        <v>1381</v>
      </c>
    </row>
    <row r="674" spans="1:62" s="2" customFormat="1" ht="58.5" x14ac:dyDescent="0.2">
      <c r="A674" s="9"/>
      <c r="B674" s="10"/>
      <c r="C674" s="9"/>
      <c r="D674" s="55" t="s">
        <v>39</v>
      </c>
      <c r="E674" s="9"/>
      <c r="F674" s="56" t="s">
        <v>1361</v>
      </c>
      <c r="G674" s="9"/>
      <c r="H674" s="9"/>
      <c r="I674" s="10"/>
      <c r="J674" s="57"/>
      <c r="K674" s="58"/>
      <c r="L674" s="16"/>
      <c r="M674" s="16"/>
      <c r="N674" s="16"/>
      <c r="O674" s="16"/>
      <c r="P674" s="16"/>
      <c r="Q674" s="17"/>
      <c r="R674" s="9"/>
      <c r="S674" s="9"/>
      <c r="T674" s="9"/>
      <c r="U674" s="9"/>
      <c r="V674" s="9"/>
      <c r="W674" s="9"/>
      <c r="X674" s="9"/>
      <c r="Y674" s="9"/>
      <c r="Z674" s="9"/>
      <c r="AA674" s="9"/>
      <c r="AB674" s="9"/>
      <c r="AQ674" s="5" t="s">
        <v>39</v>
      </c>
      <c r="AR674" s="5" t="s">
        <v>15</v>
      </c>
    </row>
    <row r="675" spans="1:62" s="2" customFormat="1" ht="62.65" customHeight="1" x14ac:dyDescent="0.2">
      <c r="A675" s="9"/>
      <c r="B675" s="43"/>
      <c r="C675" s="44" t="s">
        <v>1382</v>
      </c>
      <c r="D675" s="44" t="s">
        <v>33</v>
      </c>
      <c r="E675" s="45" t="s">
        <v>1383</v>
      </c>
      <c r="F675" s="46" t="s">
        <v>1384</v>
      </c>
      <c r="G675" s="47" t="s">
        <v>63</v>
      </c>
      <c r="H675" s="48">
        <v>24</v>
      </c>
      <c r="I675" s="10"/>
      <c r="J675" s="49" t="s">
        <v>0</v>
      </c>
      <c r="K675" s="50" t="s">
        <v>8</v>
      </c>
      <c r="L675" s="51">
        <v>3.3079999999999998</v>
      </c>
      <c r="M675" s="51">
        <f>L675*H675</f>
        <v>79.391999999999996</v>
      </c>
      <c r="N675" s="51">
        <v>5.1299999999999998E-2</v>
      </c>
      <c r="O675" s="51">
        <f>N675*H675</f>
        <v>1.2311999999999999</v>
      </c>
      <c r="P675" s="51">
        <v>0</v>
      </c>
      <c r="Q675" s="52">
        <f>P675*H675</f>
        <v>0</v>
      </c>
      <c r="R675" s="9"/>
      <c r="S675" s="9"/>
      <c r="T675" s="9"/>
      <c r="U675" s="9"/>
      <c r="V675" s="9"/>
      <c r="W675" s="9"/>
      <c r="X675" s="9"/>
      <c r="Y675" s="9"/>
      <c r="Z675" s="9"/>
      <c r="AA675" s="9"/>
      <c r="AB675" s="9"/>
      <c r="AO675" s="53" t="s">
        <v>37</v>
      </c>
      <c r="AQ675" s="53" t="s">
        <v>33</v>
      </c>
      <c r="AR675" s="53" t="s">
        <v>15</v>
      </c>
      <c r="AV675" s="5" t="s">
        <v>31</v>
      </c>
      <c r="BB675" s="54" t="e">
        <f>IF(K675="základní",#REF!,0)</f>
        <v>#REF!</v>
      </c>
      <c r="BC675" s="54">
        <f>IF(K675="snížená",#REF!,0)</f>
        <v>0</v>
      </c>
      <c r="BD675" s="54">
        <f>IF(K675="zákl. přenesená",#REF!,0)</f>
        <v>0</v>
      </c>
      <c r="BE675" s="54">
        <f>IF(K675="sníž. přenesená",#REF!,0)</f>
        <v>0</v>
      </c>
      <c r="BF675" s="54">
        <f>IF(K675="nulová",#REF!,0)</f>
        <v>0</v>
      </c>
      <c r="BG675" s="5" t="s">
        <v>14</v>
      </c>
      <c r="BH675" s="54" t="e">
        <f>ROUND(#REF!*H675,2)</f>
        <v>#REF!</v>
      </c>
      <c r="BI675" s="5" t="s">
        <v>37</v>
      </c>
      <c r="BJ675" s="53" t="s">
        <v>1385</v>
      </c>
    </row>
    <row r="676" spans="1:62" s="2" customFormat="1" ht="58.5" x14ac:dyDescent="0.2">
      <c r="A676" s="9"/>
      <c r="B676" s="10"/>
      <c r="C676" s="9"/>
      <c r="D676" s="55" t="s">
        <v>39</v>
      </c>
      <c r="E676" s="9"/>
      <c r="F676" s="56" t="s">
        <v>1361</v>
      </c>
      <c r="G676" s="9"/>
      <c r="H676" s="9"/>
      <c r="I676" s="10"/>
      <c r="J676" s="57"/>
      <c r="K676" s="58"/>
      <c r="L676" s="16"/>
      <c r="M676" s="16"/>
      <c r="N676" s="16"/>
      <c r="O676" s="16"/>
      <c r="P676" s="16"/>
      <c r="Q676" s="17"/>
      <c r="R676" s="9"/>
      <c r="S676" s="9"/>
      <c r="T676" s="9"/>
      <c r="U676" s="9"/>
      <c r="V676" s="9"/>
      <c r="W676" s="9"/>
      <c r="X676" s="9"/>
      <c r="Y676" s="9"/>
      <c r="Z676" s="9"/>
      <c r="AA676" s="9"/>
      <c r="AB676" s="9"/>
      <c r="AQ676" s="5" t="s">
        <v>39</v>
      </c>
      <c r="AR676" s="5" t="s">
        <v>15</v>
      </c>
    </row>
    <row r="677" spans="1:62" s="2" customFormat="1" ht="62.65" customHeight="1" x14ac:dyDescent="0.2">
      <c r="A677" s="9"/>
      <c r="B677" s="43"/>
      <c r="C677" s="44" t="s">
        <v>1386</v>
      </c>
      <c r="D677" s="44" t="s">
        <v>33</v>
      </c>
      <c r="E677" s="45" t="s">
        <v>1387</v>
      </c>
      <c r="F677" s="46" t="s">
        <v>1388</v>
      </c>
      <c r="G677" s="47" t="s">
        <v>63</v>
      </c>
      <c r="H677" s="48">
        <v>6</v>
      </c>
      <c r="I677" s="10"/>
      <c r="J677" s="49" t="s">
        <v>0</v>
      </c>
      <c r="K677" s="50" t="s">
        <v>8</v>
      </c>
      <c r="L677" s="51">
        <v>4.03</v>
      </c>
      <c r="M677" s="51">
        <f>L677*H677</f>
        <v>24.18</v>
      </c>
      <c r="N677" s="51">
        <v>6.5600000000000006E-2</v>
      </c>
      <c r="O677" s="51">
        <f>N677*H677</f>
        <v>0.39360000000000006</v>
      </c>
      <c r="P677" s="51">
        <v>0</v>
      </c>
      <c r="Q677" s="52">
        <f>P677*H677</f>
        <v>0</v>
      </c>
      <c r="R677" s="9"/>
      <c r="S677" s="9"/>
      <c r="T677" s="9"/>
      <c r="U677" s="9"/>
      <c r="V677" s="9"/>
      <c r="W677" s="9"/>
      <c r="X677" s="9"/>
      <c r="Y677" s="9"/>
      <c r="Z677" s="9"/>
      <c r="AA677" s="9"/>
      <c r="AB677" s="9"/>
      <c r="AO677" s="53" t="s">
        <v>37</v>
      </c>
      <c r="AQ677" s="53" t="s">
        <v>33</v>
      </c>
      <c r="AR677" s="53" t="s">
        <v>15</v>
      </c>
      <c r="AV677" s="5" t="s">
        <v>31</v>
      </c>
      <c r="BB677" s="54" t="e">
        <f>IF(K677="základní",#REF!,0)</f>
        <v>#REF!</v>
      </c>
      <c r="BC677" s="54">
        <f>IF(K677="snížená",#REF!,0)</f>
        <v>0</v>
      </c>
      <c r="BD677" s="54">
        <f>IF(K677="zákl. přenesená",#REF!,0)</f>
        <v>0</v>
      </c>
      <c r="BE677" s="54">
        <f>IF(K677="sníž. přenesená",#REF!,0)</f>
        <v>0</v>
      </c>
      <c r="BF677" s="54">
        <f>IF(K677="nulová",#REF!,0)</f>
        <v>0</v>
      </c>
      <c r="BG677" s="5" t="s">
        <v>14</v>
      </c>
      <c r="BH677" s="54" t="e">
        <f>ROUND(#REF!*H677,2)</f>
        <v>#REF!</v>
      </c>
      <c r="BI677" s="5" t="s">
        <v>37</v>
      </c>
      <c r="BJ677" s="53" t="s">
        <v>1389</v>
      </c>
    </row>
    <row r="678" spans="1:62" s="2" customFormat="1" ht="58.5" x14ac:dyDescent="0.2">
      <c r="A678" s="9"/>
      <c r="B678" s="10"/>
      <c r="C678" s="9"/>
      <c r="D678" s="55" t="s">
        <v>39</v>
      </c>
      <c r="E678" s="9"/>
      <c r="F678" s="56" t="s">
        <v>1361</v>
      </c>
      <c r="G678" s="9"/>
      <c r="H678" s="9"/>
      <c r="I678" s="10"/>
      <c r="J678" s="57"/>
      <c r="K678" s="58"/>
      <c r="L678" s="16"/>
      <c r="M678" s="16"/>
      <c r="N678" s="16"/>
      <c r="O678" s="16"/>
      <c r="P678" s="16"/>
      <c r="Q678" s="17"/>
      <c r="R678" s="9"/>
      <c r="S678" s="9"/>
      <c r="T678" s="9"/>
      <c r="U678" s="9"/>
      <c r="V678" s="9"/>
      <c r="W678" s="9"/>
      <c r="X678" s="9"/>
      <c r="Y678" s="9"/>
      <c r="Z678" s="9"/>
      <c r="AA678" s="9"/>
      <c r="AB678" s="9"/>
      <c r="AQ678" s="5" t="s">
        <v>39</v>
      </c>
      <c r="AR678" s="5" t="s">
        <v>15</v>
      </c>
    </row>
    <row r="679" spans="1:62" s="2" customFormat="1" ht="62.65" customHeight="1" x14ac:dyDescent="0.2">
      <c r="A679" s="9"/>
      <c r="B679" s="43"/>
      <c r="C679" s="44" t="s">
        <v>1390</v>
      </c>
      <c r="D679" s="44" t="s">
        <v>33</v>
      </c>
      <c r="E679" s="45" t="s">
        <v>1391</v>
      </c>
      <c r="F679" s="46" t="s">
        <v>1392</v>
      </c>
      <c r="G679" s="47" t="s">
        <v>63</v>
      </c>
      <c r="H679" s="48">
        <v>22</v>
      </c>
      <c r="I679" s="10"/>
      <c r="J679" s="49" t="s">
        <v>0</v>
      </c>
      <c r="K679" s="50" t="s">
        <v>8</v>
      </c>
      <c r="L679" s="51">
        <v>4.8719999999999999</v>
      </c>
      <c r="M679" s="51">
        <f>L679*H679</f>
        <v>107.184</v>
      </c>
      <c r="N679" s="51">
        <v>7.9899999999999999E-2</v>
      </c>
      <c r="O679" s="51">
        <f>N679*H679</f>
        <v>1.7578</v>
      </c>
      <c r="P679" s="51">
        <v>0</v>
      </c>
      <c r="Q679" s="52">
        <f>P679*H679</f>
        <v>0</v>
      </c>
      <c r="R679" s="9"/>
      <c r="S679" s="9"/>
      <c r="T679" s="9"/>
      <c r="U679" s="9"/>
      <c r="V679" s="9"/>
      <c r="W679" s="9"/>
      <c r="X679" s="9"/>
      <c r="Y679" s="9"/>
      <c r="Z679" s="9"/>
      <c r="AA679" s="9"/>
      <c r="AB679" s="9"/>
      <c r="AO679" s="53" t="s">
        <v>37</v>
      </c>
      <c r="AQ679" s="53" t="s">
        <v>33</v>
      </c>
      <c r="AR679" s="53" t="s">
        <v>15</v>
      </c>
      <c r="AV679" s="5" t="s">
        <v>31</v>
      </c>
      <c r="BB679" s="54" t="e">
        <f>IF(K679="základní",#REF!,0)</f>
        <v>#REF!</v>
      </c>
      <c r="BC679" s="54">
        <f>IF(K679="snížená",#REF!,0)</f>
        <v>0</v>
      </c>
      <c r="BD679" s="54">
        <f>IF(K679="zákl. přenesená",#REF!,0)</f>
        <v>0</v>
      </c>
      <c r="BE679" s="54">
        <f>IF(K679="sníž. přenesená",#REF!,0)</f>
        <v>0</v>
      </c>
      <c r="BF679" s="54">
        <f>IF(K679="nulová",#REF!,0)</f>
        <v>0</v>
      </c>
      <c r="BG679" s="5" t="s">
        <v>14</v>
      </c>
      <c r="BH679" s="54" t="e">
        <f>ROUND(#REF!*H679,2)</f>
        <v>#REF!</v>
      </c>
      <c r="BI679" s="5" t="s">
        <v>37</v>
      </c>
      <c r="BJ679" s="53" t="s">
        <v>1393</v>
      </c>
    </row>
    <row r="680" spans="1:62" s="2" customFormat="1" ht="58.5" x14ac:dyDescent="0.2">
      <c r="A680" s="9"/>
      <c r="B680" s="10"/>
      <c r="C680" s="9"/>
      <c r="D680" s="55" t="s">
        <v>39</v>
      </c>
      <c r="E680" s="9"/>
      <c r="F680" s="56" t="s">
        <v>1361</v>
      </c>
      <c r="G680" s="9"/>
      <c r="H680" s="9"/>
      <c r="I680" s="10"/>
      <c r="J680" s="57"/>
      <c r="K680" s="58"/>
      <c r="L680" s="16"/>
      <c r="M680" s="16"/>
      <c r="N680" s="16"/>
      <c r="O680" s="16"/>
      <c r="P680" s="16"/>
      <c r="Q680" s="17"/>
      <c r="R680" s="9"/>
      <c r="S680" s="9"/>
      <c r="T680" s="9"/>
      <c r="U680" s="9"/>
      <c r="V680" s="9"/>
      <c r="W680" s="9"/>
      <c r="X680" s="9"/>
      <c r="Y680" s="9"/>
      <c r="Z680" s="9"/>
      <c r="AA680" s="9"/>
      <c r="AB680" s="9"/>
      <c r="AQ680" s="5" t="s">
        <v>39</v>
      </c>
      <c r="AR680" s="5" t="s">
        <v>15</v>
      </c>
    </row>
    <row r="681" spans="1:62" s="2" customFormat="1" ht="62.65" customHeight="1" x14ac:dyDescent="0.2">
      <c r="A681" s="9"/>
      <c r="B681" s="43"/>
      <c r="C681" s="44" t="s">
        <v>1394</v>
      </c>
      <c r="D681" s="44" t="s">
        <v>33</v>
      </c>
      <c r="E681" s="45" t="s">
        <v>1395</v>
      </c>
      <c r="F681" s="46" t="s">
        <v>1396</v>
      </c>
      <c r="G681" s="47" t="s">
        <v>63</v>
      </c>
      <c r="H681" s="48">
        <v>28</v>
      </c>
      <c r="I681" s="10"/>
      <c r="J681" s="49" t="s">
        <v>0</v>
      </c>
      <c r="K681" s="50" t="s">
        <v>8</v>
      </c>
      <c r="L681" s="51">
        <v>7.7309999999999999</v>
      </c>
      <c r="M681" s="51">
        <f>L681*H681</f>
        <v>216.46799999999999</v>
      </c>
      <c r="N681" s="51">
        <v>0.1517</v>
      </c>
      <c r="O681" s="51">
        <f>N681*H681</f>
        <v>4.2476000000000003</v>
      </c>
      <c r="P681" s="51">
        <v>0</v>
      </c>
      <c r="Q681" s="52">
        <f>P681*H681</f>
        <v>0</v>
      </c>
      <c r="R681" s="9"/>
      <c r="S681" s="9"/>
      <c r="T681" s="9"/>
      <c r="U681" s="9"/>
      <c r="V681" s="9"/>
      <c r="W681" s="9"/>
      <c r="X681" s="9"/>
      <c r="Y681" s="9"/>
      <c r="Z681" s="9"/>
      <c r="AA681" s="9"/>
      <c r="AB681" s="9"/>
      <c r="AO681" s="53" t="s">
        <v>37</v>
      </c>
      <c r="AQ681" s="53" t="s">
        <v>33</v>
      </c>
      <c r="AR681" s="53" t="s">
        <v>15</v>
      </c>
      <c r="AV681" s="5" t="s">
        <v>31</v>
      </c>
      <c r="BB681" s="54" t="e">
        <f>IF(K681="základní",#REF!,0)</f>
        <v>#REF!</v>
      </c>
      <c r="BC681" s="54">
        <f>IF(K681="snížená",#REF!,0)</f>
        <v>0</v>
      </c>
      <c r="BD681" s="54">
        <f>IF(K681="zákl. přenesená",#REF!,0)</f>
        <v>0</v>
      </c>
      <c r="BE681" s="54">
        <f>IF(K681="sníž. přenesená",#REF!,0)</f>
        <v>0</v>
      </c>
      <c r="BF681" s="54">
        <f>IF(K681="nulová",#REF!,0)</f>
        <v>0</v>
      </c>
      <c r="BG681" s="5" t="s">
        <v>14</v>
      </c>
      <c r="BH681" s="54" t="e">
        <f>ROUND(#REF!*H681,2)</f>
        <v>#REF!</v>
      </c>
      <c r="BI681" s="5" t="s">
        <v>37</v>
      </c>
      <c r="BJ681" s="53" t="s">
        <v>1397</v>
      </c>
    </row>
    <row r="682" spans="1:62" s="2" customFormat="1" ht="58.5" x14ac:dyDescent="0.2">
      <c r="A682" s="9"/>
      <c r="B682" s="10"/>
      <c r="C682" s="9"/>
      <c r="D682" s="55" t="s">
        <v>39</v>
      </c>
      <c r="E682" s="9"/>
      <c r="F682" s="56" t="s">
        <v>1361</v>
      </c>
      <c r="G682" s="9"/>
      <c r="H682" s="9"/>
      <c r="I682" s="10"/>
      <c r="J682" s="57"/>
      <c r="K682" s="58"/>
      <c r="L682" s="16"/>
      <c r="M682" s="16"/>
      <c r="N682" s="16"/>
      <c r="O682" s="16"/>
      <c r="P682" s="16"/>
      <c r="Q682" s="17"/>
      <c r="R682" s="9"/>
      <c r="S682" s="9"/>
      <c r="T682" s="9"/>
      <c r="U682" s="9"/>
      <c r="V682" s="9"/>
      <c r="W682" s="9"/>
      <c r="X682" s="9"/>
      <c r="Y682" s="9"/>
      <c r="Z682" s="9"/>
      <c r="AA682" s="9"/>
      <c r="AB682" s="9"/>
      <c r="AQ682" s="5" t="s">
        <v>39</v>
      </c>
      <c r="AR682" s="5" t="s">
        <v>15</v>
      </c>
    </row>
    <row r="683" spans="1:62" s="2" customFormat="1" ht="24.2" customHeight="1" x14ac:dyDescent="0.2">
      <c r="A683" s="9"/>
      <c r="B683" s="43"/>
      <c r="C683" s="44" t="s">
        <v>1398</v>
      </c>
      <c r="D683" s="44" t="s">
        <v>33</v>
      </c>
      <c r="E683" s="45" t="s">
        <v>1399</v>
      </c>
      <c r="F683" s="46" t="s">
        <v>1400</v>
      </c>
      <c r="G683" s="47" t="s">
        <v>36</v>
      </c>
      <c r="H683" s="48">
        <v>980</v>
      </c>
      <c r="I683" s="10"/>
      <c r="J683" s="49" t="s">
        <v>0</v>
      </c>
      <c r="K683" s="50" t="s">
        <v>8</v>
      </c>
      <c r="L683" s="51">
        <v>1.34</v>
      </c>
      <c r="M683" s="51">
        <f>L683*H683</f>
        <v>1313.2</v>
      </c>
      <c r="N683" s="51">
        <v>0</v>
      </c>
      <c r="O683" s="51">
        <f>N683*H683</f>
        <v>0</v>
      </c>
      <c r="P683" s="51">
        <v>0</v>
      </c>
      <c r="Q683" s="52">
        <f>P683*H683</f>
        <v>0</v>
      </c>
      <c r="R683" s="9"/>
      <c r="S683" s="9"/>
      <c r="T683" s="9"/>
      <c r="U683" s="9"/>
      <c r="V683" s="9"/>
      <c r="W683" s="9"/>
      <c r="X683" s="9"/>
      <c r="Y683" s="9"/>
      <c r="Z683" s="9"/>
      <c r="AA683" s="9"/>
      <c r="AB683" s="9"/>
      <c r="AO683" s="53" t="s">
        <v>37</v>
      </c>
      <c r="AQ683" s="53" t="s">
        <v>33</v>
      </c>
      <c r="AR683" s="53" t="s">
        <v>15</v>
      </c>
      <c r="AV683" s="5" t="s">
        <v>31</v>
      </c>
      <c r="BB683" s="54" t="e">
        <f>IF(K683="základní",#REF!,0)</f>
        <v>#REF!</v>
      </c>
      <c r="BC683" s="54">
        <f>IF(K683="snížená",#REF!,0)</f>
        <v>0</v>
      </c>
      <c r="BD683" s="54">
        <f>IF(K683="zákl. přenesená",#REF!,0)</f>
        <v>0</v>
      </c>
      <c r="BE683" s="54">
        <f>IF(K683="sníž. přenesená",#REF!,0)</f>
        <v>0</v>
      </c>
      <c r="BF683" s="54">
        <f>IF(K683="nulová",#REF!,0)</f>
        <v>0</v>
      </c>
      <c r="BG683" s="5" t="s">
        <v>14</v>
      </c>
      <c r="BH683" s="54" t="e">
        <f>ROUND(#REF!*H683,2)</f>
        <v>#REF!</v>
      </c>
      <c r="BI683" s="5" t="s">
        <v>37</v>
      </c>
      <c r="BJ683" s="53" t="s">
        <v>1401</v>
      </c>
    </row>
    <row r="684" spans="1:62" s="2" customFormat="1" ht="204.75" x14ac:dyDescent="0.2">
      <c r="A684" s="9"/>
      <c r="B684" s="10"/>
      <c r="C684" s="9"/>
      <c r="D684" s="55" t="s">
        <v>39</v>
      </c>
      <c r="E684" s="9"/>
      <c r="F684" s="56" t="s">
        <v>1402</v>
      </c>
      <c r="G684" s="9"/>
      <c r="H684" s="9"/>
      <c r="I684" s="10"/>
      <c r="J684" s="57"/>
      <c r="K684" s="58"/>
      <c r="L684" s="16"/>
      <c r="M684" s="16"/>
      <c r="N684" s="16"/>
      <c r="O684" s="16"/>
      <c r="P684" s="16"/>
      <c r="Q684" s="17"/>
      <c r="R684" s="9"/>
      <c r="S684" s="9"/>
      <c r="T684" s="9"/>
      <c r="U684" s="9"/>
      <c r="V684" s="9"/>
      <c r="W684" s="9"/>
      <c r="X684" s="9"/>
      <c r="Y684" s="9"/>
      <c r="Z684" s="9"/>
      <c r="AA684" s="9"/>
      <c r="AB684" s="9"/>
      <c r="AQ684" s="5" t="s">
        <v>39</v>
      </c>
      <c r="AR684" s="5" t="s">
        <v>15</v>
      </c>
    </row>
    <row r="685" spans="1:62" s="2" customFormat="1" ht="24.2" customHeight="1" x14ac:dyDescent="0.2">
      <c r="A685" s="9"/>
      <c r="B685" s="43"/>
      <c r="C685" s="44" t="s">
        <v>1403</v>
      </c>
      <c r="D685" s="44" t="s">
        <v>33</v>
      </c>
      <c r="E685" s="45" t="s">
        <v>1404</v>
      </c>
      <c r="F685" s="46" t="s">
        <v>1405</v>
      </c>
      <c r="G685" s="47" t="s">
        <v>36</v>
      </c>
      <c r="H685" s="48">
        <v>860</v>
      </c>
      <c r="I685" s="10"/>
      <c r="J685" s="49" t="s">
        <v>0</v>
      </c>
      <c r="K685" s="50" t="s">
        <v>8</v>
      </c>
      <c r="L685" s="51">
        <v>1.07</v>
      </c>
      <c r="M685" s="51">
        <f>L685*H685</f>
        <v>920.2</v>
      </c>
      <c r="N685" s="51">
        <v>0</v>
      </c>
      <c r="O685" s="51">
        <f>N685*H685</f>
        <v>0</v>
      </c>
      <c r="P685" s="51">
        <v>0</v>
      </c>
      <c r="Q685" s="52">
        <f>P685*H685</f>
        <v>0</v>
      </c>
      <c r="R685" s="9"/>
      <c r="S685" s="9"/>
      <c r="T685" s="9"/>
      <c r="U685" s="9"/>
      <c r="V685" s="9"/>
      <c r="W685" s="9"/>
      <c r="X685" s="9"/>
      <c r="Y685" s="9"/>
      <c r="Z685" s="9"/>
      <c r="AA685" s="9"/>
      <c r="AB685" s="9"/>
      <c r="AO685" s="53" t="s">
        <v>37</v>
      </c>
      <c r="AQ685" s="53" t="s">
        <v>33</v>
      </c>
      <c r="AR685" s="53" t="s">
        <v>15</v>
      </c>
      <c r="AV685" s="5" t="s">
        <v>31</v>
      </c>
      <c r="BB685" s="54" t="e">
        <f>IF(K685="základní",#REF!,0)</f>
        <v>#REF!</v>
      </c>
      <c r="BC685" s="54">
        <f>IF(K685="snížená",#REF!,0)</f>
        <v>0</v>
      </c>
      <c r="BD685" s="54">
        <f>IF(K685="zákl. přenesená",#REF!,0)</f>
        <v>0</v>
      </c>
      <c r="BE685" s="54">
        <f>IF(K685="sníž. přenesená",#REF!,0)</f>
        <v>0</v>
      </c>
      <c r="BF685" s="54">
        <f>IF(K685="nulová",#REF!,0)</f>
        <v>0</v>
      </c>
      <c r="BG685" s="5" t="s">
        <v>14</v>
      </c>
      <c r="BH685" s="54" t="e">
        <f>ROUND(#REF!*H685,2)</f>
        <v>#REF!</v>
      </c>
      <c r="BI685" s="5" t="s">
        <v>37</v>
      </c>
      <c r="BJ685" s="53" t="s">
        <v>1406</v>
      </c>
    </row>
    <row r="686" spans="1:62" s="2" customFormat="1" ht="204.75" x14ac:dyDescent="0.2">
      <c r="A686" s="9"/>
      <c r="B686" s="10"/>
      <c r="C686" s="9"/>
      <c r="D686" s="55" t="s">
        <v>39</v>
      </c>
      <c r="E686" s="9"/>
      <c r="F686" s="56" t="s">
        <v>1402</v>
      </c>
      <c r="G686" s="9"/>
      <c r="H686" s="9"/>
      <c r="I686" s="10"/>
      <c r="J686" s="57"/>
      <c r="K686" s="58"/>
      <c r="L686" s="16"/>
      <c r="M686" s="16"/>
      <c r="N686" s="16"/>
      <c r="O686" s="16"/>
      <c r="P686" s="16"/>
      <c r="Q686" s="17"/>
      <c r="R686" s="9"/>
      <c r="S686" s="9"/>
      <c r="T686" s="9"/>
      <c r="U686" s="9"/>
      <c r="V686" s="9"/>
      <c r="W686" s="9"/>
      <c r="X686" s="9"/>
      <c r="Y686" s="9"/>
      <c r="Z686" s="9"/>
      <c r="AA686" s="9"/>
      <c r="AB686" s="9"/>
      <c r="AQ686" s="5" t="s">
        <v>39</v>
      </c>
      <c r="AR686" s="5" t="s">
        <v>15</v>
      </c>
    </row>
    <row r="687" spans="1:62" s="2" customFormat="1" ht="37.9" customHeight="1" x14ac:dyDescent="0.2">
      <c r="A687" s="9"/>
      <c r="B687" s="43"/>
      <c r="C687" s="44" t="s">
        <v>1407</v>
      </c>
      <c r="D687" s="44" t="s">
        <v>33</v>
      </c>
      <c r="E687" s="45" t="s">
        <v>1408</v>
      </c>
      <c r="F687" s="46" t="s">
        <v>1409</v>
      </c>
      <c r="G687" s="47" t="s">
        <v>699</v>
      </c>
      <c r="H687" s="48">
        <v>1200</v>
      </c>
      <c r="I687" s="10"/>
      <c r="J687" s="49" t="s">
        <v>0</v>
      </c>
      <c r="K687" s="50" t="s">
        <v>8</v>
      </c>
      <c r="L687" s="51">
        <v>0.08</v>
      </c>
      <c r="M687" s="51">
        <f>L687*H687</f>
        <v>96</v>
      </c>
      <c r="N687" s="51">
        <v>1.0000000000000001E-5</v>
      </c>
      <c r="O687" s="51">
        <f>N687*H687</f>
        <v>1.2E-2</v>
      </c>
      <c r="P687" s="51">
        <v>0</v>
      </c>
      <c r="Q687" s="52">
        <f>P687*H687</f>
        <v>0</v>
      </c>
      <c r="R687" s="9"/>
      <c r="S687" s="9"/>
      <c r="T687" s="9"/>
      <c r="U687" s="9"/>
      <c r="V687" s="9"/>
      <c r="W687" s="9"/>
      <c r="X687" s="9"/>
      <c r="Y687" s="9"/>
      <c r="Z687" s="9"/>
      <c r="AA687" s="9"/>
      <c r="AB687" s="9"/>
      <c r="AO687" s="53" t="s">
        <v>37</v>
      </c>
      <c r="AQ687" s="53" t="s">
        <v>33</v>
      </c>
      <c r="AR687" s="53" t="s">
        <v>15</v>
      </c>
      <c r="AV687" s="5" t="s">
        <v>31</v>
      </c>
      <c r="BB687" s="54" t="e">
        <f>IF(K687="základní",#REF!,0)</f>
        <v>#REF!</v>
      </c>
      <c r="BC687" s="54">
        <f>IF(K687="snížená",#REF!,0)</f>
        <v>0</v>
      </c>
      <c r="BD687" s="54">
        <f>IF(K687="zákl. přenesená",#REF!,0)</f>
        <v>0</v>
      </c>
      <c r="BE687" s="54">
        <f>IF(K687="sníž. přenesená",#REF!,0)</f>
        <v>0</v>
      </c>
      <c r="BF687" s="54">
        <f>IF(K687="nulová",#REF!,0)</f>
        <v>0</v>
      </c>
      <c r="BG687" s="5" t="s">
        <v>14</v>
      </c>
      <c r="BH687" s="54" t="e">
        <f>ROUND(#REF!*H687,2)</f>
        <v>#REF!</v>
      </c>
      <c r="BI687" s="5" t="s">
        <v>37</v>
      </c>
      <c r="BJ687" s="53" t="s">
        <v>1410</v>
      </c>
    </row>
    <row r="688" spans="1:62" s="2" customFormat="1" ht="204.75" x14ac:dyDescent="0.2">
      <c r="A688" s="9"/>
      <c r="B688" s="10"/>
      <c r="C688" s="9"/>
      <c r="D688" s="55" t="s">
        <v>39</v>
      </c>
      <c r="E688" s="9"/>
      <c r="F688" s="56" t="s">
        <v>1402</v>
      </c>
      <c r="G688" s="9"/>
      <c r="H688" s="9"/>
      <c r="I688" s="10"/>
      <c r="J688" s="57"/>
      <c r="K688" s="58"/>
      <c r="L688" s="16"/>
      <c r="M688" s="16"/>
      <c r="N688" s="16"/>
      <c r="O688" s="16"/>
      <c r="P688" s="16"/>
      <c r="Q688" s="17"/>
      <c r="R688" s="9"/>
      <c r="S688" s="9"/>
      <c r="T688" s="9"/>
      <c r="U688" s="9"/>
      <c r="V688" s="9"/>
      <c r="W688" s="9"/>
      <c r="X688" s="9"/>
      <c r="Y688" s="9"/>
      <c r="Z688" s="9"/>
      <c r="AA688" s="9"/>
      <c r="AB688" s="9"/>
      <c r="AQ688" s="5" t="s">
        <v>39</v>
      </c>
      <c r="AR688" s="5" t="s">
        <v>15</v>
      </c>
    </row>
    <row r="689" spans="1:62" s="2" customFormat="1" ht="37.9" customHeight="1" x14ac:dyDescent="0.2">
      <c r="A689" s="9"/>
      <c r="B689" s="43"/>
      <c r="C689" s="44" t="s">
        <v>1411</v>
      </c>
      <c r="D689" s="44" t="s">
        <v>33</v>
      </c>
      <c r="E689" s="45" t="s">
        <v>1412</v>
      </c>
      <c r="F689" s="46" t="s">
        <v>1413</v>
      </c>
      <c r="G689" s="47" t="s">
        <v>699</v>
      </c>
      <c r="H689" s="48">
        <v>1400</v>
      </c>
      <c r="I689" s="10"/>
      <c r="J689" s="49" t="s">
        <v>0</v>
      </c>
      <c r="K689" s="50" t="s">
        <v>8</v>
      </c>
      <c r="L689" s="51">
        <v>0.115</v>
      </c>
      <c r="M689" s="51">
        <f>L689*H689</f>
        <v>161</v>
      </c>
      <c r="N689" s="51">
        <v>2.0000000000000002E-5</v>
      </c>
      <c r="O689" s="51">
        <f>N689*H689</f>
        <v>2.8000000000000001E-2</v>
      </c>
      <c r="P689" s="51">
        <v>0</v>
      </c>
      <c r="Q689" s="52">
        <f>P689*H689</f>
        <v>0</v>
      </c>
      <c r="R689" s="9"/>
      <c r="S689" s="9"/>
      <c r="T689" s="9"/>
      <c r="U689" s="9"/>
      <c r="V689" s="9"/>
      <c r="W689" s="9"/>
      <c r="X689" s="9"/>
      <c r="Y689" s="9"/>
      <c r="Z689" s="9"/>
      <c r="AA689" s="9"/>
      <c r="AB689" s="9"/>
      <c r="AO689" s="53" t="s">
        <v>37</v>
      </c>
      <c r="AQ689" s="53" t="s">
        <v>33</v>
      </c>
      <c r="AR689" s="53" t="s">
        <v>15</v>
      </c>
      <c r="AV689" s="5" t="s">
        <v>31</v>
      </c>
      <c r="BB689" s="54" t="e">
        <f>IF(K689="základní",#REF!,0)</f>
        <v>#REF!</v>
      </c>
      <c r="BC689" s="54">
        <f>IF(K689="snížená",#REF!,0)</f>
        <v>0</v>
      </c>
      <c r="BD689" s="54">
        <f>IF(K689="zákl. přenesená",#REF!,0)</f>
        <v>0</v>
      </c>
      <c r="BE689" s="54">
        <f>IF(K689="sníž. přenesená",#REF!,0)</f>
        <v>0</v>
      </c>
      <c r="BF689" s="54">
        <f>IF(K689="nulová",#REF!,0)</f>
        <v>0</v>
      </c>
      <c r="BG689" s="5" t="s">
        <v>14</v>
      </c>
      <c r="BH689" s="54" t="e">
        <f>ROUND(#REF!*H689,2)</f>
        <v>#REF!</v>
      </c>
      <c r="BI689" s="5" t="s">
        <v>37</v>
      </c>
      <c r="BJ689" s="53" t="s">
        <v>1414</v>
      </c>
    </row>
    <row r="690" spans="1:62" s="2" customFormat="1" ht="204.75" x14ac:dyDescent="0.2">
      <c r="A690" s="9"/>
      <c r="B690" s="10"/>
      <c r="C690" s="9"/>
      <c r="D690" s="55" t="s">
        <v>39</v>
      </c>
      <c r="E690" s="9"/>
      <c r="F690" s="56" t="s">
        <v>1402</v>
      </c>
      <c r="G690" s="9"/>
      <c r="H690" s="9"/>
      <c r="I690" s="10"/>
      <c r="J690" s="57"/>
      <c r="K690" s="58"/>
      <c r="L690" s="16"/>
      <c r="M690" s="16"/>
      <c r="N690" s="16"/>
      <c r="O690" s="16"/>
      <c r="P690" s="16"/>
      <c r="Q690" s="17"/>
      <c r="R690" s="9"/>
      <c r="S690" s="9"/>
      <c r="T690" s="9"/>
      <c r="U690" s="9"/>
      <c r="V690" s="9"/>
      <c r="W690" s="9"/>
      <c r="X690" s="9"/>
      <c r="Y690" s="9"/>
      <c r="Z690" s="9"/>
      <c r="AA690" s="9"/>
      <c r="AB690" s="9"/>
      <c r="AQ690" s="5" t="s">
        <v>39</v>
      </c>
      <c r="AR690" s="5" t="s">
        <v>15</v>
      </c>
    </row>
    <row r="691" spans="1:62" s="2" customFormat="1" ht="49.15" customHeight="1" x14ac:dyDescent="0.2">
      <c r="A691" s="9"/>
      <c r="B691" s="43"/>
      <c r="C691" s="44" t="s">
        <v>1415</v>
      </c>
      <c r="D691" s="44" t="s">
        <v>33</v>
      </c>
      <c r="E691" s="45" t="s">
        <v>1416</v>
      </c>
      <c r="F691" s="46" t="s">
        <v>1417</v>
      </c>
      <c r="G691" s="47" t="s">
        <v>63</v>
      </c>
      <c r="H691" s="48">
        <v>60</v>
      </c>
      <c r="I691" s="10"/>
      <c r="J691" s="49" t="s">
        <v>0</v>
      </c>
      <c r="K691" s="50" t="s">
        <v>8</v>
      </c>
      <c r="L691" s="51">
        <v>3.1150000000000002</v>
      </c>
      <c r="M691" s="51">
        <f>L691*H691</f>
        <v>186.9</v>
      </c>
      <c r="N691" s="51">
        <v>1.427E-2</v>
      </c>
      <c r="O691" s="51">
        <f>N691*H691</f>
        <v>0.85619999999999996</v>
      </c>
      <c r="P691" s="51">
        <v>0</v>
      </c>
      <c r="Q691" s="52">
        <f>P691*H691</f>
        <v>0</v>
      </c>
      <c r="R691" s="9"/>
      <c r="S691" s="9"/>
      <c r="T691" s="9"/>
      <c r="U691" s="9"/>
      <c r="V691" s="9"/>
      <c r="W691" s="9"/>
      <c r="X691" s="9"/>
      <c r="Y691" s="9"/>
      <c r="Z691" s="9"/>
      <c r="AA691" s="9"/>
      <c r="AB691" s="9"/>
      <c r="AO691" s="53" t="s">
        <v>37</v>
      </c>
      <c r="AQ691" s="53" t="s">
        <v>33</v>
      </c>
      <c r="AR691" s="53" t="s">
        <v>15</v>
      </c>
      <c r="AV691" s="5" t="s">
        <v>31</v>
      </c>
      <c r="BB691" s="54" t="e">
        <f>IF(K691="základní",#REF!,0)</f>
        <v>#REF!</v>
      </c>
      <c r="BC691" s="54">
        <f>IF(K691="snížená",#REF!,0)</f>
        <v>0</v>
      </c>
      <c r="BD691" s="54">
        <f>IF(K691="zákl. přenesená",#REF!,0)</f>
        <v>0</v>
      </c>
      <c r="BE691" s="54">
        <f>IF(K691="sníž. přenesená",#REF!,0)</f>
        <v>0</v>
      </c>
      <c r="BF691" s="54">
        <f>IF(K691="nulová",#REF!,0)</f>
        <v>0</v>
      </c>
      <c r="BG691" s="5" t="s">
        <v>14</v>
      </c>
      <c r="BH691" s="54" t="e">
        <f>ROUND(#REF!*H691,2)</f>
        <v>#REF!</v>
      </c>
      <c r="BI691" s="5" t="s">
        <v>37</v>
      </c>
      <c r="BJ691" s="53" t="s">
        <v>1418</v>
      </c>
    </row>
    <row r="692" spans="1:62" s="2" customFormat="1" ht="292.5" x14ac:dyDescent="0.2">
      <c r="A692" s="9"/>
      <c r="B692" s="10"/>
      <c r="C692" s="9"/>
      <c r="D692" s="55" t="s">
        <v>39</v>
      </c>
      <c r="E692" s="9"/>
      <c r="F692" s="56" t="s">
        <v>1419</v>
      </c>
      <c r="G692" s="9"/>
      <c r="H692" s="9"/>
      <c r="I692" s="10"/>
      <c r="J692" s="57"/>
      <c r="K692" s="58"/>
      <c r="L692" s="16"/>
      <c r="M692" s="16"/>
      <c r="N692" s="16"/>
      <c r="O692" s="16"/>
      <c r="P692" s="16"/>
      <c r="Q692" s="17"/>
      <c r="R692" s="9"/>
      <c r="S692" s="9"/>
      <c r="T692" s="9"/>
      <c r="U692" s="9"/>
      <c r="V692" s="9"/>
      <c r="W692" s="9"/>
      <c r="X692" s="9"/>
      <c r="Y692" s="9"/>
      <c r="Z692" s="9"/>
      <c r="AA692" s="9"/>
      <c r="AB692" s="9"/>
      <c r="AQ692" s="5" t="s">
        <v>39</v>
      </c>
      <c r="AR692" s="5" t="s">
        <v>15</v>
      </c>
    </row>
    <row r="693" spans="1:62" s="2" customFormat="1" ht="49.15" customHeight="1" x14ac:dyDescent="0.2">
      <c r="A693" s="9"/>
      <c r="B693" s="43"/>
      <c r="C693" s="44" t="s">
        <v>1420</v>
      </c>
      <c r="D693" s="44" t="s">
        <v>33</v>
      </c>
      <c r="E693" s="45" t="s">
        <v>1421</v>
      </c>
      <c r="F693" s="46" t="s">
        <v>1422</v>
      </c>
      <c r="G693" s="47" t="s">
        <v>63</v>
      </c>
      <c r="H693" s="48">
        <v>80</v>
      </c>
      <c r="I693" s="10"/>
      <c r="J693" s="49" t="s">
        <v>0</v>
      </c>
      <c r="K693" s="50" t="s">
        <v>8</v>
      </c>
      <c r="L693" s="51">
        <v>3.427</v>
      </c>
      <c r="M693" s="51">
        <f>L693*H693</f>
        <v>274.16000000000003</v>
      </c>
      <c r="N693" s="51">
        <v>1.9539999999999998E-2</v>
      </c>
      <c r="O693" s="51">
        <f>N693*H693</f>
        <v>1.5631999999999999</v>
      </c>
      <c r="P693" s="51">
        <v>0</v>
      </c>
      <c r="Q693" s="52">
        <f>P693*H693</f>
        <v>0</v>
      </c>
      <c r="R693" s="9"/>
      <c r="S693" s="9"/>
      <c r="T693" s="9"/>
      <c r="U693" s="9"/>
      <c r="V693" s="9"/>
      <c r="W693" s="9"/>
      <c r="X693" s="9"/>
      <c r="Y693" s="9"/>
      <c r="Z693" s="9"/>
      <c r="AA693" s="9"/>
      <c r="AB693" s="9"/>
      <c r="AO693" s="53" t="s">
        <v>37</v>
      </c>
      <c r="AQ693" s="53" t="s">
        <v>33</v>
      </c>
      <c r="AR693" s="53" t="s">
        <v>15</v>
      </c>
      <c r="AV693" s="5" t="s">
        <v>31</v>
      </c>
      <c r="BB693" s="54" t="e">
        <f>IF(K693="základní",#REF!,0)</f>
        <v>#REF!</v>
      </c>
      <c r="BC693" s="54">
        <f>IF(K693="snížená",#REF!,0)</f>
        <v>0</v>
      </c>
      <c r="BD693" s="54">
        <f>IF(K693="zákl. přenesená",#REF!,0)</f>
        <v>0</v>
      </c>
      <c r="BE693" s="54">
        <f>IF(K693="sníž. přenesená",#REF!,0)</f>
        <v>0</v>
      </c>
      <c r="BF693" s="54">
        <f>IF(K693="nulová",#REF!,0)</f>
        <v>0</v>
      </c>
      <c r="BG693" s="5" t="s">
        <v>14</v>
      </c>
      <c r="BH693" s="54" t="e">
        <f>ROUND(#REF!*H693,2)</f>
        <v>#REF!</v>
      </c>
      <c r="BI693" s="5" t="s">
        <v>37</v>
      </c>
      <c r="BJ693" s="53" t="s">
        <v>1423</v>
      </c>
    </row>
    <row r="694" spans="1:62" s="2" customFormat="1" ht="292.5" x14ac:dyDescent="0.2">
      <c r="A694" s="9"/>
      <c r="B694" s="10"/>
      <c r="C694" s="9"/>
      <c r="D694" s="55" t="s">
        <v>39</v>
      </c>
      <c r="E694" s="9"/>
      <c r="F694" s="56" t="s">
        <v>1419</v>
      </c>
      <c r="G694" s="9"/>
      <c r="H694" s="9"/>
      <c r="I694" s="10"/>
      <c r="J694" s="57"/>
      <c r="K694" s="58"/>
      <c r="L694" s="16"/>
      <c r="M694" s="16"/>
      <c r="N694" s="16"/>
      <c r="O694" s="16"/>
      <c r="P694" s="16"/>
      <c r="Q694" s="17"/>
      <c r="R694" s="9"/>
      <c r="S694" s="9"/>
      <c r="T694" s="9"/>
      <c r="U694" s="9"/>
      <c r="V694" s="9"/>
      <c r="W694" s="9"/>
      <c r="X694" s="9"/>
      <c r="Y694" s="9"/>
      <c r="Z694" s="9"/>
      <c r="AA694" s="9"/>
      <c r="AB694" s="9"/>
      <c r="AQ694" s="5" t="s">
        <v>39</v>
      </c>
      <c r="AR694" s="5" t="s">
        <v>15</v>
      </c>
    </row>
    <row r="695" spans="1:62" s="2" customFormat="1" ht="49.15" customHeight="1" x14ac:dyDescent="0.2">
      <c r="A695" s="9"/>
      <c r="B695" s="43"/>
      <c r="C695" s="44" t="s">
        <v>1424</v>
      </c>
      <c r="D695" s="44" t="s">
        <v>33</v>
      </c>
      <c r="E695" s="45" t="s">
        <v>1425</v>
      </c>
      <c r="F695" s="46" t="s">
        <v>1426</v>
      </c>
      <c r="G695" s="47" t="s">
        <v>63</v>
      </c>
      <c r="H695" s="48">
        <v>12</v>
      </c>
      <c r="I695" s="10"/>
      <c r="J695" s="49" t="s">
        <v>0</v>
      </c>
      <c r="K695" s="50" t="s">
        <v>8</v>
      </c>
      <c r="L695" s="51">
        <v>3.2650000000000001</v>
      </c>
      <c r="M695" s="51">
        <f>L695*H695</f>
        <v>39.18</v>
      </c>
      <c r="N695" s="51">
        <v>1.9269999999999999E-2</v>
      </c>
      <c r="O695" s="51">
        <f>N695*H695</f>
        <v>0.23124</v>
      </c>
      <c r="P695" s="51">
        <v>0</v>
      </c>
      <c r="Q695" s="52">
        <f>P695*H695</f>
        <v>0</v>
      </c>
      <c r="R695" s="9"/>
      <c r="S695" s="9"/>
      <c r="T695" s="9"/>
      <c r="U695" s="9"/>
      <c r="V695" s="9"/>
      <c r="W695" s="9"/>
      <c r="X695" s="9"/>
      <c r="Y695" s="9"/>
      <c r="Z695" s="9"/>
      <c r="AA695" s="9"/>
      <c r="AB695" s="9"/>
      <c r="AO695" s="53" t="s">
        <v>37</v>
      </c>
      <c r="AQ695" s="53" t="s">
        <v>33</v>
      </c>
      <c r="AR695" s="53" t="s">
        <v>15</v>
      </c>
      <c r="AV695" s="5" t="s">
        <v>31</v>
      </c>
      <c r="BB695" s="54" t="e">
        <f>IF(K695="základní",#REF!,0)</f>
        <v>#REF!</v>
      </c>
      <c r="BC695" s="54">
        <f>IF(K695="snížená",#REF!,0)</f>
        <v>0</v>
      </c>
      <c r="BD695" s="54">
        <f>IF(K695="zákl. přenesená",#REF!,0)</f>
        <v>0</v>
      </c>
      <c r="BE695" s="54">
        <f>IF(K695="sníž. přenesená",#REF!,0)</f>
        <v>0</v>
      </c>
      <c r="BF695" s="54">
        <f>IF(K695="nulová",#REF!,0)</f>
        <v>0</v>
      </c>
      <c r="BG695" s="5" t="s">
        <v>14</v>
      </c>
      <c r="BH695" s="54" t="e">
        <f>ROUND(#REF!*H695,2)</f>
        <v>#REF!</v>
      </c>
      <c r="BI695" s="5" t="s">
        <v>37</v>
      </c>
      <c r="BJ695" s="53" t="s">
        <v>1427</v>
      </c>
    </row>
    <row r="696" spans="1:62" s="2" customFormat="1" ht="292.5" x14ac:dyDescent="0.2">
      <c r="A696" s="9"/>
      <c r="B696" s="10"/>
      <c r="C696" s="9"/>
      <c r="D696" s="55" t="s">
        <v>39</v>
      </c>
      <c r="E696" s="9"/>
      <c r="F696" s="56" t="s">
        <v>1419</v>
      </c>
      <c r="G696" s="9"/>
      <c r="H696" s="9"/>
      <c r="I696" s="10"/>
      <c r="J696" s="57"/>
      <c r="K696" s="58"/>
      <c r="L696" s="16"/>
      <c r="M696" s="16"/>
      <c r="N696" s="16"/>
      <c r="O696" s="16"/>
      <c r="P696" s="16"/>
      <c r="Q696" s="17"/>
      <c r="R696" s="9"/>
      <c r="S696" s="9"/>
      <c r="T696" s="9"/>
      <c r="U696" s="9"/>
      <c r="V696" s="9"/>
      <c r="W696" s="9"/>
      <c r="X696" s="9"/>
      <c r="Y696" s="9"/>
      <c r="Z696" s="9"/>
      <c r="AA696" s="9"/>
      <c r="AB696" s="9"/>
      <c r="AQ696" s="5" t="s">
        <v>39</v>
      </c>
      <c r="AR696" s="5" t="s">
        <v>15</v>
      </c>
    </row>
    <row r="697" spans="1:62" s="2" customFormat="1" ht="49.15" customHeight="1" x14ac:dyDescent="0.2">
      <c r="A697" s="9"/>
      <c r="B697" s="43"/>
      <c r="C697" s="44" t="s">
        <v>1428</v>
      </c>
      <c r="D697" s="44" t="s">
        <v>33</v>
      </c>
      <c r="E697" s="45" t="s">
        <v>1429</v>
      </c>
      <c r="F697" s="46" t="s">
        <v>1430</v>
      </c>
      <c r="G697" s="47" t="s">
        <v>63</v>
      </c>
      <c r="H697" s="48">
        <v>6</v>
      </c>
      <c r="I697" s="10"/>
      <c r="J697" s="49" t="s">
        <v>0</v>
      </c>
      <c r="K697" s="50" t="s">
        <v>8</v>
      </c>
      <c r="L697" s="51">
        <v>3.927</v>
      </c>
      <c r="M697" s="51">
        <f>L697*H697</f>
        <v>23.562000000000001</v>
      </c>
      <c r="N697" s="51">
        <v>2.554E-2</v>
      </c>
      <c r="O697" s="51">
        <f>N697*H697</f>
        <v>0.15323999999999999</v>
      </c>
      <c r="P697" s="51">
        <v>0</v>
      </c>
      <c r="Q697" s="52">
        <f>P697*H697</f>
        <v>0</v>
      </c>
      <c r="R697" s="9"/>
      <c r="S697" s="9"/>
      <c r="T697" s="9"/>
      <c r="U697" s="9"/>
      <c r="V697" s="9"/>
      <c r="W697" s="9"/>
      <c r="X697" s="9"/>
      <c r="Y697" s="9"/>
      <c r="Z697" s="9"/>
      <c r="AA697" s="9"/>
      <c r="AB697" s="9"/>
      <c r="AO697" s="53" t="s">
        <v>37</v>
      </c>
      <c r="AQ697" s="53" t="s">
        <v>33</v>
      </c>
      <c r="AR697" s="53" t="s">
        <v>15</v>
      </c>
      <c r="AV697" s="5" t="s">
        <v>31</v>
      </c>
      <c r="BB697" s="54" t="e">
        <f>IF(K697="základní",#REF!,0)</f>
        <v>#REF!</v>
      </c>
      <c r="BC697" s="54">
        <f>IF(K697="snížená",#REF!,0)</f>
        <v>0</v>
      </c>
      <c r="BD697" s="54">
        <f>IF(K697="zákl. přenesená",#REF!,0)</f>
        <v>0</v>
      </c>
      <c r="BE697" s="54">
        <f>IF(K697="sníž. přenesená",#REF!,0)</f>
        <v>0</v>
      </c>
      <c r="BF697" s="54">
        <f>IF(K697="nulová",#REF!,0)</f>
        <v>0</v>
      </c>
      <c r="BG697" s="5" t="s">
        <v>14</v>
      </c>
      <c r="BH697" s="54" t="e">
        <f>ROUND(#REF!*H697,2)</f>
        <v>#REF!</v>
      </c>
      <c r="BI697" s="5" t="s">
        <v>37</v>
      </c>
      <c r="BJ697" s="53" t="s">
        <v>1431</v>
      </c>
    </row>
    <row r="698" spans="1:62" s="2" customFormat="1" ht="292.5" x14ac:dyDescent="0.2">
      <c r="A698" s="9"/>
      <c r="B698" s="10"/>
      <c r="C698" s="9"/>
      <c r="D698" s="55" t="s">
        <v>39</v>
      </c>
      <c r="E698" s="9"/>
      <c r="F698" s="56" t="s">
        <v>1419</v>
      </c>
      <c r="G698" s="9"/>
      <c r="H698" s="9"/>
      <c r="I698" s="10"/>
      <c r="J698" s="57"/>
      <c r="K698" s="58"/>
      <c r="L698" s="16"/>
      <c r="M698" s="16"/>
      <c r="N698" s="16"/>
      <c r="O698" s="16"/>
      <c r="P698" s="16"/>
      <c r="Q698" s="17"/>
      <c r="R698" s="9"/>
      <c r="S698" s="9"/>
      <c r="T698" s="9"/>
      <c r="U698" s="9"/>
      <c r="V698" s="9"/>
      <c r="W698" s="9"/>
      <c r="X698" s="9"/>
      <c r="Y698" s="9"/>
      <c r="Z698" s="9"/>
      <c r="AA698" s="9"/>
      <c r="AB698" s="9"/>
      <c r="AQ698" s="5" t="s">
        <v>39</v>
      </c>
      <c r="AR698" s="5" t="s">
        <v>15</v>
      </c>
    </row>
    <row r="699" spans="1:62" s="2" customFormat="1" ht="49.15" customHeight="1" x14ac:dyDescent="0.2">
      <c r="A699" s="9"/>
      <c r="B699" s="43"/>
      <c r="C699" s="44" t="s">
        <v>1432</v>
      </c>
      <c r="D699" s="44" t="s">
        <v>33</v>
      </c>
      <c r="E699" s="45" t="s">
        <v>1433</v>
      </c>
      <c r="F699" s="46" t="s">
        <v>1434</v>
      </c>
      <c r="G699" s="47" t="s">
        <v>63</v>
      </c>
      <c r="H699" s="48">
        <v>12</v>
      </c>
      <c r="I699" s="10"/>
      <c r="J699" s="49" t="s">
        <v>0</v>
      </c>
      <c r="K699" s="50" t="s">
        <v>8</v>
      </c>
      <c r="L699" s="51">
        <v>3.93</v>
      </c>
      <c r="M699" s="51">
        <f>L699*H699</f>
        <v>47.160000000000004</v>
      </c>
      <c r="N699" s="51">
        <v>0.1371</v>
      </c>
      <c r="O699" s="51">
        <f>N699*H699</f>
        <v>1.6452</v>
      </c>
      <c r="P699" s="51">
        <v>0</v>
      </c>
      <c r="Q699" s="52">
        <f>P699*H699</f>
        <v>0</v>
      </c>
      <c r="R699" s="9"/>
      <c r="S699" s="9"/>
      <c r="T699" s="9"/>
      <c r="U699" s="9"/>
      <c r="V699" s="9"/>
      <c r="W699" s="9"/>
      <c r="X699" s="9"/>
      <c r="Y699" s="9"/>
      <c r="Z699" s="9"/>
      <c r="AA699" s="9"/>
      <c r="AB699" s="9"/>
      <c r="AO699" s="53" t="s">
        <v>37</v>
      </c>
      <c r="AQ699" s="53" t="s">
        <v>33</v>
      </c>
      <c r="AR699" s="53" t="s">
        <v>15</v>
      </c>
      <c r="AV699" s="5" t="s">
        <v>31</v>
      </c>
      <c r="BB699" s="54" t="e">
        <f>IF(K699="základní",#REF!,0)</f>
        <v>#REF!</v>
      </c>
      <c r="BC699" s="54">
        <f>IF(K699="snížená",#REF!,0)</f>
        <v>0</v>
      </c>
      <c r="BD699" s="54">
        <f>IF(K699="zákl. přenesená",#REF!,0)</f>
        <v>0</v>
      </c>
      <c r="BE699" s="54">
        <f>IF(K699="sníž. přenesená",#REF!,0)</f>
        <v>0</v>
      </c>
      <c r="BF699" s="54">
        <f>IF(K699="nulová",#REF!,0)</f>
        <v>0</v>
      </c>
      <c r="BG699" s="5" t="s">
        <v>14</v>
      </c>
      <c r="BH699" s="54" t="e">
        <f>ROUND(#REF!*H699,2)</f>
        <v>#REF!</v>
      </c>
      <c r="BI699" s="5" t="s">
        <v>37</v>
      </c>
      <c r="BJ699" s="53" t="s">
        <v>1435</v>
      </c>
    </row>
    <row r="700" spans="1:62" s="2" customFormat="1" ht="292.5" x14ac:dyDescent="0.2">
      <c r="A700" s="9"/>
      <c r="B700" s="10"/>
      <c r="C700" s="9"/>
      <c r="D700" s="55" t="s">
        <v>39</v>
      </c>
      <c r="E700" s="9"/>
      <c r="F700" s="56" t="s">
        <v>1419</v>
      </c>
      <c r="G700" s="9"/>
      <c r="H700" s="9"/>
      <c r="I700" s="10"/>
      <c r="J700" s="57"/>
      <c r="K700" s="58"/>
      <c r="L700" s="16"/>
      <c r="M700" s="16"/>
      <c r="N700" s="16"/>
      <c r="O700" s="16"/>
      <c r="P700" s="16"/>
      <c r="Q700" s="17"/>
      <c r="R700" s="9"/>
      <c r="S700" s="9"/>
      <c r="T700" s="9"/>
      <c r="U700" s="9"/>
      <c r="V700" s="9"/>
      <c r="W700" s="9"/>
      <c r="X700" s="9"/>
      <c r="Y700" s="9"/>
      <c r="Z700" s="9"/>
      <c r="AA700" s="9"/>
      <c r="AB700" s="9"/>
      <c r="AQ700" s="5" t="s">
        <v>39</v>
      </c>
      <c r="AR700" s="5" t="s">
        <v>15</v>
      </c>
    </row>
    <row r="701" spans="1:62" s="2" customFormat="1" ht="49.15" customHeight="1" x14ac:dyDescent="0.2">
      <c r="A701" s="9"/>
      <c r="B701" s="43"/>
      <c r="C701" s="44" t="s">
        <v>1436</v>
      </c>
      <c r="D701" s="44" t="s">
        <v>33</v>
      </c>
      <c r="E701" s="45" t="s">
        <v>1437</v>
      </c>
      <c r="F701" s="46" t="s">
        <v>1438</v>
      </c>
      <c r="G701" s="47" t="s">
        <v>63</v>
      </c>
      <c r="H701" s="48">
        <v>14</v>
      </c>
      <c r="I701" s="10"/>
      <c r="J701" s="49" t="s">
        <v>0</v>
      </c>
      <c r="K701" s="50" t="s">
        <v>8</v>
      </c>
      <c r="L701" s="51">
        <v>4.4530000000000003</v>
      </c>
      <c r="M701" s="51">
        <f>L701*H701</f>
        <v>62.342000000000006</v>
      </c>
      <c r="N701" s="51">
        <v>0.18887000000000001</v>
      </c>
      <c r="O701" s="51">
        <f>N701*H701</f>
        <v>2.64418</v>
      </c>
      <c r="P701" s="51">
        <v>0</v>
      </c>
      <c r="Q701" s="52">
        <f>P701*H701</f>
        <v>0</v>
      </c>
      <c r="R701" s="9"/>
      <c r="S701" s="9"/>
      <c r="T701" s="9"/>
      <c r="U701" s="9"/>
      <c r="V701" s="9"/>
      <c r="W701" s="9"/>
      <c r="X701" s="9"/>
      <c r="Y701" s="9"/>
      <c r="Z701" s="9"/>
      <c r="AA701" s="9"/>
      <c r="AB701" s="9"/>
      <c r="AO701" s="53" t="s">
        <v>37</v>
      </c>
      <c r="AQ701" s="53" t="s">
        <v>33</v>
      </c>
      <c r="AR701" s="53" t="s">
        <v>15</v>
      </c>
      <c r="AV701" s="5" t="s">
        <v>31</v>
      </c>
      <c r="BB701" s="54" t="e">
        <f>IF(K701="základní",#REF!,0)</f>
        <v>#REF!</v>
      </c>
      <c r="BC701" s="54">
        <f>IF(K701="snížená",#REF!,0)</f>
        <v>0</v>
      </c>
      <c r="BD701" s="54">
        <f>IF(K701="zákl. přenesená",#REF!,0)</f>
        <v>0</v>
      </c>
      <c r="BE701" s="54">
        <f>IF(K701="sníž. přenesená",#REF!,0)</f>
        <v>0</v>
      </c>
      <c r="BF701" s="54">
        <f>IF(K701="nulová",#REF!,0)</f>
        <v>0</v>
      </c>
      <c r="BG701" s="5" t="s">
        <v>14</v>
      </c>
      <c r="BH701" s="54" t="e">
        <f>ROUND(#REF!*H701,2)</f>
        <v>#REF!</v>
      </c>
      <c r="BI701" s="5" t="s">
        <v>37</v>
      </c>
      <c r="BJ701" s="53" t="s">
        <v>1439</v>
      </c>
    </row>
    <row r="702" spans="1:62" s="2" customFormat="1" ht="292.5" x14ac:dyDescent="0.2">
      <c r="A702" s="9"/>
      <c r="B702" s="10"/>
      <c r="C702" s="9"/>
      <c r="D702" s="55" t="s">
        <v>39</v>
      </c>
      <c r="E702" s="9"/>
      <c r="F702" s="56" t="s">
        <v>1419</v>
      </c>
      <c r="G702" s="9"/>
      <c r="H702" s="9"/>
      <c r="I702" s="10"/>
      <c r="J702" s="57"/>
      <c r="K702" s="58"/>
      <c r="L702" s="16"/>
      <c r="M702" s="16"/>
      <c r="N702" s="16"/>
      <c r="O702" s="16"/>
      <c r="P702" s="16"/>
      <c r="Q702" s="17"/>
      <c r="R702" s="9"/>
      <c r="S702" s="9"/>
      <c r="T702" s="9"/>
      <c r="U702" s="9"/>
      <c r="V702" s="9"/>
      <c r="W702" s="9"/>
      <c r="X702" s="9"/>
      <c r="Y702" s="9"/>
      <c r="Z702" s="9"/>
      <c r="AA702" s="9"/>
      <c r="AB702" s="9"/>
      <c r="AQ702" s="5" t="s">
        <v>39</v>
      </c>
      <c r="AR702" s="5" t="s">
        <v>15</v>
      </c>
    </row>
    <row r="703" spans="1:62" s="2" customFormat="1" ht="49.15" customHeight="1" x14ac:dyDescent="0.2">
      <c r="A703" s="9"/>
      <c r="B703" s="43"/>
      <c r="C703" s="44" t="s">
        <v>1440</v>
      </c>
      <c r="D703" s="44" t="s">
        <v>33</v>
      </c>
      <c r="E703" s="45" t="s">
        <v>1441</v>
      </c>
      <c r="F703" s="46" t="s">
        <v>1442</v>
      </c>
      <c r="G703" s="47" t="s">
        <v>63</v>
      </c>
      <c r="H703" s="48">
        <v>8</v>
      </c>
      <c r="I703" s="10"/>
      <c r="J703" s="49" t="s">
        <v>0</v>
      </c>
      <c r="K703" s="50" t="s">
        <v>8</v>
      </c>
      <c r="L703" s="51">
        <v>4.7300000000000004</v>
      </c>
      <c r="M703" s="51">
        <f>L703*H703</f>
        <v>37.840000000000003</v>
      </c>
      <c r="N703" s="51">
        <v>0.15190000000000001</v>
      </c>
      <c r="O703" s="51">
        <f>N703*H703</f>
        <v>1.2152000000000001</v>
      </c>
      <c r="P703" s="51">
        <v>0</v>
      </c>
      <c r="Q703" s="52">
        <f>P703*H703</f>
        <v>0</v>
      </c>
      <c r="R703" s="9"/>
      <c r="S703" s="9"/>
      <c r="T703" s="9"/>
      <c r="U703" s="9"/>
      <c r="V703" s="9"/>
      <c r="W703" s="9"/>
      <c r="X703" s="9"/>
      <c r="Y703" s="9"/>
      <c r="Z703" s="9"/>
      <c r="AA703" s="9"/>
      <c r="AB703" s="9"/>
      <c r="AO703" s="53" t="s">
        <v>37</v>
      </c>
      <c r="AQ703" s="53" t="s">
        <v>33</v>
      </c>
      <c r="AR703" s="53" t="s">
        <v>15</v>
      </c>
      <c r="AV703" s="5" t="s">
        <v>31</v>
      </c>
      <c r="BB703" s="54" t="e">
        <f>IF(K703="základní",#REF!,0)</f>
        <v>#REF!</v>
      </c>
      <c r="BC703" s="54">
        <f>IF(K703="snížená",#REF!,0)</f>
        <v>0</v>
      </c>
      <c r="BD703" s="54">
        <f>IF(K703="zákl. přenesená",#REF!,0)</f>
        <v>0</v>
      </c>
      <c r="BE703" s="54">
        <f>IF(K703="sníž. přenesená",#REF!,0)</f>
        <v>0</v>
      </c>
      <c r="BF703" s="54">
        <f>IF(K703="nulová",#REF!,0)</f>
        <v>0</v>
      </c>
      <c r="BG703" s="5" t="s">
        <v>14</v>
      </c>
      <c r="BH703" s="54" t="e">
        <f>ROUND(#REF!*H703,2)</f>
        <v>#REF!</v>
      </c>
      <c r="BI703" s="5" t="s">
        <v>37</v>
      </c>
      <c r="BJ703" s="53" t="s">
        <v>1443</v>
      </c>
    </row>
    <row r="704" spans="1:62" s="2" customFormat="1" ht="292.5" x14ac:dyDescent="0.2">
      <c r="A704" s="9"/>
      <c r="B704" s="10"/>
      <c r="C704" s="9"/>
      <c r="D704" s="55" t="s">
        <v>39</v>
      </c>
      <c r="E704" s="9"/>
      <c r="F704" s="56" t="s">
        <v>1419</v>
      </c>
      <c r="G704" s="9"/>
      <c r="H704" s="9"/>
      <c r="I704" s="10"/>
      <c r="J704" s="57"/>
      <c r="K704" s="58"/>
      <c r="L704" s="16"/>
      <c r="M704" s="16"/>
      <c r="N704" s="16"/>
      <c r="O704" s="16"/>
      <c r="P704" s="16"/>
      <c r="Q704" s="17"/>
      <c r="R704" s="9"/>
      <c r="S704" s="9"/>
      <c r="T704" s="9"/>
      <c r="U704" s="9"/>
      <c r="V704" s="9"/>
      <c r="W704" s="9"/>
      <c r="X704" s="9"/>
      <c r="Y704" s="9"/>
      <c r="Z704" s="9"/>
      <c r="AA704" s="9"/>
      <c r="AB704" s="9"/>
      <c r="AQ704" s="5" t="s">
        <v>39</v>
      </c>
      <c r="AR704" s="5" t="s">
        <v>15</v>
      </c>
    </row>
    <row r="705" spans="1:62" s="2" customFormat="1" ht="49.15" customHeight="1" x14ac:dyDescent="0.2">
      <c r="A705" s="9"/>
      <c r="B705" s="43"/>
      <c r="C705" s="44" t="s">
        <v>1444</v>
      </c>
      <c r="D705" s="44" t="s">
        <v>33</v>
      </c>
      <c r="E705" s="45" t="s">
        <v>1445</v>
      </c>
      <c r="F705" s="46" t="s">
        <v>1446</v>
      </c>
      <c r="G705" s="47" t="s">
        <v>63</v>
      </c>
      <c r="H705" s="48">
        <v>6</v>
      </c>
      <c r="I705" s="10"/>
      <c r="J705" s="49" t="s">
        <v>0</v>
      </c>
      <c r="K705" s="50" t="s">
        <v>8</v>
      </c>
      <c r="L705" s="51">
        <v>5.9530000000000003</v>
      </c>
      <c r="M705" s="51">
        <f>L705*H705</f>
        <v>35.718000000000004</v>
      </c>
      <c r="N705" s="51">
        <v>0.21637000000000001</v>
      </c>
      <c r="O705" s="51">
        <f>N705*H705</f>
        <v>1.2982200000000002</v>
      </c>
      <c r="P705" s="51">
        <v>0</v>
      </c>
      <c r="Q705" s="52">
        <f>P705*H705</f>
        <v>0</v>
      </c>
      <c r="R705" s="9"/>
      <c r="S705" s="9"/>
      <c r="T705" s="9"/>
      <c r="U705" s="9"/>
      <c r="V705" s="9"/>
      <c r="W705" s="9"/>
      <c r="X705" s="9"/>
      <c r="Y705" s="9"/>
      <c r="Z705" s="9"/>
      <c r="AA705" s="9"/>
      <c r="AB705" s="9"/>
      <c r="AO705" s="53" t="s">
        <v>37</v>
      </c>
      <c r="AQ705" s="53" t="s">
        <v>33</v>
      </c>
      <c r="AR705" s="53" t="s">
        <v>15</v>
      </c>
      <c r="AV705" s="5" t="s">
        <v>31</v>
      </c>
      <c r="BB705" s="54" t="e">
        <f>IF(K705="základní",#REF!,0)</f>
        <v>#REF!</v>
      </c>
      <c r="BC705" s="54">
        <f>IF(K705="snížená",#REF!,0)</f>
        <v>0</v>
      </c>
      <c r="BD705" s="54">
        <f>IF(K705="zákl. přenesená",#REF!,0)</f>
        <v>0</v>
      </c>
      <c r="BE705" s="54">
        <f>IF(K705="sníž. přenesená",#REF!,0)</f>
        <v>0</v>
      </c>
      <c r="BF705" s="54">
        <f>IF(K705="nulová",#REF!,0)</f>
        <v>0</v>
      </c>
      <c r="BG705" s="5" t="s">
        <v>14</v>
      </c>
      <c r="BH705" s="54" t="e">
        <f>ROUND(#REF!*H705,2)</f>
        <v>#REF!</v>
      </c>
      <c r="BI705" s="5" t="s">
        <v>37</v>
      </c>
      <c r="BJ705" s="53" t="s">
        <v>1447</v>
      </c>
    </row>
    <row r="706" spans="1:62" s="2" customFormat="1" ht="292.5" x14ac:dyDescent="0.2">
      <c r="A706" s="9"/>
      <c r="B706" s="10"/>
      <c r="C706" s="9"/>
      <c r="D706" s="55" t="s">
        <v>39</v>
      </c>
      <c r="E706" s="9"/>
      <c r="F706" s="56" t="s">
        <v>1419</v>
      </c>
      <c r="G706" s="9"/>
      <c r="H706" s="9"/>
      <c r="I706" s="10"/>
      <c r="J706" s="57"/>
      <c r="K706" s="58"/>
      <c r="L706" s="16"/>
      <c r="M706" s="16"/>
      <c r="N706" s="16"/>
      <c r="O706" s="16"/>
      <c r="P706" s="16"/>
      <c r="Q706" s="17"/>
      <c r="R706" s="9"/>
      <c r="S706" s="9"/>
      <c r="T706" s="9"/>
      <c r="U706" s="9"/>
      <c r="V706" s="9"/>
      <c r="W706" s="9"/>
      <c r="X706" s="9"/>
      <c r="Y706" s="9"/>
      <c r="Z706" s="9"/>
      <c r="AA706" s="9"/>
      <c r="AB706" s="9"/>
      <c r="AQ706" s="5" t="s">
        <v>39</v>
      </c>
      <c r="AR706" s="5" t="s">
        <v>15</v>
      </c>
    </row>
    <row r="707" spans="1:62" s="2" customFormat="1" ht="24.2" customHeight="1" x14ac:dyDescent="0.2">
      <c r="A707" s="9"/>
      <c r="B707" s="43"/>
      <c r="C707" s="44" t="s">
        <v>1448</v>
      </c>
      <c r="D707" s="44" t="s">
        <v>33</v>
      </c>
      <c r="E707" s="45" t="s">
        <v>1449</v>
      </c>
      <c r="F707" s="46" t="s">
        <v>1450</v>
      </c>
      <c r="G707" s="47" t="s">
        <v>63</v>
      </c>
      <c r="H707" s="48">
        <v>22</v>
      </c>
      <c r="I707" s="10"/>
      <c r="J707" s="49" t="s">
        <v>0</v>
      </c>
      <c r="K707" s="50" t="s">
        <v>8</v>
      </c>
      <c r="L707" s="51">
        <v>0.27</v>
      </c>
      <c r="M707" s="51">
        <f>L707*H707</f>
        <v>5.94</v>
      </c>
      <c r="N707" s="51">
        <v>1.4400000000000001E-3</v>
      </c>
      <c r="O707" s="51">
        <f>N707*H707</f>
        <v>3.168E-2</v>
      </c>
      <c r="P707" s="51">
        <v>0</v>
      </c>
      <c r="Q707" s="52">
        <f>P707*H707</f>
        <v>0</v>
      </c>
      <c r="R707" s="9"/>
      <c r="S707" s="9"/>
      <c r="T707" s="9"/>
      <c r="U707" s="9"/>
      <c r="V707" s="9"/>
      <c r="W707" s="9"/>
      <c r="X707" s="9"/>
      <c r="Y707" s="9"/>
      <c r="Z707" s="9"/>
      <c r="AA707" s="9"/>
      <c r="AB707" s="9"/>
      <c r="AO707" s="53" t="s">
        <v>37</v>
      </c>
      <c r="AQ707" s="53" t="s">
        <v>33</v>
      </c>
      <c r="AR707" s="53" t="s">
        <v>15</v>
      </c>
      <c r="AV707" s="5" t="s">
        <v>31</v>
      </c>
      <c r="BB707" s="54" t="e">
        <f>IF(K707="základní",#REF!,0)</f>
        <v>#REF!</v>
      </c>
      <c r="BC707" s="54">
        <f>IF(K707="snížená",#REF!,0)</f>
        <v>0</v>
      </c>
      <c r="BD707" s="54">
        <f>IF(K707="zákl. přenesená",#REF!,0)</f>
        <v>0</v>
      </c>
      <c r="BE707" s="54">
        <f>IF(K707="sníž. přenesená",#REF!,0)</f>
        <v>0</v>
      </c>
      <c r="BF707" s="54">
        <f>IF(K707="nulová",#REF!,0)</f>
        <v>0</v>
      </c>
      <c r="BG707" s="5" t="s">
        <v>14</v>
      </c>
      <c r="BH707" s="54" t="e">
        <f>ROUND(#REF!*H707,2)</f>
        <v>#REF!</v>
      </c>
      <c r="BI707" s="5" t="s">
        <v>37</v>
      </c>
      <c r="BJ707" s="53" t="s">
        <v>1451</v>
      </c>
    </row>
    <row r="708" spans="1:62" s="2" customFormat="1" ht="292.5" x14ac:dyDescent="0.2">
      <c r="A708" s="9"/>
      <c r="B708" s="10"/>
      <c r="C708" s="9"/>
      <c r="D708" s="55" t="s">
        <v>39</v>
      </c>
      <c r="E708" s="9"/>
      <c r="F708" s="56" t="s">
        <v>1419</v>
      </c>
      <c r="G708" s="9"/>
      <c r="H708" s="9"/>
      <c r="I708" s="10"/>
      <c r="J708" s="57"/>
      <c r="K708" s="58"/>
      <c r="L708" s="16"/>
      <c r="M708" s="16"/>
      <c r="N708" s="16"/>
      <c r="O708" s="16"/>
      <c r="P708" s="16"/>
      <c r="Q708" s="17"/>
      <c r="R708" s="9"/>
      <c r="S708" s="9"/>
      <c r="T708" s="9"/>
      <c r="U708" s="9"/>
      <c r="V708" s="9"/>
      <c r="W708" s="9"/>
      <c r="X708" s="9"/>
      <c r="Y708" s="9"/>
      <c r="Z708" s="9"/>
      <c r="AA708" s="9"/>
      <c r="AB708" s="9"/>
      <c r="AQ708" s="5" t="s">
        <v>39</v>
      </c>
      <c r="AR708" s="5" t="s">
        <v>15</v>
      </c>
    </row>
    <row r="709" spans="1:62" s="2" customFormat="1" ht="24.2" customHeight="1" x14ac:dyDescent="0.2">
      <c r="A709" s="9"/>
      <c r="B709" s="43"/>
      <c r="C709" s="44" t="s">
        <v>1452</v>
      </c>
      <c r="D709" s="44" t="s">
        <v>33</v>
      </c>
      <c r="E709" s="45" t="s">
        <v>1453</v>
      </c>
      <c r="F709" s="46" t="s">
        <v>1454</v>
      </c>
      <c r="G709" s="47" t="s">
        <v>36</v>
      </c>
      <c r="H709" s="48">
        <v>220</v>
      </c>
      <c r="I709" s="10"/>
      <c r="J709" s="49" t="s">
        <v>0</v>
      </c>
      <c r="K709" s="50" t="s">
        <v>8</v>
      </c>
      <c r="L709" s="51">
        <v>0.95</v>
      </c>
      <c r="M709" s="51">
        <f>L709*H709</f>
        <v>209</v>
      </c>
      <c r="N709" s="51">
        <v>0</v>
      </c>
      <c r="O709" s="51">
        <f>N709*H709</f>
        <v>0</v>
      </c>
      <c r="P709" s="51">
        <v>0</v>
      </c>
      <c r="Q709" s="52">
        <f>P709*H709</f>
        <v>0</v>
      </c>
      <c r="R709" s="9"/>
      <c r="S709" s="9"/>
      <c r="T709" s="9"/>
      <c r="U709" s="9"/>
      <c r="V709" s="9"/>
      <c r="W709" s="9"/>
      <c r="X709" s="9"/>
      <c r="Y709" s="9"/>
      <c r="Z709" s="9"/>
      <c r="AA709" s="9"/>
      <c r="AB709" s="9"/>
      <c r="AO709" s="53" t="s">
        <v>37</v>
      </c>
      <c r="AQ709" s="53" t="s">
        <v>33</v>
      </c>
      <c r="AR709" s="53" t="s">
        <v>15</v>
      </c>
      <c r="AV709" s="5" t="s">
        <v>31</v>
      </c>
      <c r="BB709" s="54" t="e">
        <f>IF(K709="základní",#REF!,0)</f>
        <v>#REF!</v>
      </c>
      <c r="BC709" s="54">
        <f>IF(K709="snížená",#REF!,0)</f>
        <v>0</v>
      </c>
      <c r="BD709" s="54">
        <f>IF(K709="zákl. přenesená",#REF!,0)</f>
        <v>0</v>
      </c>
      <c r="BE709" s="54">
        <f>IF(K709="sníž. přenesená",#REF!,0)</f>
        <v>0</v>
      </c>
      <c r="BF709" s="54">
        <f>IF(K709="nulová",#REF!,0)</f>
        <v>0</v>
      </c>
      <c r="BG709" s="5" t="s">
        <v>14</v>
      </c>
      <c r="BH709" s="54" t="e">
        <f>ROUND(#REF!*H709,2)</f>
        <v>#REF!</v>
      </c>
      <c r="BI709" s="5" t="s">
        <v>37</v>
      </c>
      <c r="BJ709" s="53" t="s">
        <v>1455</v>
      </c>
    </row>
    <row r="710" spans="1:62" s="2" customFormat="1" ht="292.5" x14ac:dyDescent="0.2">
      <c r="A710" s="9"/>
      <c r="B710" s="10"/>
      <c r="C710" s="9"/>
      <c r="D710" s="55" t="s">
        <v>39</v>
      </c>
      <c r="E710" s="9"/>
      <c r="F710" s="56" t="s">
        <v>1419</v>
      </c>
      <c r="G710" s="9"/>
      <c r="H710" s="9"/>
      <c r="I710" s="10"/>
      <c r="J710" s="57"/>
      <c r="K710" s="58"/>
      <c r="L710" s="16"/>
      <c r="M710" s="16"/>
      <c r="N710" s="16"/>
      <c r="O710" s="16"/>
      <c r="P710" s="16"/>
      <c r="Q710" s="17"/>
      <c r="R710" s="9"/>
      <c r="S710" s="9"/>
      <c r="T710" s="9"/>
      <c r="U710" s="9"/>
      <c r="V710" s="9"/>
      <c r="W710" s="9"/>
      <c r="X710" s="9"/>
      <c r="Y710" s="9"/>
      <c r="Z710" s="9"/>
      <c r="AA710" s="9"/>
      <c r="AB710" s="9"/>
      <c r="AQ710" s="5" t="s">
        <v>39</v>
      </c>
      <c r="AR710" s="5" t="s">
        <v>15</v>
      </c>
    </row>
    <row r="711" spans="1:62" s="2" customFormat="1" ht="24.2" customHeight="1" x14ac:dyDescent="0.2">
      <c r="A711" s="9"/>
      <c r="B711" s="43"/>
      <c r="C711" s="44" t="s">
        <v>1456</v>
      </c>
      <c r="D711" s="44" t="s">
        <v>33</v>
      </c>
      <c r="E711" s="45" t="s">
        <v>1457</v>
      </c>
      <c r="F711" s="46" t="s">
        <v>1458</v>
      </c>
      <c r="G711" s="47" t="s">
        <v>699</v>
      </c>
      <c r="H711" s="48">
        <v>78</v>
      </c>
      <c r="I711" s="10"/>
      <c r="J711" s="49" t="s">
        <v>0</v>
      </c>
      <c r="K711" s="50" t="s">
        <v>8</v>
      </c>
      <c r="L711" s="51">
        <v>6.6000000000000003E-2</v>
      </c>
      <c r="M711" s="51">
        <f>L711*H711</f>
        <v>5.1480000000000006</v>
      </c>
      <c r="N711" s="51">
        <v>1.0000000000000001E-5</v>
      </c>
      <c r="O711" s="51">
        <f>N711*H711</f>
        <v>7.8000000000000009E-4</v>
      </c>
      <c r="P711" s="51">
        <v>0</v>
      </c>
      <c r="Q711" s="52">
        <f>P711*H711</f>
        <v>0</v>
      </c>
      <c r="R711" s="9"/>
      <c r="S711" s="9"/>
      <c r="T711" s="9"/>
      <c r="U711" s="9"/>
      <c r="V711" s="9"/>
      <c r="W711" s="9"/>
      <c r="X711" s="9"/>
      <c r="Y711" s="9"/>
      <c r="Z711" s="9"/>
      <c r="AA711" s="9"/>
      <c r="AB711" s="9"/>
      <c r="AO711" s="53" t="s">
        <v>37</v>
      </c>
      <c r="AQ711" s="53" t="s">
        <v>33</v>
      </c>
      <c r="AR711" s="53" t="s">
        <v>15</v>
      </c>
      <c r="AV711" s="5" t="s">
        <v>31</v>
      </c>
      <c r="BB711" s="54" t="e">
        <f>IF(K711="základní",#REF!,0)</f>
        <v>#REF!</v>
      </c>
      <c r="BC711" s="54">
        <f>IF(K711="snížená",#REF!,0)</f>
        <v>0</v>
      </c>
      <c r="BD711" s="54">
        <f>IF(K711="zákl. přenesená",#REF!,0)</f>
        <v>0</v>
      </c>
      <c r="BE711" s="54">
        <f>IF(K711="sníž. přenesená",#REF!,0)</f>
        <v>0</v>
      </c>
      <c r="BF711" s="54">
        <f>IF(K711="nulová",#REF!,0)</f>
        <v>0</v>
      </c>
      <c r="BG711" s="5" t="s">
        <v>14</v>
      </c>
      <c r="BH711" s="54" t="e">
        <f>ROUND(#REF!*H711,2)</f>
        <v>#REF!</v>
      </c>
      <c r="BI711" s="5" t="s">
        <v>37</v>
      </c>
      <c r="BJ711" s="53" t="s">
        <v>1459</v>
      </c>
    </row>
    <row r="712" spans="1:62" s="2" customFormat="1" ht="292.5" x14ac:dyDescent="0.2">
      <c r="A712" s="9"/>
      <c r="B712" s="10"/>
      <c r="C712" s="9"/>
      <c r="D712" s="55" t="s">
        <v>39</v>
      </c>
      <c r="E712" s="9"/>
      <c r="F712" s="56" t="s">
        <v>1419</v>
      </c>
      <c r="G712" s="9"/>
      <c r="H712" s="9"/>
      <c r="I712" s="10"/>
      <c r="J712" s="57"/>
      <c r="K712" s="58"/>
      <c r="L712" s="16"/>
      <c r="M712" s="16"/>
      <c r="N712" s="16"/>
      <c r="O712" s="16"/>
      <c r="P712" s="16"/>
      <c r="Q712" s="17"/>
      <c r="R712" s="9"/>
      <c r="S712" s="9"/>
      <c r="T712" s="9"/>
      <c r="U712" s="9"/>
      <c r="V712" s="9"/>
      <c r="W712" s="9"/>
      <c r="X712" s="9"/>
      <c r="Y712" s="9"/>
      <c r="Z712" s="9"/>
      <c r="AA712" s="9"/>
      <c r="AB712" s="9"/>
      <c r="AQ712" s="5" t="s">
        <v>39</v>
      </c>
      <c r="AR712" s="5" t="s">
        <v>15</v>
      </c>
    </row>
    <row r="713" spans="1:62" s="2" customFormat="1" ht="24.2" customHeight="1" x14ac:dyDescent="0.2">
      <c r="A713" s="9"/>
      <c r="B713" s="43"/>
      <c r="C713" s="44" t="s">
        <v>1460</v>
      </c>
      <c r="D713" s="44" t="s">
        <v>33</v>
      </c>
      <c r="E713" s="45" t="s">
        <v>1461</v>
      </c>
      <c r="F713" s="46" t="s">
        <v>1462</v>
      </c>
      <c r="G713" s="47" t="s">
        <v>36</v>
      </c>
      <c r="H713" s="48">
        <v>480</v>
      </c>
      <c r="I713" s="10"/>
      <c r="J713" s="49" t="s">
        <v>0</v>
      </c>
      <c r="K713" s="50" t="s">
        <v>8</v>
      </c>
      <c r="L713" s="51">
        <v>2.76</v>
      </c>
      <c r="M713" s="51">
        <f>L713*H713</f>
        <v>1324.8</v>
      </c>
      <c r="N713" s="51">
        <v>2.503E-2</v>
      </c>
      <c r="O713" s="51">
        <f>N713*H713</f>
        <v>12.0144</v>
      </c>
      <c r="P713" s="51">
        <v>0</v>
      </c>
      <c r="Q713" s="52">
        <f>P713*H713</f>
        <v>0</v>
      </c>
      <c r="R713" s="9"/>
      <c r="S713" s="9"/>
      <c r="T713" s="9"/>
      <c r="U713" s="9"/>
      <c r="V713" s="9"/>
      <c r="W713" s="9"/>
      <c r="X713" s="9"/>
      <c r="Y713" s="9"/>
      <c r="Z713" s="9"/>
      <c r="AA713" s="9"/>
      <c r="AB713" s="9"/>
      <c r="AO713" s="53" t="s">
        <v>37</v>
      </c>
      <c r="AQ713" s="53" t="s">
        <v>33</v>
      </c>
      <c r="AR713" s="53" t="s">
        <v>15</v>
      </c>
      <c r="AV713" s="5" t="s">
        <v>31</v>
      </c>
      <c r="BB713" s="54" t="e">
        <f>IF(K713="základní",#REF!,0)</f>
        <v>#REF!</v>
      </c>
      <c r="BC713" s="54">
        <f>IF(K713="snížená",#REF!,0)</f>
        <v>0</v>
      </c>
      <c r="BD713" s="54">
        <f>IF(K713="zákl. přenesená",#REF!,0)</f>
        <v>0</v>
      </c>
      <c r="BE713" s="54">
        <f>IF(K713="sníž. přenesená",#REF!,0)</f>
        <v>0</v>
      </c>
      <c r="BF713" s="54">
        <f>IF(K713="nulová",#REF!,0)</f>
        <v>0</v>
      </c>
      <c r="BG713" s="5" t="s">
        <v>14</v>
      </c>
      <c r="BH713" s="54" t="e">
        <f>ROUND(#REF!*H713,2)</f>
        <v>#REF!</v>
      </c>
      <c r="BI713" s="5" t="s">
        <v>37</v>
      </c>
      <c r="BJ713" s="53" t="s">
        <v>1463</v>
      </c>
    </row>
    <row r="714" spans="1:62" s="2" customFormat="1" ht="341.25" x14ac:dyDescent="0.2">
      <c r="A714" s="9"/>
      <c r="B714" s="10"/>
      <c r="C714" s="9"/>
      <c r="D714" s="55" t="s">
        <v>39</v>
      </c>
      <c r="E714" s="9"/>
      <c r="F714" s="56" t="s">
        <v>1464</v>
      </c>
      <c r="G714" s="9"/>
      <c r="H714" s="9"/>
      <c r="I714" s="10"/>
      <c r="J714" s="57"/>
      <c r="K714" s="58"/>
      <c r="L714" s="16"/>
      <c r="M714" s="16"/>
      <c r="N714" s="16"/>
      <c r="O714" s="16"/>
      <c r="P714" s="16"/>
      <c r="Q714" s="17"/>
      <c r="R714" s="9"/>
      <c r="S714" s="9"/>
      <c r="T714" s="9"/>
      <c r="U714" s="9"/>
      <c r="V714" s="9"/>
      <c r="W714" s="9"/>
      <c r="X714" s="9"/>
      <c r="Y714" s="9"/>
      <c r="Z714" s="9"/>
      <c r="AA714" s="9"/>
      <c r="AB714" s="9"/>
      <c r="AQ714" s="5" t="s">
        <v>39</v>
      </c>
      <c r="AR714" s="5" t="s">
        <v>15</v>
      </c>
    </row>
    <row r="715" spans="1:62" s="2" customFormat="1" ht="24.2" customHeight="1" x14ac:dyDescent="0.2">
      <c r="A715" s="9"/>
      <c r="B715" s="43"/>
      <c r="C715" s="44" t="s">
        <v>1465</v>
      </c>
      <c r="D715" s="44" t="s">
        <v>33</v>
      </c>
      <c r="E715" s="45" t="s">
        <v>1466</v>
      </c>
      <c r="F715" s="46" t="s">
        <v>1467</v>
      </c>
      <c r="G715" s="47" t="s">
        <v>36</v>
      </c>
      <c r="H715" s="48">
        <v>205</v>
      </c>
      <c r="I715" s="10"/>
      <c r="J715" s="49" t="s">
        <v>0</v>
      </c>
      <c r="K715" s="50" t="s">
        <v>8</v>
      </c>
      <c r="L715" s="51">
        <v>4.9539999999999997</v>
      </c>
      <c r="M715" s="51">
        <f>L715*H715</f>
        <v>1015.5699999999999</v>
      </c>
      <c r="N715" s="51">
        <v>4.505E-2</v>
      </c>
      <c r="O715" s="51">
        <f>N715*H715</f>
        <v>9.2352500000000006</v>
      </c>
      <c r="P715" s="51">
        <v>0</v>
      </c>
      <c r="Q715" s="52">
        <f>P715*H715</f>
        <v>0</v>
      </c>
      <c r="R715" s="9"/>
      <c r="S715" s="9"/>
      <c r="T715" s="9"/>
      <c r="U715" s="9"/>
      <c r="V715" s="9"/>
      <c r="W715" s="9"/>
      <c r="X715" s="9"/>
      <c r="Y715" s="9"/>
      <c r="Z715" s="9"/>
      <c r="AA715" s="9"/>
      <c r="AB715" s="9"/>
      <c r="AO715" s="53" t="s">
        <v>37</v>
      </c>
      <c r="AQ715" s="53" t="s">
        <v>33</v>
      </c>
      <c r="AR715" s="53" t="s">
        <v>15</v>
      </c>
      <c r="AV715" s="5" t="s">
        <v>31</v>
      </c>
      <c r="BB715" s="54" t="e">
        <f>IF(K715="základní",#REF!,0)</f>
        <v>#REF!</v>
      </c>
      <c r="BC715" s="54">
        <f>IF(K715="snížená",#REF!,0)</f>
        <v>0</v>
      </c>
      <c r="BD715" s="54">
        <f>IF(K715="zákl. přenesená",#REF!,0)</f>
        <v>0</v>
      </c>
      <c r="BE715" s="54">
        <f>IF(K715="sníž. přenesená",#REF!,0)</f>
        <v>0</v>
      </c>
      <c r="BF715" s="54">
        <f>IF(K715="nulová",#REF!,0)</f>
        <v>0</v>
      </c>
      <c r="BG715" s="5" t="s">
        <v>14</v>
      </c>
      <c r="BH715" s="54" t="e">
        <f>ROUND(#REF!*H715,2)</f>
        <v>#REF!</v>
      </c>
      <c r="BI715" s="5" t="s">
        <v>37</v>
      </c>
      <c r="BJ715" s="53" t="s">
        <v>1468</v>
      </c>
    </row>
    <row r="716" spans="1:62" s="2" customFormat="1" ht="341.25" x14ac:dyDescent="0.2">
      <c r="A716" s="9"/>
      <c r="B716" s="10"/>
      <c r="C716" s="9"/>
      <c r="D716" s="55" t="s">
        <v>39</v>
      </c>
      <c r="E716" s="9"/>
      <c r="F716" s="56" t="s">
        <v>1464</v>
      </c>
      <c r="G716" s="9"/>
      <c r="H716" s="9"/>
      <c r="I716" s="10"/>
      <c r="J716" s="57"/>
      <c r="K716" s="58"/>
      <c r="L716" s="16"/>
      <c r="M716" s="16"/>
      <c r="N716" s="16"/>
      <c r="O716" s="16"/>
      <c r="P716" s="16"/>
      <c r="Q716" s="17"/>
      <c r="R716" s="9"/>
      <c r="S716" s="9"/>
      <c r="T716" s="9"/>
      <c r="U716" s="9"/>
      <c r="V716" s="9"/>
      <c r="W716" s="9"/>
      <c r="X716" s="9"/>
      <c r="Y716" s="9"/>
      <c r="Z716" s="9"/>
      <c r="AA716" s="9"/>
      <c r="AB716" s="9"/>
      <c r="AQ716" s="5" t="s">
        <v>39</v>
      </c>
      <c r="AR716" s="5" t="s">
        <v>15</v>
      </c>
    </row>
    <row r="717" spans="1:62" s="2" customFormat="1" ht="24.2" customHeight="1" x14ac:dyDescent="0.2">
      <c r="A717" s="9"/>
      <c r="B717" s="43"/>
      <c r="C717" s="44" t="s">
        <v>1469</v>
      </c>
      <c r="D717" s="44" t="s">
        <v>33</v>
      </c>
      <c r="E717" s="45" t="s">
        <v>1470</v>
      </c>
      <c r="F717" s="46" t="s">
        <v>1471</v>
      </c>
      <c r="G717" s="47" t="s">
        <v>36</v>
      </c>
      <c r="H717" s="48">
        <v>110</v>
      </c>
      <c r="I717" s="10"/>
      <c r="J717" s="49" t="s">
        <v>0</v>
      </c>
      <c r="K717" s="50" t="s">
        <v>8</v>
      </c>
      <c r="L717" s="51">
        <v>8.5229999999999997</v>
      </c>
      <c r="M717" s="51">
        <f>L717*H717</f>
        <v>937.53</v>
      </c>
      <c r="N717" s="51">
        <v>7.7079999999999996E-2</v>
      </c>
      <c r="O717" s="51">
        <f>N717*H717</f>
        <v>8.4787999999999997</v>
      </c>
      <c r="P717" s="51">
        <v>0</v>
      </c>
      <c r="Q717" s="52">
        <f>P717*H717</f>
        <v>0</v>
      </c>
      <c r="R717" s="9"/>
      <c r="S717" s="9"/>
      <c r="T717" s="9"/>
      <c r="U717" s="9"/>
      <c r="V717" s="9"/>
      <c r="W717" s="9"/>
      <c r="X717" s="9"/>
      <c r="Y717" s="9"/>
      <c r="Z717" s="9"/>
      <c r="AA717" s="9"/>
      <c r="AB717" s="9"/>
      <c r="AO717" s="53" t="s">
        <v>37</v>
      </c>
      <c r="AQ717" s="53" t="s">
        <v>33</v>
      </c>
      <c r="AR717" s="53" t="s">
        <v>15</v>
      </c>
      <c r="AV717" s="5" t="s">
        <v>31</v>
      </c>
      <c r="BB717" s="54" t="e">
        <f>IF(K717="základní",#REF!,0)</f>
        <v>#REF!</v>
      </c>
      <c r="BC717" s="54">
        <f>IF(K717="snížená",#REF!,0)</f>
        <v>0</v>
      </c>
      <c r="BD717" s="54">
        <f>IF(K717="zákl. přenesená",#REF!,0)</f>
        <v>0</v>
      </c>
      <c r="BE717" s="54">
        <f>IF(K717="sníž. přenesená",#REF!,0)</f>
        <v>0</v>
      </c>
      <c r="BF717" s="54">
        <f>IF(K717="nulová",#REF!,0)</f>
        <v>0</v>
      </c>
      <c r="BG717" s="5" t="s">
        <v>14</v>
      </c>
      <c r="BH717" s="54" t="e">
        <f>ROUND(#REF!*H717,2)</f>
        <v>#REF!</v>
      </c>
      <c r="BI717" s="5" t="s">
        <v>37</v>
      </c>
      <c r="BJ717" s="53" t="s">
        <v>1472</v>
      </c>
    </row>
    <row r="718" spans="1:62" s="2" customFormat="1" ht="341.25" x14ac:dyDescent="0.2">
      <c r="A718" s="9"/>
      <c r="B718" s="10"/>
      <c r="C718" s="9"/>
      <c r="D718" s="55" t="s">
        <v>39</v>
      </c>
      <c r="E718" s="9"/>
      <c r="F718" s="56" t="s">
        <v>1464</v>
      </c>
      <c r="G718" s="9"/>
      <c r="H718" s="9"/>
      <c r="I718" s="10"/>
      <c r="J718" s="57"/>
      <c r="K718" s="58"/>
      <c r="L718" s="16"/>
      <c r="M718" s="16"/>
      <c r="N718" s="16"/>
      <c r="O718" s="16"/>
      <c r="P718" s="16"/>
      <c r="Q718" s="17"/>
      <c r="R718" s="9"/>
      <c r="S718" s="9"/>
      <c r="T718" s="9"/>
      <c r="U718" s="9"/>
      <c r="V718" s="9"/>
      <c r="W718" s="9"/>
      <c r="X718" s="9"/>
      <c r="Y718" s="9"/>
      <c r="Z718" s="9"/>
      <c r="AA718" s="9"/>
      <c r="AB718" s="9"/>
      <c r="AQ718" s="5" t="s">
        <v>39</v>
      </c>
      <c r="AR718" s="5" t="s">
        <v>15</v>
      </c>
    </row>
    <row r="719" spans="1:62" s="2" customFormat="1" ht="37.9" customHeight="1" x14ac:dyDescent="0.2">
      <c r="A719" s="9"/>
      <c r="B719" s="43"/>
      <c r="C719" s="44" t="s">
        <v>1473</v>
      </c>
      <c r="D719" s="44" t="s">
        <v>33</v>
      </c>
      <c r="E719" s="45" t="s">
        <v>1474</v>
      </c>
      <c r="F719" s="46" t="s">
        <v>1475</v>
      </c>
      <c r="G719" s="47" t="s">
        <v>431</v>
      </c>
      <c r="H719" s="48">
        <v>215</v>
      </c>
      <c r="I719" s="10"/>
      <c r="J719" s="49" t="s">
        <v>0</v>
      </c>
      <c r="K719" s="50" t="s">
        <v>8</v>
      </c>
      <c r="L719" s="51">
        <v>0.184</v>
      </c>
      <c r="M719" s="51">
        <f>L719*H719</f>
        <v>39.56</v>
      </c>
      <c r="N719" s="51">
        <v>0</v>
      </c>
      <c r="O719" s="51">
        <f>N719*H719</f>
        <v>0</v>
      </c>
      <c r="P719" s="51">
        <v>0</v>
      </c>
      <c r="Q719" s="52">
        <f>P719*H719</f>
        <v>0</v>
      </c>
      <c r="R719" s="9"/>
      <c r="S719" s="9"/>
      <c r="T719" s="9"/>
      <c r="U719" s="9"/>
      <c r="V719" s="9"/>
      <c r="W719" s="9"/>
      <c r="X719" s="9"/>
      <c r="Y719" s="9"/>
      <c r="Z719" s="9"/>
      <c r="AA719" s="9"/>
      <c r="AB719" s="9"/>
      <c r="AO719" s="53" t="s">
        <v>37</v>
      </c>
      <c r="AQ719" s="53" t="s">
        <v>33</v>
      </c>
      <c r="AR719" s="53" t="s">
        <v>15</v>
      </c>
      <c r="AV719" s="5" t="s">
        <v>31</v>
      </c>
      <c r="BB719" s="54" t="e">
        <f>IF(K719="základní",#REF!,0)</f>
        <v>#REF!</v>
      </c>
      <c r="BC719" s="54">
        <f>IF(K719="snížená",#REF!,0)</f>
        <v>0</v>
      </c>
      <c r="BD719" s="54">
        <f>IF(K719="zákl. přenesená",#REF!,0)</f>
        <v>0</v>
      </c>
      <c r="BE719" s="54">
        <f>IF(K719="sníž. přenesená",#REF!,0)</f>
        <v>0</v>
      </c>
      <c r="BF719" s="54">
        <f>IF(K719="nulová",#REF!,0)</f>
        <v>0</v>
      </c>
      <c r="BG719" s="5" t="s">
        <v>14</v>
      </c>
      <c r="BH719" s="54" t="e">
        <f>ROUND(#REF!*H719,2)</f>
        <v>#REF!</v>
      </c>
      <c r="BI719" s="5" t="s">
        <v>37</v>
      </c>
      <c r="BJ719" s="53" t="s">
        <v>1476</v>
      </c>
    </row>
    <row r="720" spans="1:62" s="2" customFormat="1" ht="87.75" x14ac:dyDescent="0.2">
      <c r="A720" s="9"/>
      <c r="B720" s="10"/>
      <c r="C720" s="9"/>
      <c r="D720" s="55" t="s">
        <v>39</v>
      </c>
      <c r="E720" s="9"/>
      <c r="F720" s="56" t="s">
        <v>1477</v>
      </c>
      <c r="G720" s="9"/>
      <c r="H720" s="9"/>
      <c r="I720" s="10"/>
      <c r="J720" s="57"/>
      <c r="K720" s="58"/>
      <c r="L720" s="16"/>
      <c r="M720" s="16"/>
      <c r="N720" s="16"/>
      <c r="O720" s="16"/>
      <c r="P720" s="16"/>
      <c r="Q720" s="17"/>
      <c r="R720" s="9"/>
      <c r="S720" s="9"/>
      <c r="T720" s="9"/>
      <c r="U720" s="9"/>
      <c r="V720" s="9"/>
      <c r="W720" s="9"/>
      <c r="X720" s="9"/>
      <c r="Y720" s="9"/>
      <c r="Z720" s="9"/>
      <c r="AA720" s="9"/>
      <c r="AB720" s="9"/>
      <c r="AQ720" s="5" t="s">
        <v>39</v>
      </c>
      <c r="AR720" s="5" t="s">
        <v>15</v>
      </c>
    </row>
    <row r="721" spans="1:62" s="2" customFormat="1" ht="37.9" customHeight="1" x14ac:dyDescent="0.2">
      <c r="A721" s="9"/>
      <c r="B721" s="43"/>
      <c r="C721" s="44" t="s">
        <v>1478</v>
      </c>
      <c r="D721" s="44" t="s">
        <v>33</v>
      </c>
      <c r="E721" s="45" t="s">
        <v>1479</v>
      </c>
      <c r="F721" s="46" t="s">
        <v>1480</v>
      </c>
      <c r="G721" s="47" t="s">
        <v>431</v>
      </c>
      <c r="H721" s="48">
        <v>180</v>
      </c>
      <c r="I721" s="10"/>
      <c r="J721" s="49" t="s">
        <v>0</v>
      </c>
      <c r="K721" s="50" t="s">
        <v>8</v>
      </c>
      <c r="L721" s="51">
        <v>0.188</v>
      </c>
      <c r="M721" s="51">
        <f>L721*H721</f>
        <v>33.840000000000003</v>
      </c>
      <c r="N721" s="51">
        <v>0</v>
      </c>
      <c r="O721" s="51">
        <f>N721*H721</f>
        <v>0</v>
      </c>
      <c r="P721" s="51">
        <v>0</v>
      </c>
      <c r="Q721" s="52">
        <f>P721*H721</f>
        <v>0</v>
      </c>
      <c r="R721" s="9"/>
      <c r="S721" s="9"/>
      <c r="T721" s="9"/>
      <c r="U721" s="9"/>
      <c r="V721" s="9"/>
      <c r="W721" s="9"/>
      <c r="X721" s="9"/>
      <c r="Y721" s="9"/>
      <c r="Z721" s="9"/>
      <c r="AA721" s="9"/>
      <c r="AB721" s="9"/>
      <c r="AO721" s="53" t="s">
        <v>37</v>
      </c>
      <c r="AQ721" s="53" t="s">
        <v>33</v>
      </c>
      <c r="AR721" s="53" t="s">
        <v>15</v>
      </c>
      <c r="AV721" s="5" t="s">
        <v>31</v>
      </c>
      <c r="BB721" s="54" t="e">
        <f>IF(K721="základní",#REF!,0)</f>
        <v>#REF!</v>
      </c>
      <c r="BC721" s="54">
        <f>IF(K721="snížená",#REF!,0)</f>
        <v>0</v>
      </c>
      <c r="BD721" s="54">
        <f>IF(K721="zákl. přenesená",#REF!,0)</f>
        <v>0</v>
      </c>
      <c r="BE721" s="54">
        <f>IF(K721="sníž. přenesená",#REF!,0)</f>
        <v>0</v>
      </c>
      <c r="BF721" s="54">
        <f>IF(K721="nulová",#REF!,0)</f>
        <v>0</v>
      </c>
      <c r="BG721" s="5" t="s">
        <v>14</v>
      </c>
      <c r="BH721" s="54" t="e">
        <f>ROUND(#REF!*H721,2)</f>
        <v>#REF!</v>
      </c>
      <c r="BI721" s="5" t="s">
        <v>37</v>
      </c>
      <c r="BJ721" s="53" t="s">
        <v>1481</v>
      </c>
    </row>
    <row r="722" spans="1:62" s="2" customFormat="1" ht="87.75" x14ac:dyDescent="0.2">
      <c r="A722" s="9"/>
      <c r="B722" s="10"/>
      <c r="C722" s="9"/>
      <c r="D722" s="55" t="s">
        <v>39</v>
      </c>
      <c r="E722" s="9"/>
      <c r="F722" s="56" t="s">
        <v>1477</v>
      </c>
      <c r="G722" s="9"/>
      <c r="H722" s="9"/>
      <c r="I722" s="10"/>
      <c r="J722" s="57"/>
      <c r="K722" s="58"/>
      <c r="L722" s="16"/>
      <c r="M722" s="16"/>
      <c r="N722" s="16"/>
      <c r="O722" s="16"/>
      <c r="P722" s="16"/>
      <c r="Q722" s="17"/>
      <c r="R722" s="9"/>
      <c r="S722" s="9"/>
      <c r="T722" s="9"/>
      <c r="U722" s="9"/>
      <c r="V722" s="9"/>
      <c r="W722" s="9"/>
      <c r="X722" s="9"/>
      <c r="Y722" s="9"/>
      <c r="Z722" s="9"/>
      <c r="AA722" s="9"/>
      <c r="AB722" s="9"/>
      <c r="AQ722" s="5" t="s">
        <v>39</v>
      </c>
      <c r="AR722" s="5" t="s">
        <v>15</v>
      </c>
    </row>
    <row r="723" spans="1:62" s="2" customFormat="1" ht="37.9" customHeight="1" x14ac:dyDescent="0.2">
      <c r="A723" s="9"/>
      <c r="B723" s="43"/>
      <c r="C723" s="44" t="s">
        <v>1482</v>
      </c>
      <c r="D723" s="44" t="s">
        <v>33</v>
      </c>
      <c r="E723" s="45" t="s">
        <v>1483</v>
      </c>
      <c r="F723" s="46" t="s">
        <v>1484</v>
      </c>
      <c r="G723" s="47" t="s">
        <v>431</v>
      </c>
      <c r="H723" s="48">
        <v>1250</v>
      </c>
      <c r="I723" s="10"/>
      <c r="J723" s="49" t="s">
        <v>0</v>
      </c>
      <c r="K723" s="50" t="s">
        <v>8</v>
      </c>
      <c r="L723" s="51">
        <v>0.19400000000000001</v>
      </c>
      <c r="M723" s="51">
        <f>L723*H723</f>
        <v>242.5</v>
      </c>
      <c r="N723" s="51">
        <v>0</v>
      </c>
      <c r="O723" s="51">
        <f>N723*H723</f>
        <v>0</v>
      </c>
      <c r="P723" s="51">
        <v>0</v>
      </c>
      <c r="Q723" s="52">
        <f>P723*H723</f>
        <v>0</v>
      </c>
      <c r="R723" s="9"/>
      <c r="S723" s="9"/>
      <c r="T723" s="9"/>
      <c r="U723" s="9"/>
      <c r="V723" s="9"/>
      <c r="W723" s="9"/>
      <c r="X723" s="9"/>
      <c r="Y723" s="9"/>
      <c r="Z723" s="9"/>
      <c r="AA723" s="9"/>
      <c r="AB723" s="9"/>
      <c r="AO723" s="53" t="s">
        <v>37</v>
      </c>
      <c r="AQ723" s="53" t="s">
        <v>33</v>
      </c>
      <c r="AR723" s="53" t="s">
        <v>15</v>
      </c>
      <c r="AV723" s="5" t="s">
        <v>31</v>
      </c>
      <c r="BB723" s="54" t="e">
        <f>IF(K723="základní",#REF!,0)</f>
        <v>#REF!</v>
      </c>
      <c r="BC723" s="54">
        <f>IF(K723="snížená",#REF!,0)</f>
        <v>0</v>
      </c>
      <c r="BD723" s="54">
        <f>IF(K723="zákl. přenesená",#REF!,0)</f>
        <v>0</v>
      </c>
      <c r="BE723" s="54">
        <f>IF(K723="sníž. přenesená",#REF!,0)</f>
        <v>0</v>
      </c>
      <c r="BF723" s="54">
        <f>IF(K723="nulová",#REF!,0)</f>
        <v>0</v>
      </c>
      <c r="BG723" s="5" t="s">
        <v>14</v>
      </c>
      <c r="BH723" s="54" t="e">
        <f>ROUND(#REF!*H723,2)</f>
        <v>#REF!</v>
      </c>
      <c r="BI723" s="5" t="s">
        <v>37</v>
      </c>
      <c r="BJ723" s="53" t="s">
        <v>1485</v>
      </c>
    </row>
    <row r="724" spans="1:62" s="2" customFormat="1" ht="87.75" x14ac:dyDescent="0.2">
      <c r="A724" s="9"/>
      <c r="B724" s="10"/>
      <c r="C724" s="9"/>
      <c r="D724" s="55" t="s">
        <v>39</v>
      </c>
      <c r="E724" s="9"/>
      <c r="F724" s="56" t="s">
        <v>1477</v>
      </c>
      <c r="G724" s="9"/>
      <c r="H724" s="9"/>
      <c r="I724" s="10"/>
      <c r="J724" s="57"/>
      <c r="K724" s="58"/>
      <c r="L724" s="16"/>
      <c r="M724" s="16"/>
      <c r="N724" s="16"/>
      <c r="O724" s="16"/>
      <c r="P724" s="16"/>
      <c r="Q724" s="17"/>
      <c r="R724" s="9"/>
      <c r="S724" s="9"/>
      <c r="T724" s="9"/>
      <c r="U724" s="9"/>
      <c r="V724" s="9"/>
      <c r="W724" s="9"/>
      <c r="X724" s="9"/>
      <c r="Y724" s="9"/>
      <c r="Z724" s="9"/>
      <c r="AA724" s="9"/>
      <c r="AB724" s="9"/>
      <c r="AQ724" s="5" t="s">
        <v>39</v>
      </c>
      <c r="AR724" s="5" t="s">
        <v>15</v>
      </c>
    </row>
    <row r="725" spans="1:62" s="2" customFormat="1" ht="37.9" customHeight="1" x14ac:dyDescent="0.2">
      <c r="A725" s="9"/>
      <c r="B725" s="43"/>
      <c r="C725" s="44" t="s">
        <v>1486</v>
      </c>
      <c r="D725" s="44" t="s">
        <v>33</v>
      </c>
      <c r="E725" s="45" t="s">
        <v>1487</v>
      </c>
      <c r="F725" s="46" t="s">
        <v>1488</v>
      </c>
      <c r="G725" s="47" t="s">
        <v>431</v>
      </c>
      <c r="H725" s="48">
        <v>1260</v>
      </c>
      <c r="I725" s="10"/>
      <c r="J725" s="49" t="s">
        <v>0</v>
      </c>
      <c r="K725" s="50" t="s">
        <v>8</v>
      </c>
      <c r="L725" s="51">
        <v>0.20899999999999999</v>
      </c>
      <c r="M725" s="51">
        <f>L725*H725</f>
        <v>263.33999999999997</v>
      </c>
      <c r="N725" s="51">
        <v>0</v>
      </c>
      <c r="O725" s="51">
        <f>N725*H725</f>
        <v>0</v>
      </c>
      <c r="P725" s="51">
        <v>0</v>
      </c>
      <c r="Q725" s="52">
        <f>P725*H725</f>
        <v>0</v>
      </c>
      <c r="R725" s="9"/>
      <c r="S725" s="9"/>
      <c r="T725" s="9"/>
      <c r="U725" s="9"/>
      <c r="V725" s="9"/>
      <c r="W725" s="9"/>
      <c r="X725" s="9"/>
      <c r="Y725" s="9"/>
      <c r="Z725" s="9"/>
      <c r="AA725" s="9"/>
      <c r="AB725" s="9"/>
      <c r="AO725" s="53" t="s">
        <v>37</v>
      </c>
      <c r="AQ725" s="53" t="s">
        <v>33</v>
      </c>
      <c r="AR725" s="53" t="s">
        <v>15</v>
      </c>
      <c r="AV725" s="5" t="s">
        <v>31</v>
      </c>
      <c r="BB725" s="54" t="e">
        <f>IF(K725="základní",#REF!,0)</f>
        <v>#REF!</v>
      </c>
      <c r="BC725" s="54">
        <f>IF(K725="snížená",#REF!,0)</f>
        <v>0</v>
      </c>
      <c r="BD725" s="54">
        <f>IF(K725="zákl. přenesená",#REF!,0)</f>
        <v>0</v>
      </c>
      <c r="BE725" s="54">
        <f>IF(K725="sníž. přenesená",#REF!,0)</f>
        <v>0</v>
      </c>
      <c r="BF725" s="54">
        <f>IF(K725="nulová",#REF!,0)</f>
        <v>0</v>
      </c>
      <c r="BG725" s="5" t="s">
        <v>14</v>
      </c>
      <c r="BH725" s="54" t="e">
        <f>ROUND(#REF!*H725,2)</f>
        <v>#REF!</v>
      </c>
      <c r="BI725" s="5" t="s">
        <v>37</v>
      </c>
      <c r="BJ725" s="53" t="s">
        <v>1489</v>
      </c>
    </row>
    <row r="726" spans="1:62" s="2" customFormat="1" ht="87.75" x14ac:dyDescent="0.2">
      <c r="A726" s="9"/>
      <c r="B726" s="10"/>
      <c r="C726" s="9"/>
      <c r="D726" s="55" t="s">
        <v>39</v>
      </c>
      <c r="E726" s="9"/>
      <c r="F726" s="56" t="s">
        <v>1477</v>
      </c>
      <c r="G726" s="9"/>
      <c r="H726" s="9"/>
      <c r="I726" s="10"/>
      <c r="J726" s="57"/>
      <c r="K726" s="58"/>
      <c r="L726" s="16"/>
      <c r="M726" s="16"/>
      <c r="N726" s="16"/>
      <c r="O726" s="16"/>
      <c r="P726" s="16"/>
      <c r="Q726" s="17"/>
      <c r="R726" s="9"/>
      <c r="S726" s="9"/>
      <c r="T726" s="9"/>
      <c r="U726" s="9"/>
      <c r="V726" s="9"/>
      <c r="W726" s="9"/>
      <c r="X726" s="9"/>
      <c r="Y726" s="9"/>
      <c r="Z726" s="9"/>
      <c r="AA726" s="9"/>
      <c r="AB726" s="9"/>
      <c r="AQ726" s="5" t="s">
        <v>39</v>
      </c>
      <c r="AR726" s="5" t="s">
        <v>15</v>
      </c>
    </row>
    <row r="727" spans="1:62" s="2" customFormat="1" ht="37.9" customHeight="1" x14ac:dyDescent="0.2">
      <c r="A727" s="9"/>
      <c r="B727" s="43"/>
      <c r="C727" s="44" t="s">
        <v>1490</v>
      </c>
      <c r="D727" s="44" t="s">
        <v>33</v>
      </c>
      <c r="E727" s="45" t="s">
        <v>1491</v>
      </c>
      <c r="F727" s="46" t="s">
        <v>1492</v>
      </c>
      <c r="G727" s="47" t="s">
        <v>431</v>
      </c>
      <c r="H727" s="48">
        <v>960</v>
      </c>
      <c r="I727" s="10"/>
      <c r="J727" s="49" t="s">
        <v>0</v>
      </c>
      <c r="K727" s="50" t="s">
        <v>8</v>
      </c>
      <c r="L727" s="51">
        <v>0.221</v>
      </c>
      <c r="M727" s="51">
        <f>L727*H727</f>
        <v>212.16</v>
      </c>
      <c r="N727" s="51">
        <v>0</v>
      </c>
      <c r="O727" s="51">
        <f>N727*H727</f>
        <v>0</v>
      </c>
      <c r="P727" s="51">
        <v>0</v>
      </c>
      <c r="Q727" s="52">
        <f>P727*H727</f>
        <v>0</v>
      </c>
      <c r="R727" s="9"/>
      <c r="S727" s="9"/>
      <c r="T727" s="9"/>
      <c r="U727" s="9"/>
      <c r="V727" s="9"/>
      <c r="W727" s="9"/>
      <c r="X727" s="9"/>
      <c r="Y727" s="9"/>
      <c r="Z727" s="9"/>
      <c r="AA727" s="9"/>
      <c r="AB727" s="9"/>
      <c r="AO727" s="53" t="s">
        <v>37</v>
      </c>
      <c r="AQ727" s="53" t="s">
        <v>33</v>
      </c>
      <c r="AR727" s="53" t="s">
        <v>15</v>
      </c>
      <c r="AV727" s="5" t="s">
        <v>31</v>
      </c>
      <c r="BB727" s="54" t="e">
        <f>IF(K727="základní",#REF!,0)</f>
        <v>#REF!</v>
      </c>
      <c r="BC727" s="54">
        <f>IF(K727="snížená",#REF!,0)</f>
        <v>0</v>
      </c>
      <c r="BD727" s="54">
        <f>IF(K727="zákl. přenesená",#REF!,0)</f>
        <v>0</v>
      </c>
      <c r="BE727" s="54">
        <f>IF(K727="sníž. přenesená",#REF!,0)</f>
        <v>0</v>
      </c>
      <c r="BF727" s="54">
        <f>IF(K727="nulová",#REF!,0)</f>
        <v>0</v>
      </c>
      <c r="BG727" s="5" t="s">
        <v>14</v>
      </c>
      <c r="BH727" s="54" t="e">
        <f>ROUND(#REF!*H727,2)</f>
        <v>#REF!</v>
      </c>
      <c r="BI727" s="5" t="s">
        <v>37</v>
      </c>
      <c r="BJ727" s="53" t="s">
        <v>1493</v>
      </c>
    </row>
    <row r="728" spans="1:62" s="2" customFormat="1" ht="87.75" x14ac:dyDescent="0.2">
      <c r="A728" s="9"/>
      <c r="B728" s="10"/>
      <c r="C728" s="9"/>
      <c r="D728" s="55" t="s">
        <v>39</v>
      </c>
      <c r="E728" s="9"/>
      <c r="F728" s="56" t="s">
        <v>1477</v>
      </c>
      <c r="G728" s="9"/>
      <c r="H728" s="9"/>
      <c r="I728" s="10"/>
      <c r="J728" s="57"/>
      <c r="K728" s="58"/>
      <c r="L728" s="16"/>
      <c r="M728" s="16"/>
      <c r="N728" s="16"/>
      <c r="O728" s="16"/>
      <c r="P728" s="16"/>
      <c r="Q728" s="17"/>
      <c r="R728" s="9"/>
      <c r="S728" s="9"/>
      <c r="T728" s="9"/>
      <c r="U728" s="9"/>
      <c r="V728" s="9"/>
      <c r="W728" s="9"/>
      <c r="X728" s="9"/>
      <c r="Y728" s="9"/>
      <c r="Z728" s="9"/>
      <c r="AA728" s="9"/>
      <c r="AB728" s="9"/>
      <c r="AQ728" s="5" t="s">
        <v>39</v>
      </c>
      <c r="AR728" s="5" t="s">
        <v>15</v>
      </c>
    </row>
    <row r="729" spans="1:62" s="2" customFormat="1" ht="37.9" customHeight="1" x14ac:dyDescent="0.2">
      <c r="A729" s="9"/>
      <c r="B729" s="43"/>
      <c r="C729" s="44" t="s">
        <v>1494</v>
      </c>
      <c r="D729" s="44" t="s">
        <v>33</v>
      </c>
      <c r="E729" s="45" t="s">
        <v>1495</v>
      </c>
      <c r="F729" s="46" t="s">
        <v>1496</v>
      </c>
      <c r="G729" s="47" t="s">
        <v>431</v>
      </c>
      <c r="H729" s="48">
        <v>480</v>
      </c>
      <c r="I729" s="10"/>
      <c r="J729" s="49" t="s">
        <v>0</v>
      </c>
      <c r="K729" s="50" t="s">
        <v>8</v>
      </c>
      <c r="L729" s="51">
        <v>0.23300000000000001</v>
      </c>
      <c r="M729" s="51">
        <f>L729*H729</f>
        <v>111.84</v>
      </c>
      <c r="N729" s="51">
        <v>0</v>
      </c>
      <c r="O729" s="51">
        <f>N729*H729</f>
        <v>0</v>
      </c>
      <c r="P729" s="51">
        <v>0</v>
      </c>
      <c r="Q729" s="52">
        <f>P729*H729</f>
        <v>0</v>
      </c>
      <c r="R729" s="9"/>
      <c r="S729" s="9"/>
      <c r="T729" s="9"/>
      <c r="U729" s="9"/>
      <c r="V729" s="9"/>
      <c r="W729" s="9"/>
      <c r="X729" s="9"/>
      <c r="Y729" s="9"/>
      <c r="Z729" s="9"/>
      <c r="AA729" s="9"/>
      <c r="AB729" s="9"/>
      <c r="AO729" s="53" t="s">
        <v>37</v>
      </c>
      <c r="AQ729" s="53" t="s">
        <v>33</v>
      </c>
      <c r="AR729" s="53" t="s">
        <v>15</v>
      </c>
      <c r="AV729" s="5" t="s">
        <v>31</v>
      </c>
      <c r="BB729" s="54" t="e">
        <f>IF(K729="základní",#REF!,0)</f>
        <v>#REF!</v>
      </c>
      <c r="BC729" s="54">
        <f>IF(K729="snížená",#REF!,0)</f>
        <v>0</v>
      </c>
      <c r="BD729" s="54">
        <f>IF(K729="zákl. přenesená",#REF!,0)</f>
        <v>0</v>
      </c>
      <c r="BE729" s="54">
        <f>IF(K729="sníž. přenesená",#REF!,0)</f>
        <v>0</v>
      </c>
      <c r="BF729" s="54">
        <f>IF(K729="nulová",#REF!,0)</f>
        <v>0</v>
      </c>
      <c r="BG729" s="5" t="s">
        <v>14</v>
      </c>
      <c r="BH729" s="54" t="e">
        <f>ROUND(#REF!*H729,2)</f>
        <v>#REF!</v>
      </c>
      <c r="BI729" s="5" t="s">
        <v>37</v>
      </c>
      <c r="BJ729" s="53" t="s">
        <v>1497</v>
      </c>
    </row>
    <row r="730" spans="1:62" s="2" customFormat="1" ht="87.75" x14ac:dyDescent="0.2">
      <c r="A730" s="9"/>
      <c r="B730" s="10"/>
      <c r="C730" s="9"/>
      <c r="D730" s="55" t="s">
        <v>39</v>
      </c>
      <c r="E730" s="9"/>
      <c r="F730" s="56" t="s">
        <v>1477</v>
      </c>
      <c r="G730" s="9"/>
      <c r="H730" s="9"/>
      <c r="I730" s="10"/>
      <c r="J730" s="57"/>
      <c r="K730" s="58"/>
      <c r="L730" s="16"/>
      <c r="M730" s="16"/>
      <c r="N730" s="16"/>
      <c r="O730" s="16"/>
      <c r="P730" s="16"/>
      <c r="Q730" s="17"/>
      <c r="R730" s="9"/>
      <c r="S730" s="9"/>
      <c r="T730" s="9"/>
      <c r="U730" s="9"/>
      <c r="V730" s="9"/>
      <c r="W730" s="9"/>
      <c r="X730" s="9"/>
      <c r="Y730" s="9"/>
      <c r="Z730" s="9"/>
      <c r="AA730" s="9"/>
      <c r="AB730" s="9"/>
      <c r="AQ730" s="5" t="s">
        <v>39</v>
      </c>
      <c r="AR730" s="5" t="s">
        <v>15</v>
      </c>
    </row>
    <row r="731" spans="1:62" s="2" customFormat="1" ht="37.9" customHeight="1" x14ac:dyDescent="0.2">
      <c r="A731" s="9"/>
      <c r="B731" s="43"/>
      <c r="C731" s="44" t="s">
        <v>1498</v>
      </c>
      <c r="D731" s="44" t="s">
        <v>33</v>
      </c>
      <c r="E731" s="45" t="s">
        <v>1499</v>
      </c>
      <c r="F731" s="46" t="s">
        <v>1500</v>
      </c>
      <c r="G731" s="47" t="s">
        <v>431</v>
      </c>
      <c r="H731" s="48">
        <v>230</v>
      </c>
      <c r="I731" s="10"/>
      <c r="J731" s="49" t="s">
        <v>0</v>
      </c>
      <c r="K731" s="50" t="s">
        <v>8</v>
      </c>
      <c r="L731" s="51">
        <v>0.245</v>
      </c>
      <c r="M731" s="51">
        <f>L731*H731</f>
        <v>56.35</v>
      </c>
      <c r="N731" s="51">
        <v>0</v>
      </c>
      <c r="O731" s="51">
        <f>N731*H731</f>
        <v>0</v>
      </c>
      <c r="P731" s="51">
        <v>0</v>
      </c>
      <c r="Q731" s="52">
        <f>P731*H731</f>
        <v>0</v>
      </c>
      <c r="R731" s="9"/>
      <c r="S731" s="9"/>
      <c r="T731" s="9"/>
      <c r="U731" s="9"/>
      <c r="V731" s="9"/>
      <c r="W731" s="9"/>
      <c r="X731" s="9"/>
      <c r="Y731" s="9"/>
      <c r="Z731" s="9"/>
      <c r="AA731" s="9"/>
      <c r="AB731" s="9"/>
      <c r="AO731" s="53" t="s">
        <v>37</v>
      </c>
      <c r="AQ731" s="53" t="s">
        <v>33</v>
      </c>
      <c r="AR731" s="53" t="s">
        <v>15</v>
      </c>
      <c r="AV731" s="5" t="s">
        <v>31</v>
      </c>
      <c r="BB731" s="54" t="e">
        <f>IF(K731="základní",#REF!,0)</f>
        <v>#REF!</v>
      </c>
      <c r="BC731" s="54">
        <f>IF(K731="snížená",#REF!,0)</f>
        <v>0</v>
      </c>
      <c r="BD731" s="54">
        <f>IF(K731="zákl. přenesená",#REF!,0)</f>
        <v>0</v>
      </c>
      <c r="BE731" s="54">
        <f>IF(K731="sníž. přenesená",#REF!,0)</f>
        <v>0</v>
      </c>
      <c r="BF731" s="54">
        <f>IF(K731="nulová",#REF!,0)</f>
        <v>0</v>
      </c>
      <c r="BG731" s="5" t="s">
        <v>14</v>
      </c>
      <c r="BH731" s="54" t="e">
        <f>ROUND(#REF!*H731,2)</f>
        <v>#REF!</v>
      </c>
      <c r="BI731" s="5" t="s">
        <v>37</v>
      </c>
      <c r="BJ731" s="53" t="s">
        <v>1501</v>
      </c>
    </row>
    <row r="732" spans="1:62" s="2" customFormat="1" ht="87.75" x14ac:dyDescent="0.2">
      <c r="A732" s="9"/>
      <c r="B732" s="10"/>
      <c r="C732" s="9"/>
      <c r="D732" s="55" t="s">
        <v>39</v>
      </c>
      <c r="E732" s="9"/>
      <c r="F732" s="56" t="s">
        <v>1477</v>
      </c>
      <c r="G732" s="9"/>
      <c r="H732" s="9"/>
      <c r="I732" s="10"/>
      <c r="J732" s="57"/>
      <c r="K732" s="58"/>
      <c r="L732" s="16"/>
      <c r="M732" s="16"/>
      <c r="N732" s="16"/>
      <c r="O732" s="16"/>
      <c r="P732" s="16"/>
      <c r="Q732" s="17"/>
      <c r="R732" s="9"/>
      <c r="S732" s="9"/>
      <c r="T732" s="9"/>
      <c r="U732" s="9"/>
      <c r="V732" s="9"/>
      <c r="W732" s="9"/>
      <c r="X732" s="9"/>
      <c r="Y732" s="9"/>
      <c r="Z732" s="9"/>
      <c r="AA732" s="9"/>
      <c r="AB732" s="9"/>
      <c r="AQ732" s="5" t="s">
        <v>39</v>
      </c>
      <c r="AR732" s="5" t="s">
        <v>15</v>
      </c>
    </row>
    <row r="733" spans="1:62" s="2" customFormat="1" ht="49.15" customHeight="1" x14ac:dyDescent="0.2">
      <c r="A733" s="9"/>
      <c r="B733" s="43"/>
      <c r="C733" s="44" t="s">
        <v>1502</v>
      </c>
      <c r="D733" s="44" t="s">
        <v>33</v>
      </c>
      <c r="E733" s="45" t="s">
        <v>1503</v>
      </c>
      <c r="F733" s="46" t="s">
        <v>1504</v>
      </c>
      <c r="G733" s="47" t="s">
        <v>431</v>
      </c>
      <c r="H733" s="48">
        <v>58</v>
      </c>
      <c r="I733" s="10"/>
      <c r="J733" s="49" t="s">
        <v>0</v>
      </c>
      <c r="K733" s="50" t="s">
        <v>8</v>
      </c>
      <c r="L733" s="51">
        <v>1.2E-2</v>
      </c>
      <c r="M733" s="51">
        <f>L733*H733</f>
        <v>0.69600000000000006</v>
      </c>
      <c r="N733" s="51">
        <v>0</v>
      </c>
      <c r="O733" s="51">
        <f>N733*H733</f>
        <v>0</v>
      </c>
      <c r="P733" s="51">
        <v>0</v>
      </c>
      <c r="Q733" s="52">
        <f>P733*H733</f>
        <v>0</v>
      </c>
      <c r="R733" s="9"/>
      <c r="S733" s="9"/>
      <c r="T733" s="9"/>
      <c r="U733" s="9"/>
      <c r="V733" s="9"/>
      <c r="W733" s="9"/>
      <c r="X733" s="9"/>
      <c r="Y733" s="9"/>
      <c r="Z733" s="9"/>
      <c r="AA733" s="9"/>
      <c r="AB733" s="9"/>
      <c r="AO733" s="53" t="s">
        <v>37</v>
      </c>
      <c r="AQ733" s="53" t="s">
        <v>33</v>
      </c>
      <c r="AR733" s="53" t="s">
        <v>15</v>
      </c>
      <c r="AV733" s="5" t="s">
        <v>31</v>
      </c>
      <c r="BB733" s="54" t="e">
        <f>IF(K733="základní",#REF!,0)</f>
        <v>#REF!</v>
      </c>
      <c r="BC733" s="54">
        <f>IF(K733="snížená",#REF!,0)</f>
        <v>0</v>
      </c>
      <c r="BD733" s="54">
        <f>IF(K733="zákl. přenesená",#REF!,0)</f>
        <v>0</v>
      </c>
      <c r="BE733" s="54">
        <f>IF(K733="sníž. přenesená",#REF!,0)</f>
        <v>0</v>
      </c>
      <c r="BF733" s="54">
        <f>IF(K733="nulová",#REF!,0)</f>
        <v>0</v>
      </c>
      <c r="BG733" s="5" t="s">
        <v>14</v>
      </c>
      <c r="BH733" s="54" t="e">
        <f>ROUND(#REF!*H733,2)</f>
        <v>#REF!</v>
      </c>
      <c r="BI733" s="5" t="s">
        <v>37</v>
      </c>
      <c r="BJ733" s="53" t="s">
        <v>1505</v>
      </c>
    </row>
    <row r="734" spans="1:62" s="2" customFormat="1" ht="87.75" x14ac:dyDescent="0.2">
      <c r="A734" s="9"/>
      <c r="B734" s="10"/>
      <c r="C734" s="9"/>
      <c r="D734" s="55" t="s">
        <v>39</v>
      </c>
      <c r="E734" s="9"/>
      <c r="F734" s="56" t="s">
        <v>1477</v>
      </c>
      <c r="G734" s="9"/>
      <c r="H734" s="9"/>
      <c r="I734" s="10"/>
      <c r="J734" s="57"/>
      <c r="K734" s="58"/>
      <c r="L734" s="16"/>
      <c r="M734" s="16"/>
      <c r="N734" s="16"/>
      <c r="O734" s="16"/>
      <c r="P734" s="16"/>
      <c r="Q734" s="17"/>
      <c r="R734" s="9"/>
      <c r="S734" s="9"/>
      <c r="T734" s="9"/>
      <c r="U734" s="9"/>
      <c r="V734" s="9"/>
      <c r="W734" s="9"/>
      <c r="X734" s="9"/>
      <c r="Y734" s="9"/>
      <c r="Z734" s="9"/>
      <c r="AA734" s="9"/>
      <c r="AB734" s="9"/>
      <c r="AQ734" s="5" t="s">
        <v>39</v>
      </c>
      <c r="AR734" s="5" t="s">
        <v>15</v>
      </c>
    </row>
    <row r="735" spans="1:62" s="2" customFormat="1" ht="37.9" customHeight="1" x14ac:dyDescent="0.2">
      <c r="A735" s="9"/>
      <c r="B735" s="43"/>
      <c r="C735" s="44" t="s">
        <v>1506</v>
      </c>
      <c r="D735" s="44" t="s">
        <v>33</v>
      </c>
      <c r="E735" s="45" t="s">
        <v>1507</v>
      </c>
      <c r="F735" s="46" t="s">
        <v>1508</v>
      </c>
      <c r="G735" s="47" t="s">
        <v>431</v>
      </c>
      <c r="H735" s="48">
        <v>152</v>
      </c>
      <c r="I735" s="10"/>
      <c r="J735" s="49" t="s">
        <v>0</v>
      </c>
      <c r="K735" s="50" t="s">
        <v>8</v>
      </c>
      <c r="L735" s="51">
        <v>1.137</v>
      </c>
      <c r="M735" s="51">
        <f>L735*H735</f>
        <v>172.82400000000001</v>
      </c>
      <c r="N735" s="51">
        <v>0</v>
      </c>
      <c r="O735" s="51">
        <f>N735*H735</f>
        <v>0</v>
      </c>
      <c r="P735" s="51">
        <v>0</v>
      </c>
      <c r="Q735" s="52">
        <f>P735*H735</f>
        <v>0</v>
      </c>
      <c r="R735" s="9"/>
      <c r="S735" s="9"/>
      <c r="T735" s="9"/>
      <c r="U735" s="9"/>
      <c r="V735" s="9"/>
      <c r="W735" s="9"/>
      <c r="X735" s="9"/>
      <c r="Y735" s="9"/>
      <c r="Z735" s="9"/>
      <c r="AA735" s="9"/>
      <c r="AB735" s="9"/>
      <c r="AO735" s="53" t="s">
        <v>37</v>
      </c>
      <c r="AQ735" s="53" t="s">
        <v>33</v>
      </c>
      <c r="AR735" s="53" t="s">
        <v>15</v>
      </c>
      <c r="AV735" s="5" t="s">
        <v>31</v>
      </c>
      <c r="BB735" s="54" t="e">
        <f>IF(K735="základní",#REF!,0)</f>
        <v>#REF!</v>
      </c>
      <c r="BC735" s="54">
        <f>IF(K735="snížená",#REF!,0)</f>
        <v>0</v>
      </c>
      <c r="BD735" s="54">
        <f>IF(K735="zákl. přenesená",#REF!,0)</f>
        <v>0</v>
      </c>
      <c r="BE735" s="54">
        <f>IF(K735="sníž. přenesená",#REF!,0)</f>
        <v>0</v>
      </c>
      <c r="BF735" s="54">
        <f>IF(K735="nulová",#REF!,0)</f>
        <v>0</v>
      </c>
      <c r="BG735" s="5" t="s">
        <v>14</v>
      </c>
      <c r="BH735" s="54" t="e">
        <f>ROUND(#REF!*H735,2)</f>
        <v>#REF!</v>
      </c>
      <c r="BI735" s="5" t="s">
        <v>37</v>
      </c>
      <c r="BJ735" s="53" t="s">
        <v>1509</v>
      </c>
    </row>
    <row r="736" spans="1:62" s="2" customFormat="1" ht="29.25" x14ac:dyDescent="0.2">
      <c r="A736" s="9"/>
      <c r="B736" s="10"/>
      <c r="C736" s="9"/>
      <c r="D736" s="55" t="s">
        <v>39</v>
      </c>
      <c r="E736" s="9"/>
      <c r="F736" s="56" t="s">
        <v>1510</v>
      </c>
      <c r="G736" s="9"/>
      <c r="H736" s="9"/>
      <c r="I736" s="10"/>
      <c r="J736" s="57"/>
      <c r="K736" s="58"/>
      <c r="L736" s="16"/>
      <c r="M736" s="16"/>
      <c r="N736" s="16"/>
      <c r="O736" s="16"/>
      <c r="P736" s="16"/>
      <c r="Q736" s="17"/>
      <c r="R736" s="9"/>
      <c r="S736" s="9"/>
      <c r="T736" s="9"/>
      <c r="U736" s="9"/>
      <c r="V736" s="9"/>
      <c r="W736" s="9"/>
      <c r="X736" s="9"/>
      <c r="Y736" s="9"/>
      <c r="Z736" s="9"/>
      <c r="AA736" s="9"/>
      <c r="AB736" s="9"/>
      <c r="AQ736" s="5" t="s">
        <v>39</v>
      </c>
      <c r="AR736" s="5" t="s">
        <v>15</v>
      </c>
    </row>
    <row r="737" spans="1:62" s="2" customFormat="1" ht="37.9" customHeight="1" x14ac:dyDescent="0.2">
      <c r="A737" s="9"/>
      <c r="B737" s="43"/>
      <c r="C737" s="44" t="s">
        <v>1511</v>
      </c>
      <c r="D737" s="44" t="s">
        <v>33</v>
      </c>
      <c r="E737" s="45" t="s">
        <v>1512</v>
      </c>
      <c r="F737" s="46" t="s">
        <v>1513</v>
      </c>
      <c r="G737" s="47" t="s">
        <v>431</v>
      </c>
      <c r="H737" s="48">
        <v>148</v>
      </c>
      <c r="I737" s="10"/>
      <c r="J737" s="49" t="s">
        <v>0</v>
      </c>
      <c r="K737" s="50" t="s">
        <v>8</v>
      </c>
      <c r="L737" s="51">
        <v>1.468</v>
      </c>
      <c r="M737" s="51">
        <f>L737*H737</f>
        <v>217.26400000000001</v>
      </c>
      <c r="N737" s="51">
        <v>0</v>
      </c>
      <c r="O737" s="51">
        <f>N737*H737</f>
        <v>0</v>
      </c>
      <c r="P737" s="51">
        <v>0</v>
      </c>
      <c r="Q737" s="52">
        <f>P737*H737</f>
        <v>0</v>
      </c>
      <c r="R737" s="9"/>
      <c r="S737" s="9"/>
      <c r="T737" s="9"/>
      <c r="U737" s="9"/>
      <c r="V737" s="9"/>
      <c r="W737" s="9"/>
      <c r="X737" s="9"/>
      <c r="Y737" s="9"/>
      <c r="Z737" s="9"/>
      <c r="AA737" s="9"/>
      <c r="AB737" s="9"/>
      <c r="AO737" s="53" t="s">
        <v>37</v>
      </c>
      <c r="AQ737" s="53" t="s">
        <v>33</v>
      </c>
      <c r="AR737" s="53" t="s">
        <v>15</v>
      </c>
      <c r="AV737" s="5" t="s">
        <v>31</v>
      </c>
      <c r="BB737" s="54" t="e">
        <f>IF(K737="základní",#REF!,0)</f>
        <v>#REF!</v>
      </c>
      <c r="BC737" s="54">
        <f>IF(K737="snížená",#REF!,0)</f>
        <v>0</v>
      </c>
      <c r="BD737" s="54">
        <f>IF(K737="zákl. přenesená",#REF!,0)</f>
        <v>0</v>
      </c>
      <c r="BE737" s="54">
        <f>IF(K737="sníž. přenesená",#REF!,0)</f>
        <v>0</v>
      </c>
      <c r="BF737" s="54">
        <f>IF(K737="nulová",#REF!,0)</f>
        <v>0</v>
      </c>
      <c r="BG737" s="5" t="s">
        <v>14</v>
      </c>
      <c r="BH737" s="54" t="e">
        <f>ROUND(#REF!*H737,2)</f>
        <v>#REF!</v>
      </c>
      <c r="BI737" s="5" t="s">
        <v>37</v>
      </c>
      <c r="BJ737" s="53" t="s">
        <v>1514</v>
      </c>
    </row>
    <row r="738" spans="1:62" s="2" customFormat="1" ht="29.25" x14ac:dyDescent="0.2">
      <c r="A738" s="9"/>
      <c r="B738" s="10"/>
      <c r="C738" s="9"/>
      <c r="D738" s="55" t="s">
        <v>39</v>
      </c>
      <c r="E738" s="9"/>
      <c r="F738" s="56" t="s">
        <v>1510</v>
      </c>
      <c r="G738" s="9"/>
      <c r="H738" s="9"/>
      <c r="I738" s="10"/>
      <c r="J738" s="57"/>
      <c r="K738" s="58"/>
      <c r="L738" s="16"/>
      <c r="M738" s="16"/>
      <c r="N738" s="16"/>
      <c r="O738" s="16"/>
      <c r="P738" s="16"/>
      <c r="Q738" s="17"/>
      <c r="R738" s="9"/>
      <c r="S738" s="9"/>
      <c r="T738" s="9"/>
      <c r="U738" s="9"/>
      <c r="V738" s="9"/>
      <c r="W738" s="9"/>
      <c r="X738" s="9"/>
      <c r="Y738" s="9"/>
      <c r="Z738" s="9"/>
      <c r="AA738" s="9"/>
      <c r="AB738" s="9"/>
      <c r="AQ738" s="5" t="s">
        <v>39</v>
      </c>
      <c r="AR738" s="5" t="s">
        <v>15</v>
      </c>
    </row>
    <row r="739" spans="1:62" s="2" customFormat="1" ht="37.9" customHeight="1" x14ac:dyDescent="0.2">
      <c r="A739" s="9"/>
      <c r="B739" s="43"/>
      <c r="C739" s="44" t="s">
        <v>1515</v>
      </c>
      <c r="D739" s="44" t="s">
        <v>33</v>
      </c>
      <c r="E739" s="45" t="s">
        <v>1516</v>
      </c>
      <c r="F739" s="46" t="s">
        <v>1517</v>
      </c>
      <c r="G739" s="47" t="s">
        <v>431</v>
      </c>
      <c r="H739" s="48">
        <v>132</v>
      </c>
      <c r="I739" s="10"/>
      <c r="J739" s="49" t="s">
        <v>0</v>
      </c>
      <c r="K739" s="50" t="s">
        <v>8</v>
      </c>
      <c r="L739" s="51">
        <v>1.8340000000000001</v>
      </c>
      <c r="M739" s="51">
        <f>L739*H739</f>
        <v>242.08800000000002</v>
      </c>
      <c r="N739" s="51">
        <v>0</v>
      </c>
      <c r="O739" s="51">
        <f>N739*H739</f>
        <v>0</v>
      </c>
      <c r="P739" s="51">
        <v>0</v>
      </c>
      <c r="Q739" s="52">
        <f>P739*H739</f>
        <v>0</v>
      </c>
      <c r="R739" s="9"/>
      <c r="S739" s="9"/>
      <c r="T739" s="9"/>
      <c r="U739" s="9"/>
      <c r="V739" s="9"/>
      <c r="W739" s="9"/>
      <c r="X739" s="9"/>
      <c r="Y739" s="9"/>
      <c r="Z739" s="9"/>
      <c r="AA739" s="9"/>
      <c r="AB739" s="9"/>
      <c r="AO739" s="53" t="s">
        <v>37</v>
      </c>
      <c r="AQ739" s="53" t="s">
        <v>33</v>
      </c>
      <c r="AR739" s="53" t="s">
        <v>15</v>
      </c>
      <c r="AV739" s="5" t="s">
        <v>31</v>
      </c>
      <c r="BB739" s="54" t="e">
        <f>IF(K739="základní",#REF!,0)</f>
        <v>#REF!</v>
      </c>
      <c r="BC739" s="54">
        <f>IF(K739="snížená",#REF!,0)</f>
        <v>0</v>
      </c>
      <c r="BD739" s="54">
        <f>IF(K739="zákl. přenesená",#REF!,0)</f>
        <v>0</v>
      </c>
      <c r="BE739" s="54">
        <f>IF(K739="sníž. přenesená",#REF!,0)</f>
        <v>0</v>
      </c>
      <c r="BF739" s="54">
        <f>IF(K739="nulová",#REF!,0)</f>
        <v>0</v>
      </c>
      <c r="BG739" s="5" t="s">
        <v>14</v>
      </c>
      <c r="BH739" s="54" t="e">
        <f>ROUND(#REF!*H739,2)</f>
        <v>#REF!</v>
      </c>
      <c r="BI739" s="5" t="s">
        <v>37</v>
      </c>
      <c r="BJ739" s="53" t="s">
        <v>1518</v>
      </c>
    </row>
    <row r="740" spans="1:62" s="2" customFormat="1" ht="29.25" x14ac:dyDescent="0.2">
      <c r="A740" s="9"/>
      <c r="B740" s="10"/>
      <c r="C740" s="9"/>
      <c r="D740" s="55" t="s">
        <v>39</v>
      </c>
      <c r="E740" s="9"/>
      <c r="F740" s="56" t="s">
        <v>1510</v>
      </c>
      <c r="G740" s="9"/>
      <c r="H740" s="9"/>
      <c r="I740" s="10"/>
      <c r="J740" s="57"/>
      <c r="K740" s="58"/>
      <c r="L740" s="16"/>
      <c r="M740" s="16"/>
      <c r="N740" s="16"/>
      <c r="O740" s="16"/>
      <c r="P740" s="16"/>
      <c r="Q740" s="17"/>
      <c r="R740" s="9"/>
      <c r="S740" s="9"/>
      <c r="T740" s="9"/>
      <c r="U740" s="9"/>
      <c r="V740" s="9"/>
      <c r="W740" s="9"/>
      <c r="X740" s="9"/>
      <c r="Y740" s="9"/>
      <c r="Z740" s="9"/>
      <c r="AA740" s="9"/>
      <c r="AB740" s="9"/>
      <c r="AQ740" s="5" t="s">
        <v>39</v>
      </c>
      <c r="AR740" s="5" t="s">
        <v>15</v>
      </c>
    </row>
    <row r="741" spans="1:62" s="2" customFormat="1" ht="37.9" customHeight="1" x14ac:dyDescent="0.2">
      <c r="A741" s="9"/>
      <c r="B741" s="43"/>
      <c r="C741" s="44" t="s">
        <v>1519</v>
      </c>
      <c r="D741" s="44" t="s">
        <v>33</v>
      </c>
      <c r="E741" s="45" t="s">
        <v>1520</v>
      </c>
      <c r="F741" s="46" t="s">
        <v>1521</v>
      </c>
      <c r="G741" s="47" t="s">
        <v>431</v>
      </c>
      <c r="H741" s="48">
        <v>30</v>
      </c>
      <c r="I741" s="10"/>
      <c r="J741" s="49" t="s">
        <v>0</v>
      </c>
      <c r="K741" s="50" t="s">
        <v>8</v>
      </c>
      <c r="L741" s="51">
        <v>0.74099999999999999</v>
      </c>
      <c r="M741" s="51">
        <f>L741*H741</f>
        <v>22.23</v>
      </c>
      <c r="N741" s="51">
        <v>0</v>
      </c>
      <c r="O741" s="51">
        <f>N741*H741</f>
        <v>0</v>
      </c>
      <c r="P741" s="51">
        <v>0</v>
      </c>
      <c r="Q741" s="52">
        <f>P741*H741</f>
        <v>0</v>
      </c>
      <c r="R741" s="9"/>
      <c r="S741" s="9"/>
      <c r="T741" s="9"/>
      <c r="U741" s="9"/>
      <c r="V741" s="9"/>
      <c r="W741" s="9"/>
      <c r="X741" s="9"/>
      <c r="Y741" s="9"/>
      <c r="Z741" s="9"/>
      <c r="AA741" s="9"/>
      <c r="AB741" s="9"/>
      <c r="AO741" s="53" t="s">
        <v>37</v>
      </c>
      <c r="AQ741" s="53" t="s">
        <v>33</v>
      </c>
      <c r="AR741" s="53" t="s">
        <v>15</v>
      </c>
      <c r="AV741" s="5" t="s">
        <v>31</v>
      </c>
      <c r="BB741" s="54" t="e">
        <f>IF(K741="základní",#REF!,0)</f>
        <v>#REF!</v>
      </c>
      <c r="BC741" s="54">
        <f>IF(K741="snížená",#REF!,0)</f>
        <v>0</v>
      </c>
      <c r="BD741" s="54">
        <f>IF(K741="zákl. přenesená",#REF!,0)</f>
        <v>0</v>
      </c>
      <c r="BE741" s="54">
        <f>IF(K741="sníž. přenesená",#REF!,0)</f>
        <v>0</v>
      </c>
      <c r="BF741" s="54">
        <f>IF(K741="nulová",#REF!,0)</f>
        <v>0</v>
      </c>
      <c r="BG741" s="5" t="s">
        <v>14</v>
      </c>
      <c r="BH741" s="54" t="e">
        <f>ROUND(#REF!*H741,2)</f>
        <v>#REF!</v>
      </c>
      <c r="BI741" s="5" t="s">
        <v>37</v>
      </c>
      <c r="BJ741" s="53" t="s">
        <v>1522</v>
      </c>
    </row>
    <row r="742" spans="1:62" s="2" customFormat="1" ht="29.25" x14ac:dyDescent="0.2">
      <c r="A742" s="9"/>
      <c r="B742" s="10"/>
      <c r="C742" s="9"/>
      <c r="D742" s="55" t="s">
        <v>39</v>
      </c>
      <c r="E742" s="9"/>
      <c r="F742" s="56" t="s">
        <v>1510</v>
      </c>
      <c r="G742" s="9"/>
      <c r="H742" s="9"/>
      <c r="I742" s="10"/>
      <c r="J742" s="57"/>
      <c r="K742" s="58"/>
      <c r="L742" s="16"/>
      <c r="M742" s="16"/>
      <c r="N742" s="16"/>
      <c r="O742" s="16"/>
      <c r="P742" s="16"/>
      <c r="Q742" s="17"/>
      <c r="R742" s="9"/>
      <c r="S742" s="9"/>
      <c r="T742" s="9"/>
      <c r="U742" s="9"/>
      <c r="V742" s="9"/>
      <c r="W742" s="9"/>
      <c r="X742" s="9"/>
      <c r="Y742" s="9"/>
      <c r="Z742" s="9"/>
      <c r="AA742" s="9"/>
      <c r="AB742" s="9"/>
      <c r="AQ742" s="5" t="s">
        <v>39</v>
      </c>
      <c r="AR742" s="5" t="s">
        <v>15</v>
      </c>
    </row>
    <row r="743" spans="1:62" s="2" customFormat="1" ht="37.9" customHeight="1" x14ac:dyDescent="0.2">
      <c r="A743" s="9"/>
      <c r="B743" s="43"/>
      <c r="C743" s="44" t="s">
        <v>1523</v>
      </c>
      <c r="D743" s="44" t="s">
        <v>33</v>
      </c>
      <c r="E743" s="45" t="s">
        <v>1524</v>
      </c>
      <c r="F743" s="46" t="s">
        <v>1525</v>
      </c>
      <c r="G743" s="47" t="s">
        <v>431</v>
      </c>
      <c r="H743" s="48">
        <v>4</v>
      </c>
      <c r="I743" s="10"/>
      <c r="J743" s="49" t="s">
        <v>0</v>
      </c>
      <c r="K743" s="50" t="s">
        <v>8</v>
      </c>
      <c r="L743" s="51">
        <v>1.073</v>
      </c>
      <c r="M743" s="51">
        <f>L743*H743</f>
        <v>4.2919999999999998</v>
      </c>
      <c r="N743" s="51">
        <v>0</v>
      </c>
      <c r="O743" s="51">
        <f>N743*H743</f>
        <v>0</v>
      </c>
      <c r="P743" s="51">
        <v>0</v>
      </c>
      <c r="Q743" s="52">
        <f>P743*H743</f>
        <v>0</v>
      </c>
      <c r="R743" s="9"/>
      <c r="S743" s="9"/>
      <c r="T743" s="9"/>
      <c r="U743" s="9"/>
      <c r="V743" s="9"/>
      <c r="W743" s="9"/>
      <c r="X743" s="9"/>
      <c r="Y743" s="9"/>
      <c r="Z743" s="9"/>
      <c r="AA743" s="9"/>
      <c r="AB743" s="9"/>
      <c r="AO743" s="53" t="s">
        <v>37</v>
      </c>
      <c r="AQ743" s="53" t="s">
        <v>33</v>
      </c>
      <c r="AR743" s="53" t="s">
        <v>15</v>
      </c>
      <c r="AV743" s="5" t="s">
        <v>31</v>
      </c>
      <c r="BB743" s="54" t="e">
        <f>IF(K743="základní",#REF!,0)</f>
        <v>#REF!</v>
      </c>
      <c r="BC743" s="54">
        <f>IF(K743="snížená",#REF!,0)</f>
        <v>0</v>
      </c>
      <c r="BD743" s="54">
        <f>IF(K743="zákl. přenesená",#REF!,0)</f>
        <v>0</v>
      </c>
      <c r="BE743" s="54">
        <f>IF(K743="sníž. přenesená",#REF!,0)</f>
        <v>0</v>
      </c>
      <c r="BF743" s="54">
        <f>IF(K743="nulová",#REF!,0)</f>
        <v>0</v>
      </c>
      <c r="BG743" s="5" t="s">
        <v>14</v>
      </c>
      <c r="BH743" s="54" t="e">
        <f>ROUND(#REF!*H743,2)</f>
        <v>#REF!</v>
      </c>
      <c r="BI743" s="5" t="s">
        <v>37</v>
      </c>
      <c r="BJ743" s="53" t="s">
        <v>1526</v>
      </c>
    </row>
    <row r="744" spans="1:62" s="2" customFormat="1" ht="29.25" x14ac:dyDescent="0.2">
      <c r="A744" s="9"/>
      <c r="B744" s="10"/>
      <c r="C744" s="9"/>
      <c r="D744" s="55" t="s">
        <v>39</v>
      </c>
      <c r="E744" s="9"/>
      <c r="F744" s="56" t="s">
        <v>1510</v>
      </c>
      <c r="G744" s="9"/>
      <c r="H744" s="9"/>
      <c r="I744" s="10"/>
      <c r="J744" s="57"/>
      <c r="K744" s="58"/>
      <c r="L744" s="16"/>
      <c r="M744" s="16"/>
      <c r="N744" s="16"/>
      <c r="O744" s="16"/>
      <c r="P744" s="16"/>
      <c r="Q744" s="17"/>
      <c r="R744" s="9"/>
      <c r="S744" s="9"/>
      <c r="T744" s="9"/>
      <c r="U744" s="9"/>
      <c r="V744" s="9"/>
      <c r="W744" s="9"/>
      <c r="X744" s="9"/>
      <c r="Y744" s="9"/>
      <c r="Z744" s="9"/>
      <c r="AA744" s="9"/>
      <c r="AB744" s="9"/>
      <c r="AQ744" s="5" t="s">
        <v>39</v>
      </c>
      <c r="AR744" s="5" t="s">
        <v>15</v>
      </c>
    </row>
    <row r="745" spans="1:62" s="2" customFormat="1" ht="37.9" customHeight="1" x14ac:dyDescent="0.2">
      <c r="A745" s="9"/>
      <c r="B745" s="43"/>
      <c r="C745" s="44" t="s">
        <v>1527</v>
      </c>
      <c r="D745" s="44" t="s">
        <v>33</v>
      </c>
      <c r="E745" s="45" t="s">
        <v>1528</v>
      </c>
      <c r="F745" s="46" t="s">
        <v>1529</v>
      </c>
      <c r="G745" s="47" t="s">
        <v>431</v>
      </c>
      <c r="H745" s="48">
        <v>6</v>
      </c>
      <c r="I745" s="10"/>
      <c r="J745" s="49" t="s">
        <v>0</v>
      </c>
      <c r="K745" s="50" t="s">
        <v>8</v>
      </c>
      <c r="L745" s="51">
        <v>1.177</v>
      </c>
      <c r="M745" s="51">
        <f>L745*H745</f>
        <v>7.0620000000000003</v>
      </c>
      <c r="N745" s="51">
        <v>0</v>
      </c>
      <c r="O745" s="51">
        <f>N745*H745</f>
        <v>0</v>
      </c>
      <c r="P745" s="51">
        <v>0</v>
      </c>
      <c r="Q745" s="52">
        <f>P745*H745</f>
        <v>0</v>
      </c>
      <c r="R745" s="9"/>
      <c r="S745" s="9"/>
      <c r="T745" s="9"/>
      <c r="U745" s="9"/>
      <c r="V745" s="9"/>
      <c r="W745" s="9"/>
      <c r="X745" s="9"/>
      <c r="Y745" s="9"/>
      <c r="Z745" s="9"/>
      <c r="AA745" s="9"/>
      <c r="AB745" s="9"/>
      <c r="AO745" s="53" t="s">
        <v>37</v>
      </c>
      <c r="AQ745" s="53" t="s">
        <v>33</v>
      </c>
      <c r="AR745" s="53" t="s">
        <v>15</v>
      </c>
      <c r="AV745" s="5" t="s">
        <v>31</v>
      </c>
      <c r="BB745" s="54" t="e">
        <f>IF(K745="základní",#REF!,0)</f>
        <v>#REF!</v>
      </c>
      <c r="BC745" s="54">
        <f>IF(K745="snížená",#REF!,0)</f>
        <v>0</v>
      </c>
      <c r="BD745" s="54">
        <f>IF(K745="zákl. přenesená",#REF!,0)</f>
        <v>0</v>
      </c>
      <c r="BE745" s="54">
        <f>IF(K745="sníž. přenesená",#REF!,0)</f>
        <v>0</v>
      </c>
      <c r="BF745" s="54">
        <f>IF(K745="nulová",#REF!,0)</f>
        <v>0</v>
      </c>
      <c r="BG745" s="5" t="s">
        <v>14</v>
      </c>
      <c r="BH745" s="54" t="e">
        <f>ROUND(#REF!*H745,2)</f>
        <v>#REF!</v>
      </c>
      <c r="BI745" s="5" t="s">
        <v>37</v>
      </c>
      <c r="BJ745" s="53" t="s">
        <v>1530</v>
      </c>
    </row>
    <row r="746" spans="1:62" s="2" customFormat="1" ht="29.25" x14ac:dyDescent="0.2">
      <c r="A746" s="9"/>
      <c r="B746" s="10"/>
      <c r="C746" s="9"/>
      <c r="D746" s="55" t="s">
        <v>39</v>
      </c>
      <c r="E746" s="9"/>
      <c r="F746" s="56" t="s">
        <v>1510</v>
      </c>
      <c r="G746" s="9"/>
      <c r="H746" s="9"/>
      <c r="I746" s="10"/>
      <c r="J746" s="57"/>
      <c r="K746" s="58"/>
      <c r="L746" s="16"/>
      <c r="M746" s="16"/>
      <c r="N746" s="16"/>
      <c r="O746" s="16"/>
      <c r="P746" s="16"/>
      <c r="Q746" s="17"/>
      <c r="R746" s="9"/>
      <c r="S746" s="9"/>
      <c r="T746" s="9"/>
      <c r="U746" s="9"/>
      <c r="V746" s="9"/>
      <c r="W746" s="9"/>
      <c r="X746" s="9"/>
      <c r="Y746" s="9"/>
      <c r="Z746" s="9"/>
      <c r="AA746" s="9"/>
      <c r="AB746" s="9"/>
      <c r="AQ746" s="5" t="s">
        <v>39</v>
      </c>
      <c r="AR746" s="5" t="s">
        <v>15</v>
      </c>
    </row>
    <row r="747" spans="1:62" s="2" customFormat="1" ht="37.9" customHeight="1" x14ac:dyDescent="0.2">
      <c r="A747" s="9"/>
      <c r="B747" s="43"/>
      <c r="C747" s="44" t="s">
        <v>1531</v>
      </c>
      <c r="D747" s="44" t="s">
        <v>33</v>
      </c>
      <c r="E747" s="45" t="s">
        <v>1532</v>
      </c>
      <c r="F747" s="46" t="s">
        <v>1533</v>
      </c>
      <c r="G747" s="47" t="s">
        <v>431</v>
      </c>
      <c r="H747" s="48">
        <v>120</v>
      </c>
      <c r="I747" s="10"/>
      <c r="J747" s="49" t="s">
        <v>0</v>
      </c>
      <c r="K747" s="50" t="s">
        <v>8</v>
      </c>
      <c r="L747" s="51">
        <v>0.19700000000000001</v>
      </c>
      <c r="M747" s="51">
        <f>L747*H747</f>
        <v>23.64</v>
      </c>
      <c r="N747" s="51">
        <v>0</v>
      </c>
      <c r="O747" s="51">
        <f>N747*H747</f>
        <v>0</v>
      </c>
      <c r="P747" s="51">
        <v>0</v>
      </c>
      <c r="Q747" s="52">
        <f>P747*H747</f>
        <v>0</v>
      </c>
      <c r="R747" s="9"/>
      <c r="S747" s="9"/>
      <c r="T747" s="9"/>
      <c r="U747" s="9"/>
      <c r="V747" s="9"/>
      <c r="W747" s="9"/>
      <c r="X747" s="9"/>
      <c r="Y747" s="9"/>
      <c r="Z747" s="9"/>
      <c r="AA747" s="9"/>
      <c r="AB747" s="9"/>
      <c r="AO747" s="53" t="s">
        <v>37</v>
      </c>
      <c r="AQ747" s="53" t="s">
        <v>33</v>
      </c>
      <c r="AR747" s="53" t="s">
        <v>15</v>
      </c>
      <c r="AV747" s="5" t="s">
        <v>31</v>
      </c>
      <c r="BB747" s="54" t="e">
        <f>IF(K747="základní",#REF!,0)</f>
        <v>#REF!</v>
      </c>
      <c r="BC747" s="54">
        <f>IF(K747="snížená",#REF!,0)</f>
        <v>0</v>
      </c>
      <c r="BD747" s="54">
        <f>IF(K747="zákl. přenesená",#REF!,0)</f>
        <v>0</v>
      </c>
      <c r="BE747" s="54">
        <f>IF(K747="sníž. přenesená",#REF!,0)</f>
        <v>0</v>
      </c>
      <c r="BF747" s="54">
        <f>IF(K747="nulová",#REF!,0)</f>
        <v>0</v>
      </c>
      <c r="BG747" s="5" t="s">
        <v>14</v>
      </c>
      <c r="BH747" s="54" t="e">
        <f>ROUND(#REF!*H747,2)</f>
        <v>#REF!</v>
      </c>
      <c r="BI747" s="5" t="s">
        <v>37</v>
      </c>
      <c r="BJ747" s="53" t="s">
        <v>1534</v>
      </c>
    </row>
    <row r="748" spans="1:62" s="2" customFormat="1" ht="136.5" x14ac:dyDescent="0.2">
      <c r="A748" s="9"/>
      <c r="B748" s="10"/>
      <c r="C748" s="9"/>
      <c r="D748" s="55" t="s">
        <v>39</v>
      </c>
      <c r="E748" s="9"/>
      <c r="F748" s="56" t="s">
        <v>1535</v>
      </c>
      <c r="G748" s="9"/>
      <c r="H748" s="9"/>
      <c r="I748" s="10"/>
      <c r="J748" s="57"/>
      <c r="K748" s="58"/>
      <c r="L748" s="16"/>
      <c r="M748" s="16"/>
      <c r="N748" s="16"/>
      <c r="O748" s="16"/>
      <c r="P748" s="16"/>
      <c r="Q748" s="17"/>
      <c r="R748" s="9"/>
      <c r="S748" s="9"/>
      <c r="T748" s="9"/>
      <c r="U748" s="9"/>
      <c r="V748" s="9"/>
      <c r="W748" s="9"/>
      <c r="X748" s="9"/>
      <c r="Y748" s="9"/>
      <c r="Z748" s="9"/>
      <c r="AA748" s="9"/>
      <c r="AB748" s="9"/>
      <c r="AQ748" s="5" t="s">
        <v>39</v>
      </c>
      <c r="AR748" s="5" t="s">
        <v>15</v>
      </c>
    </row>
    <row r="749" spans="1:62" s="2" customFormat="1" ht="37.9" customHeight="1" x14ac:dyDescent="0.2">
      <c r="A749" s="9"/>
      <c r="B749" s="43"/>
      <c r="C749" s="44" t="s">
        <v>1536</v>
      </c>
      <c r="D749" s="44" t="s">
        <v>33</v>
      </c>
      <c r="E749" s="45" t="s">
        <v>1537</v>
      </c>
      <c r="F749" s="46" t="s">
        <v>1538</v>
      </c>
      <c r="G749" s="47" t="s">
        <v>431</v>
      </c>
      <c r="H749" s="48">
        <v>80</v>
      </c>
      <c r="I749" s="10"/>
      <c r="J749" s="49" t="s">
        <v>0</v>
      </c>
      <c r="K749" s="50" t="s">
        <v>8</v>
      </c>
      <c r="L749" s="51">
        <v>0.25600000000000001</v>
      </c>
      <c r="M749" s="51">
        <f>L749*H749</f>
        <v>20.48</v>
      </c>
      <c r="N749" s="51">
        <v>0</v>
      </c>
      <c r="O749" s="51">
        <f>N749*H749</f>
        <v>0</v>
      </c>
      <c r="P749" s="51">
        <v>0</v>
      </c>
      <c r="Q749" s="52">
        <f>P749*H749</f>
        <v>0</v>
      </c>
      <c r="R749" s="9"/>
      <c r="S749" s="9"/>
      <c r="T749" s="9"/>
      <c r="U749" s="9"/>
      <c r="V749" s="9"/>
      <c r="W749" s="9"/>
      <c r="X749" s="9"/>
      <c r="Y749" s="9"/>
      <c r="Z749" s="9"/>
      <c r="AA749" s="9"/>
      <c r="AB749" s="9"/>
      <c r="AO749" s="53" t="s">
        <v>37</v>
      </c>
      <c r="AQ749" s="53" t="s">
        <v>33</v>
      </c>
      <c r="AR749" s="53" t="s">
        <v>15</v>
      </c>
      <c r="AV749" s="5" t="s">
        <v>31</v>
      </c>
      <c r="BB749" s="54" t="e">
        <f>IF(K749="základní",#REF!,0)</f>
        <v>#REF!</v>
      </c>
      <c r="BC749" s="54">
        <f>IF(K749="snížená",#REF!,0)</f>
        <v>0</v>
      </c>
      <c r="BD749" s="54">
        <f>IF(K749="zákl. přenesená",#REF!,0)</f>
        <v>0</v>
      </c>
      <c r="BE749" s="54">
        <f>IF(K749="sníž. přenesená",#REF!,0)</f>
        <v>0</v>
      </c>
      <c r="BF749" s="54">
        <f>IF(K749="nulová",#REF!,0)</f>
        <v>0</v>
      </c>
      <c r="BG749" s="5" t="s">
        <v>14</v>
      </c>
      <c r="BH749" s="54" t="e">
        <f>ROUND(#REF!*H749,2)</f>
        <v>#REF!</v>
      </c>
      <c r="BI749" s="5" t="s">
        <v>37</v>
      </c>
      <c r="BJ749" s="53" t="s">
        <v>1539</v>
      </c>
    </row>
    <row r="750" spans="1:62" s="2" customFormat="1" ht="136.5" x14ac:dyDescent="0.2">
      <c r="A750" s="9"/>
      <c r="B750" s="10"/>
      <c r="C750" s="9"/>
      <c r="D750" s="55" t="s">
        <v>39</v>
      </c>
      <c r="E750" s="9"/>
      <c r="F750" s="56" t="s">
        <v>1535</v>
      </c>
      <c r="G750" s="9"/>
      <c r="H750" s="9"/>
      <c r="I750" s="10"/>
      <c r="J750" s="57"/>
      <c r="K750" s="58"/>
      <c r="L750" s="16"/>
      <c r="M750" s="16"/>
      <c r="N750" s="16"/>
      <c r="O750" s="16"/>
      <c r="P750" s="16"/>
      <c r="Q750" s="17"/>
      <c r="R750" s="9"/>
      <c r="S750" s="9"/>
      <c r="T750" s="9"/>
      <c r="U750" s="9"/>
      <c r="V750" s="9"/>
      <c r="W750" s="9"/>
      <c r="X750" s="9"/>
      <c r="Y750" s="9"/>
      <c r="Z750" s="9"/>
      <c r="AA750" s="9"/>
      <c r="AB750" s="9"/>
      <c r="AQ750" s="5" t="s">
        <v>39</v>
      </c>
      <c r="AR750" s="5" t="s">
        <v>15</v>
      </c>
    </row>
    <row r="751" spans="1:62" s="2" customFormat="1" ht="37.9" customHeight="1" x14ac:dyDescent="0.2">
      <c r="A751" s="9"/>
      <c r="B751" s="43"/>
      <c r="C751" s="44" t="s">
        <v>1540</v>
      </c>
      <c r="D751" s="44" t="s">
        <v>33</v>
      </c>
      <c r="E751" s="45" t="s">
        <v>1541</v>
      </c>
      <c r="F751" s="46" t="s">
        <v>1542</v>
      </c>
      <c r="G751" s="47" t="s">
        <v>431</v>
      </c>
      <c r="H751" s="48">
        <v>65</v>
      </c>
      <c r="I751" s="10"/>
      <c r="J751" s="49" t="s">
        <v>0</v>
      </c>
      <c r="K751" s="50" t="s">
        <v>8</v>
      </c>
      <c r="L751" s="51">
        <v>0.32</v>
      </c>
      <c r="M751" s="51">
        <f>L751*H751</f>
        <v>20.8</v>
      </c>
      <c r="N751" s="51">
        <v>0</v>
      </c>
      <c r="O751" s="51">
        <f>N751*H751</f>
        <v>0</v>
      </c>
      <c r="P751" s="51">
        <v>0</v>
      </c>
      <c r="Q751" s="52">
        <f>P751*H751</f>
        <v>0</v>
      </c>
      <c r="R751" s="9"/>
      <c r="S751" s="9"/>
      <c r="T751" s="9"/>
      <c r="U751" s="9"/>
      <c r="V751" s="9"/>
      <c r="W751" s="9"/>
      <c r="X751" s="9"/>
      <c r="Y751" s="9"/>
      <c r="Z751" s="9"/>
      <c r="AA751" s="9"/>
      <c r="AB751" s="9"/>
      <c r="AO751" s="53" t="s">
        <v>37</v>
      </c>
      <c r="AQ751" s="53" t="s">
        <v>33</v>
      </c>
      <c r="AR751" s="53" t="s">
        <v>15</v>
      </c>
      <c r="AV751" s="5" t="s">
        <v>31</v>
      </c>
      <c r="BB751" s="54" t="e">
        <f>IF(K751="základní",#REF!,0)</f>
        <v>#REF!</v>
      </c>
      <c r="BC751" s="54">
        <f>IF(K751="snížená",#REF!,0)</f>
        <v>0</v>
      </c>
      <c r="BD751" s="54">
        <f>IF(K751="zákl. přenesená",#REF!,0)</f>
        <v>0</v>
      </c>
      <c r="BE751" s="54">
        <f>IF(K751="sníž. přenesená",#REF!,0)</f>
        <v>0</v>
      </c>
      <c r="BF751" s="54">
        <f>IF(K751="nulová",#REF!,0)</f>
        <v>0</v>
      </c>
      <c r="BG751" s="5" t="s">
        <v>14</v>
      </c>
      <c r="BH751" s="54" t="e">
        <f>ROUND(#REF!*H751,2)</f>
        <v>#REF!</v>
      </c>
      <c r="BI751" s="5" t="s">
        <v>37</v>
      </c>
      <c r="BJ751" s="53" t="s">
        <v>1543</v>
      </c>
    </row>
    <row r="752" spans="1:62" s="2" customFormat="1" ht="136.5" x14ac:dyDescent="0.2">
      <c r="A752" s="9"/>
      <c r="B752" s="10"/>
      <c r="C752" s="9"/>
      <c r="D752" s="55" t="s">
        <v>39</v>
      </c>
      <c r="E752" s="9"/>
      <c r="F752" s="56" t="s">
        <v>1535</v>
      </c>
      <c r="G752" s="9"/>
      <c r="H752" s="9"/>
      <c r="I752" s="10"/>
      <c r="J752" s="57"/>
      <c r="K752" s="58"/>
      <c r="L752" s="16"/>
      <c r="M752" s="16"/>
      <c r="N752" s="16"/>
      <c r="O752" s="16"/>
      <c r="P752" s="16"/>
      <c r="Q752" s="17"/>
      <c r="R752" s="9"/>
      <c r="S752" s="9"/>
      <c r="T752" s="9"/>
      <c r="U752" s="9"/>
      <c r="V752" s="9"/>
      <c r="W752" s="9"/>
      <c r="X752" s="9"/>
      <c r="Y752" s="9"/>
      <c r="Z752" s="9"/>
      <c r="AA752" s="9"/>
      <c r="AB752" s="9"/>
      <c r="AQ752" s="5" t="s">
        <v>39</v>
      </c>
      <c r="AR752" s="5" t="s">
        <v>15</v>
      </c>
    </row>
    <row r="753" spans="1:62" s="2" customFormat="1" ht="37.9" customHeight="1" x14ac:dyDescent="0.2">
      <c r="A753" s="9"/>
      <c r="B753" s="43"/>
      <c r="C753" s="44" t="s">
        <v>1544</v>
      </c>
      <c r="D753" s="44" t="s">
        <v>33</v>
      </c>
      <c r="E753" s="45" t="s">
        <v>1545</v>
      </c>
      <c r="F753" s="46" t="s">
        <v>1546</v>
      </c>
      <c r="G753" s="47" t="s">
        <v>431</v>
      </c>
      <c r="H753" s="48">
        <v>170</v>
      </c>
      <c r="I753" s="10"/>
      <c r="J753" s="49" t="s">
        <v>0</v>
      </c>
      <c r="K753" s="50" t="s">
        <v>8</v>
      </c>
      <c r="L753" s="51">
        <v>7.1999999999999995E-2</v>
      </c>
      <c r="M753" s="51">
        <f>L753*H753</f>
        <v>12.239999999999998</v>
      </c>
      <c r="N753" s="51">
        <v>0</v>
      </c>
      <c r="O753" s="51">
        <f>N753*H753</f>
        <v>0</v>
      </c>
      <c r="P753" s="51">
        <v>0</v>
      </c>
      <c r="Q753" s="52">
        <f>P753*H753</f>
        <v>0</v>
      </c>
      <c r="R753" s="9"/>
      <c r="S753" s="9"/>
      <c r="T753" s="9"/>
      <c r="U753" s="9"/>
      <c r="V753" s="9"/>
      <c r="W753" s="9"/>
      <c r="X753" s="9"/>
      <c r="Y753" s="9"/>
      <c r="Z753" s="9"/>
      <c r="AA753" s="9"/>
      <c r="AB753" s="9"/>
      <c r="AO753" s="53" t="s">
        <v>37</v>
      </c>
      <c r="AQ753" s="53" t="s">
        <v>33</v>
      </c>
      <c r="AR753" s="53" t="s">
        <v>15</v>
      </c>
      <c r="AV753" s="5" t="s">
        <v>31</v>
      </c>
      <c r="BB753" s="54" t="e">
        <f>IF(K753="základní",#REF!,0)</f>
        <v>#REF!</v>
      </c>
      <c r="BC753" s="54">
        <f>IF(K753="snížená",#REF!,0)</f>
        <v>0</v>
      </c>
      <c r="BD753" s="54">
        <f>IF(K753="zákl. přenesená",#REF!,0)</f>
        <v>0</v>
      </c>
      <c r="BE753" s="54">
        <f>IF(K753="sníž. přenesená",#REF!,0)</f>
        <v>0</v>
      </c>
      <c r="BF753" s="54">
        <f>IF(K753="nulová",#REF!,0)</f>
        <v>0</v>
      </c>
      <c r="BG753" s="5" t="s">
        <v>14</v>
      </c>
      <c r="BH753" s="54" t="e">
        <f>ROUND(#REF!*H753,2)</f>
        <v>#REF!</v>
      </c>
      <c r="BI753" s="5" t="s">
        <v>37</v>
      </c>
      <c r="BJ753" s="53" t="s">
        <v>1547</v>
      </c>
    </row>
    <row r="754" spans="1:62" s="2" customFormat="1" ht="136.5" x14ac:dyDescent="0.2">
      <c r="A754" s="9"/>
      <c r="B754" s="10"/>
      <c r="C754" s="9"/>
      <c r="D754" s="55" t="s">
        <v>39</v>
      </c>
      <c r="E754" s="9"/>
      <c r="F754" s="56" t="s">
        <v>1535</v>
      </c>
      <c r="G754" s="9"/>
      <c r="H754" s="9"/>
      <c r="I754" s="10"/>
      <c r="J754" s="57"/>
      <c r="K754" s="58"/>
      <c r="L754" s="16"/>
      <c r="M754" s="16"/>
      <c r="N754" s="16"/>
      <c r="O754" s="16"/>
      <c r="P754" s="16"/>
      <c r="Q754" s="17"/>
      <c r="R754" s="9"/>
      <c r="S754" s="9"/>
      <c r="T754" s="9"/>
      <c r="U754" s="9"/>
      <c r="V754" s="9"/>
      <c r="W754" s="9"/>
      <c r="X754" s="9"/>
      <c r="Y754" s="9"/>
      <c r="Z754" s="9"/>
      <c r="AA754" s="9"/>
      <c r="AB754" s="9"/>
      <c r="AQ754" s="5" t="s">
        <v>39</v>
      </c>
      <c r="AR754" s="5" t="s">
        <v>15</v>
      </c>
    </row>
    <row r="755" spans="1:62" s="2" customFormat="1" ht="37.9" customHeight="1" x14ac:dyDescent="0.2">
      <c r="A755" s="9"/>
      <c r="B755" s="43"/>
      <c r="C755" s="44" t="s">
        <v>1548</v>
      </c>
      <c r="D755" s="44" t="s">
        <v>33</v>
      </c>
      <c r="E755" s="45" t="s">
        <v>1549</v>
      </c>
      <c r="F755" s="46" t="s">
        <v>1550</v>
      </c>
      <c r="G755" s="47" t="s">
        <v>431</v>
      </c>
      <c r="H755" s="48">
        <v>140</v>
      </c>
      <c r="I755" s="10"/>
      <c r="J755" s="49" t="s">
        <v>0</v>
      </c>
      <c r="K755" s="50" t="s">
        <v>8</v>
      </c>
      <c r="L755" s="51">
        <v>9.6000000000000002E-2</v>
      </c>
      <c r="M755" s="51">
        <f>L755*H755</f>
        <v>13.44</v>
      </c>
      <c r="N755" s="51">
        <v>0</v>
      </c>
      <c r="O755" s="51">
        <f>N755*H755</f>
        <v>0</v>
      </c>
      <c r="P755" s="51">
        <v>0</v>
      </c>
      <c r="Q755" s="52">
        <f>P755*H755</f>
        <v>0</v>
      </c>
      <c r="R755" s="9"/>
      <c r="S755" s="9"/>
      <c r="T755" s="9"/>
      <c r="U755" s="9"/>
      <c r="V755" s="9"/>
      <c r="W755" s="9"/>
      <c r="X755" s="9"/>
      <c r="Y755" s="9"/>
      <c r="Z755" s="9"/>
      <c r="AA755" s="9"/>
      <c r="AB755" s="9"/>
      <c r="AO755" s="53" t="s">
        <v>37</v>
      </c>
      <c r="AQ755" s="53" t="s">
        <v>33</v>
      </c>
      <c r="AR755" s="53" t="s">
        <v>15</v>
      </c>
      <c r="AV755" s="5" t="s">
        <v>31</v>
      </c>
      <c r="BB755" s="54" t="e">
        <f>IF(K755="základní",#REF!,0)</f>
        <v>#REF!</v>
      </c>
      <c r="BC755" s="54">
        <f>IF(K755="snížená",#REF!,0)</f>
        <v>0</v>
      </c>
      <c r="BD755" s="54">
        <f>IF(K755="zákl. přenesená",#REF!,0)</f>
        <v>0</v>
      </c>
      <c r="BE755" s="54">
        <f>IF(K755="sníž. přenesená",#REF!,0)</f>
        <v>0</v>
      </c>
      <c r="BF755" s="54">
        <f>IF(K755="nulová",#REF!,0)</f>
        <v>0</v>
      </c>
      <c r="BG755" s="5" t="s">
        <v>14</v>
      </c>
      <c r="BH755" s="54" t="e">
        <f>ROUND(#REF!*H755,2)</f>
        <v>#REF!</v>
      </c>
      <c r="BI755" s="5" t="s">
        <v>37</v>
      </c>
      <c r="BJ755" s="53" t="s">
        <v>1551</v>
      </c>
    </row>
    <row r="756" spans="1:62" s="2" customFormat="1" ht="136.5" x14ac:dyDescent="0.2">
      <c r="A756" s="9"/>
      <c r="B756" s="10"/>
      <c r="C756" s="9"/>
      <c r="D756" s="55" t="s">
        <v>39</v>
      </c>
      <c r="E756" s="9"/>
      <c r="F756" s="56" t="s">
        <v>1535</v>
      </c>
      <c r="G756" s="9"/>
      <c r="H756" s="9"/>
      <c r="I756" s="10"/>
      <c r="J756" s="57"/>
      <c r="K756" s="58"/>
      <c r="L756" s="16"/>
      <c r="M756" s="16"/>
      <c r="N756" s="16"/>
      <c r="O756" s="16"/>
      <c r="P756" s="16"/>
      <c r="Q756" s="17"/>
      <c r="R756" s="9"/>
      <c r="S756" s="9"/>
      <c r="T756" s="9"/>
      <c r="U756" s="9"/>
      <c r="V756" s="9"/>
      <c r="W756" s="9"/>
      <c r="X756" s="9"/>
      <c r="Y756" s="9"/>
      <c r="Z756" s="9"/>
      <c r="AA756" s="9"/>
      <c r="AB756" s="9"/>
      <c r="AQ756" s="5" t="s">
        <v>39</v>
      </c>
      <c r="AR756" s="5" t="s">
        <v>15</v>
      </c>
    </row>
    <row r="757" spans="1:62" s="2" customFormat="1" ht="37.9" customHeight="1" x14ac:dyDescent="0.2">
      <c r="A757" s="9"/>
      <c r="B757" s="43"/>
      <c r="C757" s="44" t="s">
        <v>1552</v>
      </c>
      <c r="D757" s="44" t="s">
        <v>33</v>
      </c>
      <c r="E757" s="45" t="s">
        <v>1553</v>
      </c>
      <c r="F757" s="46" t="s">
        <v>1554</v>
      </c>
      <c r="G757" s="47" t="s">
        <v>431</v>
      </c>
      <c r="H757" s="48">
        <v>125</v>
      </c>
      <c r="I757" s="10"/>
      <c r="J757" s="49" t="s">
        <v>0</v>
      </c>
      <c r="K757" s="50" t="s">
        <v>8</v>
      </c>
      <c r="L757" s="51">
        <v>0.11899999999999999</v>
      </c>
      <c r="M757" s="51">
        <f>L757*H757</f>
        <v>14.875</v>
      </c>
      <c r="N757" s="51">
        <v>0</v>
      </c>
      <c r="O757" s="51">
        <f>N757*H757</f>
        <v>0</v>
      </c>
      <c r="P757" s="51">
        <v>0</v>
      </c>
      <c r="Q757" s="52">
        <f>P757*H757</f>
        <v>0</v>
      </c>
      <c r="R757" s="9"/>
      <c r="S757" s="9"/>
      <c r="T757" s="9"/>
      <c r="U757" s="9"/>
      <c r="V757" s="9"/>
      <c r="W757" s="9"/>
      <c r="X757" s="9"/>
      <c r="Y757" s="9"/>
      <c r="Z757" s="9"/>
      <c r="AA757" s="9"/>
      <c r="AB757" s="9"/>
      <c r="AO757" s="53" t="s">
        <v>37</v>
      </c>
      <c r="AQ757" s="53" t="s">
        <v>33</v>
      </c>
      <c r="AR757" s="53" t="s">
        <v>15</v>
      </c>
      <c r="AV757" s="5" t="s">
        <v>31</v>
      </c>
      <c r="BB757" s="54" t="e">
        <f>IF(K757="základní",#REF!,0)</f>
        <v>#REF!</v>
      </c>
      <c r="BC757" s="54">
        <f>IF(K757="snížená",#REF!,0)</f>
        <v>0</v>
      </c>
      <c r="BD757" s="54">
        <f>IF(K757="zákl. přenesená",#REF!,0)</f>
        <v>0</v>
      </c>
      <c r="BE757" s="54">
        <f>IF(K757="sníž. přenesená",#REF!,0)</f>
        <v>0</v>
      </c>
      <c r="BF757" s="54">
        <f>IF(K757="nulová",#REF!,0)</f>
        <v>0</v>
      </c>
      <c r="BG757" s="5" t="s">
        <v>14</v>
      </c>
      <c r="BH757" s="54" t="e">
        <f>ROUND(#REF!*H757,2)</f>
        <v>#REF!</v>
      </c>
      <c r="BI757" s="5" t="s">
        <v>37</v>
      </c>
      <c r="BJ757" s="53" t="s">
        <v>1555</v>
      </c>
    </row>
    <row r="758" spans="1:62" s="2" customFormat="1" ht="136.5" x14ac:dyDescent="0.2">
      <c r="A758" s="9"/>
      <c r="B758" s="10"/>
      <c r="C758" s="9"/>
      <c r="D758" s="55" t="s">
        <v>39</v>
      </c>
      <c r="E758" s="9"/>
      <c r="F758" s="56" t="s">
        <v>1535</v>
      </c>
      <c r="G758" s="9"/>
      <c r="H758" s="9"/>
      <c r="I758" s="10"/>
      <c r="J758" s="57"/>
      <c r="K758" s="58"/>
      <c r="L758" s="16"/>
      <c r="M758" s="16"/>
      <c r="N758" s="16"/>
      <c r="O758" s="16"/>
      <c r="P758" s="16"/>
      <c r="Q758" s="17"/>
      <c r="R758" s="9"/>
      <c r="S758" s="9"/>
      <c r="T758" s="9"/>
      <c r="U758" s="9"/>
      <c r="V758" s="9"/>
      <c r="W758" s="9"/>
      <c r="X758" s="9"/>
      <c r="Y758" s="9"/>
      <c r="Z758" s="9"/>
      <c r="AA758" s="9"/>
      <c r="AB758" s="9"/>
      <c r="AQ758" s="5" t="s">
        <v>39</v>
      </c>
      <c r="AR758" s="5" t="s">
        <v>15</v>
      </c>
    </row>
    <row r="759" spans="1:62" s="2" customFormat="1" ht="37.9" customHeight="1" x14ac:dyDescent="0.2">
      <c r="A759" s="9"/>
      <c r="B759" s="43"/>
      <c r="C759" s="44" t="s">
        <v>1556</v>
      </c>
      <c r="D759" s="44" t="s">
        <v>33</v>
      </c>
      <c r="E759" s="45" t="s">
        <v>1557</v>
      </c>
      <c r="F759" s="46" t="s">
        <v>1558</v>
      </c>
      <c r="G759" s="47" t="s">
        <v>431</v>
      </c>
      <c r="H759" s="48">
        <v>25</v>
      </c>
      <c r="I759" s="10"/>
      <c r="J759" s="49" t="s">
        <v>0</v>
      </c>
      <c r="K759" s="50" t="s">
        <v>8</v>
      </c>
      <c r="L759" s="51">
        <v>0.128</v>
      </c>
      <c r="M759" s="51">
        <f>L759*H759</f>
        <v>3.2</v>
      </c>
      <c r="N759" s="51">
        <v>0</v>
      </c>
      <c r="O759" s="51">
        <f>N759*H759</f>
        <v>0</v>
      </c>
      <c r="P759" s="51">
        <v>0</v>
      </c>
      <c r="Q759" s="52">
        <f>P759*H759</f>
        <v>0</v>
      </c>
      <c r="R759" s="9"/>
      <c r="S759" s="9"/>
      <c r="T759" s="9"/>
      <c r="U759" s="9"/>
      <c r="V759" s="9"/>
      <c r="W759" s="9"/>
      <c r="X759" s="9"/>
      <c r="Y759" s="9"/>
      <c r="Z759" s="9"/>
      <c r="AA759" s="9"/>
      <c r="AB759" s="9"/>
      <c r="AO759" s="53" t="s">
        <v>37</v>
      </c>
      <c r="AQ759" s="53" t="s">
        <v>33</v>
      </c>
      <c r="AR759" s="53" t="s">
        <v>15</v>
      </c>
      <c r="AV759" s="5" t="s">
        <v>31</v>
      </c>
      <c r="BB759" s="54" t="e">
        <f>IF(K759="základní",#REF!,0)</f>
        <v>#REF!</v>
      </c>
      <c r="BC759" s="54">
        <f>IF(K759="snížená",#REF!,0)</f>
        <v>0</v>
      </c>
      <c r="BD759" s="54">
        <f>IF(K759="zákl. přenesená",#REF!,0)</f>
        <v>0</v>
      </c>
      <c r="BE759" s="54">
        <f>IF(K759="sníž. přenesená",#REF!,0)</f>
        <v>0</v>
      </c>
      <c r="BF759" s="54">
        <f>IF(K759="nulová",#REF!,0)</f>
        <v>0</v>
      </c>
      <c r="BG759" s="5" t="s">
        <v>14</v>
      </c>
      <c r="BH759" s="54" t="e">
        <f>ROUND(#REF!*H759,2)</f>
        <v>#REF!</v>
      </c>
      <c r="BI759" s="5" t="s">
        <v>37</v>
      </c>
      <c r="BJ759" s="53" t="s">
        <v>1559</v>
      </c>
    </row>
    <row r="760" spans="1:62" s="2" customFormat="1" ht="136.5" x14ac:dyDescent="0.2">
      <c r="A760" s="9"/>
      <c r="B760" s="10"/>
      <c r="C760" s="9"/>
      <c r="D760" s="55" t="s">
        <v>39</v>
      </c>
      <c r="E760" s="9"/>
      <c r="F760" s="56" t="s">
        <v>1535</v>
      </c>
      <c r="G760" s="9"/>
      <c r="H760" s="9"/>
      <c r="I760" s="10"/>
      <c r="J760" s="57"/>
      <c r="K760" s="58"/>
      <c r="L760" s="16"/>
      <c r="M760" s="16"/>
      <c r="N760" s="16"/>
      <c r="O760" s="16"/>
      <c r="P760" s="16"/>
      <c r="Q760" s="17"/>
      <c r="R760" s="9"/>
      <c r="S760" s="9"/>
      <c r="T760" s="9"/>
      <c r="U760" s="9"/>
      <c r="V760" s="9"/>
      <c r="W760" s="9"/>
      <c r="X760" s="9"/>
      <c r="Y760" s="9"/>
      <c r="Z760" s="9"/>
      <c r="AA760" s="9"/>
      <c r="AB760" s="9"/>
      <c r="AQ760" s="5" t="s">
        <v>39</v>
      </c>
      <c r="AR760" s="5" t="s">
        <v>15</v>
      </c>
    </row>
    <row r="761" spans="1:62" s="2" customFormat="1" ht="37.9" customHeight="1" x14ac:dyDescent="0.2">
      <c r="A761" s="9"/>
      <c r="B761" s="43"/>
      <c r="C761" s="44" t="s">
        <v>1560</v>
      </c>
      <c r="D761" s="44" t="s">
        <v>33</v>
      </c>
      <c r="E761" s="45" t="s">
        <v>1561</v>
      </c>
      <c r="F761" s="46" t="s">
        <v>1562</v>
      </c>
      <c r="G761" s="47" t="s">
        <v>431</v>
      </c>
      <c r="H761" s="48">
        <v>150</v>
      </c>
      <c r="I761" s="10"/>
      <c r="J761" s="49" t="s">
        <v>0</v>
      </c>
      <c r="K761" s="50" t="s">
        <v>8</v>
      </c>
      <c r="L761" s="51">
        <v>0.185</v>
      </c>
      <c r="M761" s="51">
        <f>L761*H761</f>
        <v>27.75</v>
      </c>
      <c r="N761" s="51">
        <v>0</v>
      </c>
      <c r="O761" s="51">
        <f>N761*H761</f>
        <v>0</v>
      </c>
      <c r="P761" s="51">
        <v>0</v>
      </c>
      <c r="Q761" s="52">
        <f>P761*H761</f>
        <v>0</v>
      </c>
      <c r="R761" s="9"/>
      <c r="S761" s="9"/>
      <c r="T761" s="9"/>
      <c r="U761" s="9"/>
      <c r="V761" s="9"/>
      <c r="W761" s="9"/>
      <c r="X761" s="9"/>
      <c r="Y761" s="9"/>
      <c r="Z761" s="9"/>
      <c r="AA761" s="9"/>
      <c r="AB761" s="9"/>
      <c r="AO761" s="53" t="s">
        <v>37</v>
      </c>
      <c r="AQ761" s="53" t="s">
        <v>33</v>
      </c>
      <c r="AR761" s="53" t="s">
        <v>15</v>
      </c>
      <c r="AV761" s="5" t="s">
        <v>31</v>
      </c>
      <c r="BB761" s="54" t="e">
        <f>IF(K761="základní",#REF!,0)</f>
        <v>#REF!</v>
      </c>
      <c r="BC761" s="54">
        <f>IF(K761="snížená",#REF!,0)</f>
        <v>0</v>
      </c>
      <c r="BD761" s="54">
        <f>IF(K761="zákl. přenesená",#REF!,0)</f>
        <v>0</v>
      </c>
      <c r="BE761" s="54">
        <f>IF(K761="sníž. přenesená",#REF!,0)</f>
        <v>0</v>
      </c>
      <c r="BF761" s="54">
        <f>IF(K761="nulová",#REF!,0)</f>
        <v>0</v>
      </c>
      <c r="BG761" s="5" t="s">
        <v>14</v>
      </c>
      <c r="BH761" s="54" t="e">
        <f>ROUND(#REF!*H761,2)</f>
        <v>#REF!</v>
      </c>
      <c r="BI761" s="5" t="s">
        <v>37</v>
      </c>
      <c r="BJ761" s="53" t="s">
        <v>1563</v>
      </c>
    </row>
    <row r="762" spans="1:62" s="2" customFormat="1" ht="136.5" x14ac:dyDescent="0.2">
      <c r="A762" s="9"/>
      <c r="B762" s="10"/>
      <c r="C762" s="9"/>
      <c r="D762" s="55" t="s">
        <v>39</v>
      </c>
      <c r="E762" s="9"/>
      <c r="F762" s="56" t="s">
        <v>1535</v>
      </c>
      <c r="G762" s="9"/>
      <c r="H762" s="9"/>
      <c r="I762" s="10"/>
      <c r="J762" s="57"/>
      <c r="K762" s="58"/>
      <c r="L762" s="16"/>
      <c r="M762" s="16"/>
      <c r="N762" s="16"/>
      <c r="O762" s="16"/>
      <c r="P762" s="16"/>
      <c r="Q762" s="17"/>
      <c r="R762" s="9"/>
      <c r="S762" s="9"/>
      <c r="T762" s="9"/>
      <c r="U762" s="9"/>
      <c r="V762" s="9"/>
      <c r="W762" s="9"/>
      <c r="X762" s="9"/>
      <c r="Y762" s="9"/>
      <c r="Z762" s="9"/>
      <c r="AA762" s="9"/>
      <c r="AB762" s="9"/>
      <c r="AQ762" s="5" t="s">
        <v>39</v>
      </c>
      <c r="AR762" s="5" t="s">
        <v>15</v>
      </c>
    </row>
    <row r="763" spans="1:62" s="2" customFormat="1" ht="37.9" customHeight="1" x14ac:dyDescent="0.2">
      <c r="A763" s="9"/>
      <c r="B763" s="43"/>
      <c r="C763" s="44" t="s">
        <v>1564</v>
      </c>
      <c r="D763" s="44" t="s">
        <v>33</v>
      </c>
      <c r="E763" s="45" t="s">
        <v>1565</v>
      </c>
      <c r="F763" s="46" t="s">
        <v>1566</v>
      </c>
      <c r="G763" s="47" t="s">
        <v>431</v>
      </c>
      <c r="H763" s="48">
        <v>155</v>
      </c>
      <c r="I763" s="10"/>
      <c r="J763" s="49" t="s">
        <v>0</v>
      </c>
      <c r="K763" s="50" t="s">
        <v>8</v>
      </c>
      <c r="L763" s="51">
        <v>0.20399999999999999</v>
      </c>
      <c r="M763" s="51">
        <f>L763*H763</f>
        <v>31.619999999999997</v>
      </c>
      <c r="N763" s="51">
        <v>0</v>
      </c>
      <c r="O763" s="51">
        <f>N763*H763</f>
        <v>0</v>
      </c>
      <c r="P763" s="51">
        <v>0</v>
      </c>
      <c r="Q763" s="52">
        <f>P763*H763</f>
        <v>0</v>
      </c>
      <c r="R763" s="9"/>
      <c r="S763" s="9"/>
      <c r="T763" s="9"/>
      <c r="U763" s="9"/>
      <c r="V763" s="9"/>
      <c r="W763" s="9"/>
      <c r="X763" s="9"/>
      <c r="Y763" s="9"/>
      <c r="Z763" s="9"/>
      <c r="AA763" s="9"/>
      <c r="AB763" s="9"/>
      <c r="AO763" s="53" t="s">
        <v>37</v>
      </c>
      <c r="AQ763" s="53" t="s">
        <v>33</v>
      </c>
      <c r="AR763" s="53" t="s">
        <v>15</v>
      </c>
      <c r="AV763" s="5" t="s">
        <v>31</v>
      </c>
      <c r="BB763" s="54" t="e">
        <f>IF(K763="základní",#REF!,0)</f>
        <v>#REF!</v>
      </c>
      <c r="BC763" s="54">
        <f>IF(K763="snížená",#REF!,0)</f>
        <v>0</v>
      </c>
      <c r="BD763" s="54">
        <f>IF(K763="zákl. přenesená",#REF!,0)</f>
        <v>0</v>
      </c>
      <c r="BE763" s="54">
        <f>IF(K763="sníž. přenesená",#REF!,0)</f>
        <v>0</v>
      </c>
      <c r="BF763" s="54">
        <f>IF(K763="nulová",#REF!,0)</f>
        <v>0</v>
      </c>
      <c r="BG763" s="5" t="s">
        <v>14</v>
      </c>
      <c r="BH763" s="54" t="e">
        <f>ROUND(#REF!*H763,2)</f>
        <v>#REF!</v>
      </c>
      <c r="BI763" s="5" t="s">
        <v>37</v>
      </c>
      <c r="BJ763" s="53" t="s">
        <v>1567</v>
      </c>
    </row>
    <row r="764" spans="1:62" s="2" customFormat="1" ht="136.5" x14ac:dyDescent="0.2">
      <c r="A764" s="9"/>
      <c r="B764" s="10"/>
      <c r="C764" s="9"/>
      <c r="D764" s="55" t="s">
        <v>39</v>
      </c>
      <c r="E764" s="9"/>
      <c r="F764" s="56" t="s">
        <v>1535</v>
      </c>
      <c r="G764" s="9"/>
      <c r="H764" s="9"/>
      <c r="I764" s="10"/>
      <c r="J764" s="57"/>
      <c r="K764" s="58"/>
      <c r="L764" s="16"/>
      <c r="M764" s="16"/>
      <c r="N764" s="16"/>
      <c r="O764" s="16"/>
      <c r="P764" s="16"/>
      <c r="Q764" s="17"/>
      <c r="R764" s="9"/>
      <c r="S764" s="9"/>
      <c r="T764" s="9"/>
      <c r="U764" s="9"/>
      <c r="V764" s="9"/>
      <c r="W764" s="9"/>
      <c r="X764" s="9"/>
      <c r="Y764" s="9"/>
      <c r="Z764" s="9"/>
      <c r="AA764" s="9"/>
      <c r="AB764" s="9"/>
      <c r="AQ764" s="5" t="s">
        <v>39</v>
      </c>
      <c r="AR764" s="5" t="s">
        <v>15</v>
      </c>
    </row>
    <row r="765" spans="1:62" s="2" customFormat="1" ht="49.15" customHeight="1" x14ac:dyDescent="0.2">
      <c r="A765" s="9"/>
      <c r="B765" s="43"/>
      <c r="C765" s="44" t="s">
        <v>1568</v>
      </c>
      <c r="D765" s="44" t="s">
        <v>33</v>
      </c>
      <c r="E765" s="45" t="s">
        <v>1569</v>
      </c>
      <c r="F765" s="46" t="s">
        <v>1570</v>
      </c>
      <c r="G765" s="47" t="s">
        <v>431</v>
      </c>
      <c r="H765" s="48">
        <v>145</v>
      </c>
      <c r="I765" s="10"/>
      <c r="J765" s="49" t="s">
        <v>0</v>
      </c>
      <c r="K765" s="50" t="s">
        <v>8</v>
      </c>
      <c r="L765" s="51">
        <v>0.27700000000000002</v>
      </c>
      <c r="M765" s="51">
        <f t="shared" ref="M765:M771" si="0">L765*H765</f>
        <v>40.165000000000006</v>
      </c>
      <c r="N765" s="51">
        <v>0</v>
      </c>
      <c r="O765" s="51">
        <f t="shared" ref="O765:O771" si="1">N765*H765</f>
        <v>0</v>
      </c>
      <c r="P765" s="51">
        <v>0</v>
      </c>
      <c r="Q765" s="52">
        <f t="shared" ref="Q765:Q771" si="2">P765*H765</f>
        <v>0</v>
      </c>
      <c r="R765" s="9"/>
      <c r="S765" s="9"/>
      <c r="T765" s="9"/>
      <c r="U765" s="9"/>
      <c r="V765" s="9"/>
      <c r="W765" s="9"/>
      <c r="X765" s="9"/>
      <c r="Y765" s="9"/>
      <c r="Z765" s="9"/>
      <c r="AA765" s="9"/>
      <c r="AB765" s="9"/>
      <c r="AO765" s="53" t="s">
        <v>37</v>
      </c>
      <c r="AQ765" s="53" t="s">
        <v>33</v>
      </c>
      <c r="AR765" s="53" t="s">
        <v>15</v>
      </c>
      <c r="AV765" s="5" t="s">
        <v>31</v>
      </c>
      <c r="BB765" s="54" t="e">
        <f>IF(K765="základní",#REF!,0)</f>
        <v>#REF!</v>
      </c>
      <c r="BC765" s="54">
        <f>IF(K765="snížená",#REF!,0)</f>
        <v>0</v>
      </c>
      <c r="BD765" s="54">
        <f>IF(K765="zákl. přenesená",#REF!,0)</f>
        <v>0</v>
      </c>
      <c r="BE765" s="54">
        <f>IF(K765="sníž. přenesená",#REF!,0)</f>
        <v>0</v>
      </c>
      <c r="BF765" s="54">
        <f>IF(K765="nulová",#REF!,0)</f>
        <v>0</v>
      </c>
      <c r="BG765" s="5" t="s">
        <v>14</v>
      </c>
      <c r="BH765" s="54" t="e">
        <f>ROUND(#REF!*H765,2)</f>
        <v>#REF!</v>
      </c>
      <c r="BI765" s="5" t="s">
        <v>37</v>
      </c>
      <c r="BJ765" s="53" t="s">
        <v>1571</v>
      </c>
    </row>
    <row r="766" spans="1:62" s="2" customFormat="1" ht="49.15" customHeight="1" x14ac:dyDescent="0.2">
      <c r="A766" s="9"/>
      <c r="B766" s="43"/>
      <c r="C766" s="44" t="s">
        <v>1572</v>
      </c>
      <c r="D766" s="44" t="s">
        <v>33</v>
      </c>
      <c r="E766" s="45" t="s">
        <v>1573</v>
      </c>
      <c r="F766" s="46" t="s">
        <v>1574</v>
      </c>
      <c r="G766" s="47" t="s">
        <v>431</v>
      </c>
      <c r="H766" s="48">
        <v>22</v>
      </c>
      <c r="I766" s="10"/>
      <c r="J766" s="49" t="s">
        <v>0</v>
      </c>
      <c r="K766" s="50" t="s">
        <v>8</v>
      </c>
      <c r="L766" s="51">
        <v>0.60199999999999998</v>
      </c>
      <c r="M766" s="51">
        <f t="shared" si="0"/>
        <v>13.244</v>
      </c>
      <c r="N766" s="51">
        <v>0</v>
      </c>
      <c r="O766" s="51">
        <f t="shared" si="1"/>
        <v>0</v>
      </c>
      <c r="P766" s="51">
        <v>0</v>
      </c>
      <c r="Q766" s="52">
        <f t="shared" si="2"/>
        <v>0</v>
      </c>
      <c r="R766" s="9"/>
      <c r="S766" s="9"/>
      <c r="T766" s="9"/>
      <c r="U766" s="9"/>
      <c r="V766" s="9"/>
      <c r="W766" s="9"/>
      <c r="X766" s="9"/>
      <c r="Y766" s="9"/>
      <c r="Z766" s="9"/>
      <c r="AA766" s="9"/>
      <c r="AB766" s="9"/>
      <c r="AO766" s="53" t="s">
        <v>37</v>
      </c>
      <c r="AQ766" s="53" t="s">
        <v>33</v>
      </c>
      <c r="AR766" s="53" t="s">
        <v>15</v>
      </c>
      <c r="AV766" s="5" t="s">
        <v>31</v>
      </c>
      <c r="BB766" s="54" t="e">
        <f>IF(K766="základní",#REF!,0)</f>
        <v>#REF!</v>
      </c>
      <c r="BC766" s="54">
        <f>IF(K766="snížená",#REF!,0)</f>
        <v>0</v>
      </c>
      <c r="BD766" s="54">
        <f>IF(K766="zákl. přenesená",#REF!,0)</f>
        <v>0</v>
      </c>
      <c r="BE766" s="54">
        <f>IF(K766="sníž. přenesená",#REF!,0)</f>
        <v>0</v>
      </c>
      <c r="BF766" s="54">
        <f>IF(K766="nulová",#REF!,0)</f>
        <v>0</v>
      </c>
      <c r="BG766" s="5" t="s">
        <v>14</v>
      </c>
      <c r="BH766" s="54" t="e">
        <f>ROUND(#REF!*H766,2)</f>
        <v>#REF!</v>
      </c>
      <c r="BI766" s="5" t="s">
        <v>37</v>
      </c>
      <c r="BJ766" s="53" t="s">
        <v>1575</v>
      </c>
    </row>
    <row r="767" spans="1:62" s="2" customFormat="1" ht="49.15" customHeight="1" x14ac:dyDescent="0.2">
      <c r="A767" s="9"/>
      <c r="B767" s="43"/>
      <c r="C767" s="44" t="s">
        <v>1576</v>
      </c>
      <c r="D767" s="44" t="s">
        <v>33</v>
      </c>
      <c r="E767" s="45" t="s">
        <v>1577</v>
      </c>
      <c r="F767" s="46" t="s">
        <v>1578</v>
      </c>
      <c r="G767" s="47" t="s">
        <v>431</v>
      </c>
      <c r="H767" s="48">
        <v>16</v>
      </c>
      <c r="I767" s="10"/>
      <c r="J767" s="49" t="s">
        <v>0</v>
      </c>
      <c r="K767" s="50" t="s">
        <v>8</v>
      </c>
      <c r="L767" s="51">
        <v>0.46800000000000003</v>
      </c>
      <c r="M767" s="51">
        <f t="shared" si="0"/>
        <v>7.4880000000000004</v>
      </c>
      <c r="N767" s="51">
        <v>0</v>
      </c>
      <c r="O767" s="51">
        <f t="shared" si="1"/>
        <v>0</v>
      </c>
      <c r="P767" s="51">
        <v>0</v>
      </c>
      <c r="Q767" s="52">
        <f t="shared" si="2"/>
        <v>0</v>
      </c>
      <c r="R767" s="9"/>
      <c r="S767" s="9"/>
      <c r="T767" s="9"/>
      <c r="U767" s="9"/>
      <c r="V767" s="9"/>
      <c r="W767" s="9"/>
      <c r="X767" s="9"/>
      <c r="Y767" s="9"/>
      <c r="Z767" s="9"/>
      <c r="AA767" s="9"/>
      <c r="AB767" s="9"/>
      <c r="AO767" s="53" t="s">
        <v>37</v>
      </c>
      <c r="AQ767" s="53" t="s">
        <v>33</v>
      </c>
      <c r="AR767" s="53" t="s">
        <v>15</v>
      </c>
      <c r="AV767" s="5" t="s">
        <v>31</v>
      </c>
      <c r="BB767" s="54" t="e">
        <f>IF(K767="základní",#REF!,0)</f>
        <v>#REF!</v>
      </c>
      <c r="BC767" s="54">
        <f>IF(K767="snížená",#REF!,0)</f>
        <v>0</v>
      </c>
      <c r="BD767" s="54">
        <f>IF(K767="zákl. přenesená",#REF!,0)</f>
        <v>0</v>
      </c>
      <c r="BE767" s="54">
        <f>IF(K767="sníž. přenesená",#REF!,0)</f>
        <v>0</v>
      </c>
      <c r="BF767" s="54">
        <f>IF(K767="nulová",#REF!,0)</f>
        <v>0</v>
      </c>
      <c r="BG767" s="5" t="s">
        <v>14</v>
      </c>
      <c r="BH767" s="54" t="e">
        <f>ROUND(#REF!*H767,2)</f>
        <v>#REF!</v>
      </c>
      <c r="BI767" s="5" t="s">
        <v>37</v>
      </c>
      <c r="BJ767" s="53" t="s">
        <v>1579</v>
      </c>
    </row>
    <row r="768" spans="1:62" s="2" customFormat="1" ht="49.15" customHeight="1" x14ac:dyDescent="0.2">
      <c r="A768" s="9"/>
      <c r="B768" s="43"/>
      <c r="C768" s="44" t="s">
        <v>1580</v>
      </c>
      <c r="D768" s="44" t="s">
        <v>33</v>
      </c>
      <c r="E768" s="45" t="s">
        <v>1581</v>
      </c>
      <c r="F768" s="46" t="s">
        <v>1582</v>
      </c>
      <c r="G768" s="47" t="s">
        <v>431</v>
      </c>
      <c r="H768" s="48">
        <v>12</v>
      </c>
      <c r="I768" s="10"/>
      <c r="J768" s="49" t="s">
        <v>0</v>
      </c>
      <c r="K768" s="50" t="s">
        <v>8</v>
      </c>
      <c r="L768" s="51">
        <v>0.222</v>
      </c>
      <c r="M768" s="51">
        <f t="shared" si="0"/>
        <v>2.6640000000000001</v>
      </c>
      <c r="N768" s="51">
        <v>0</v>
      </c>
      <c r="O768" s="51">
        <f t="shared" si="1"/>
        <v>0</v>
      </c>
      <c r="P768" s="51">
        <v>0</v>
      </c>
      <c r="Q768" s="52">
        <f t="shared" si="2"/>
        <v>0</v>
      </c>
      <c r="R768" s="9"/>
      <c r="S768" s="9"/>
      <c r="T768" s="9"/>
      <c r="U768" s="9"/>
      <c r="V768" s="9"/>
      <c r="W768" s="9"/>
      <c r="X768" s="9"/>
      <c r="Y768" s="9"/>
      <c r="Z768" s="9"/>
      <c r="AA768" s="9"/>
      <c r="AB768" s="9"/>
      <c r="AO768" s="53" t="s">
        <v>37</v>
      </c>
      <c r="AQ768" s="53" t="s">
        <v>33</v>
      </c>
      <c r="AR768" s="53" t="s">
        <v>15</v>
      </c>
      <c r="AV768" s="5" t="s">
        <v>31</v>
      </c>
      <c r="BB768" s="54" t="e">
        <f>IF(K768="základní",#REF!,0)</f>
        <v>#REF!</v>
      </c>
      <c r="BC768" s="54">
        <f>IF(K768="snížená",#REF!,0)</f>
        <v>0</v>
      </c>
      <c r="BD768" s="54">
        <f>IF(K768="zákl. přenesená",#REF!,0)</f>
        <v>0</v>
      </c>
      <c r="BE768" s="54">
        <f>IF(K768="sníž. přenesená",#REF!,0)</f>
        <v>0</v>
      </c>
      <c r="BF768" s="54">
        <f>IF(K768="nulová",#REF!,0)</f>
        <v>0</v>
      </c>
      <c r="BG768" s="5" t="s">
        <v>14</v>
      </c>
      <c r="BH768" s="54" t="e">
        <f>ROUND(#REF!*H768,2)</f>
        <v>#REF!</v>
      </c>
      <c r="BI768" s="5" t="s">
        <v>37</v>
      </c>
      <c r="BJ768" s="53" t="s">
        <v>1583</v>
      </c>
    </row>
    <row r="769" spans="1:62" s="2" customFormat="1" ht="49.15" customHeight="1" x14ac:dyDescent="0.2">
      <c r="A769" s="9"/>
      <c r="B769" s="43"/>
      <c r="C769" s="44" t="s">
        <v>1584</v>
      </c>
      <c r="D769" s="44" t="s">
        <v>33</v>
      </c>
      <c r="E769" s="45" t="s">
        <v>1585</v>
      </c>
      <c r="F769" s="46" t="s">
        <v>1586</v>
      </c>
      <c r="G769" s="47" t="s">
        <v>431</v>
      </c>
      <c r="H769" s="48">
        <v>8</v>
      </c>
      <c r="I769" s="10"/>
      <c r="J769" s="49" t="s">
        <v>0</v>
      </c>
      <c r="K769" s="50" t="s">
        <v>8</v>
      </c>
      <c r="L769" s="51">
        <v>0.48799999999999999</v>
      </c>
      <c r="M769" s="51">
        <f t="shared" si="0"/>
        <v>3.9039999999999999</v>
      </c>
      <c r="N769" s="51">
        <v>0</v>
      </c>
      <c r="O769" s="51">
        <f t="shared" si="1"/>
        <v>0</v>
      </c>
      <c r="P769" s="51">
        <v>0</v>
      </c>
      <c r="Q769" s="52">
        <f t="shared" si="2"/>
        <v>0</v>
      </c>
      <c r="R769" s="9"/>
      <c r="S769" s="9"/>
      <c r="T769" s="9"/>
      <c r="U769" s="9"/>
      <c r="V769" s="9"/>
      <c r="W769" s="9"/>
      <c r="X769" s="9"/>
      <c r="Y769" s="9"/>
      <c r="Z769" s="9"/>
      <c r="AA769" s="9"/>
      <c r="AB769" s="9"/>
      <c r="AO769" s="53" t="s">
        <v>37</v>
      </c>
      <c r="AQ769" s="53" t="s">
        <v>33</v>
      </c>
      <c r="AR769" s="53" t="s">
        <v>15</v>
      </c>
      <c r="AV769" s="5" t="s">
        <v>31</v>
      </c>
      <c r="BB769" s="54" t="e">
        <f>IF(K769="základní",#REF!,0)</f>
        <v>#REF!</v>
      </c>
      <c r="BC769" s="54">
        <f>IF(K769="snížená",#REF!,0)</f>
        <v>0</v>
      </c>
      <c r="BD769" s="54">
        <f>IF(K769="zákl. přenesená",#REF!,0)</f>
        <v>0</v>
      </c>
      <c r="BE769" s="54">
        <f>IF(K769="sníž. přenesená",#REF!,0)</f>
        <v>0</v>
      </c>
      <c r="BF769" s="54">
        <f>IF(K769="nulová",#REF!,0)</f>
        <v>0</v>
      </c>
      <c r="BG769" s="5" t="s">
        <v>14</v>
      </c>
      <c r="BH769" s="54" t="e">
        <f>ROUND(#REF!*H769,2)</f>
        <v>#REF!</v>
      </c>
      <c r="BI769" s="5" t="s">
        <v>37</v>
      </c>
      <c r="BJ769" s="53" t="s">
        <v>1587</v>
      </c>
    </row>
    <row r="770" spans="1:62" s="2" customFormat="1" ht="49.15" customHeight="1" x14ac:dyDescent="0.2">
      <c r="A770" s="9"/>
      <c r="B770" s="43"/>
      <c r="C770" s="44" t="s">
        <v>1588</v>
      </c>
      <c r="D770" s="44" t="s">
        <v>33</v>
      </c>
      <c r="E770" s="45" t="s">
        <v>1589</v>
      </c>
      <c r="F770" s="46" t="s">
        <v>1590</v>
      </c>
      <c r="G770" s="47" t="s">
        <v>431</v>
      </c>
      <c r="H770" s="48">
        <v>8</v>
      </c>
      <c r="I770" s="10"/>
      <c r="J770" s="49" t="s">
        <v>0</v>
      </c>
      <c r="K770" s="50" t="s">
        <v>8</v>
      </c>
      <c r="L770" s="51">
        <v>0.38</v>
      </c>
      <c r="M770" s="51">
        <f t="shared" si="0"/>
        <v>3.04</v>
      </c>
      <c r="N770" s="51">
        <v>0</v>
      </c>
      <c r="O770" s="51">
        <f t="shared" si="1"/>
        <v>0</v>
      </c>
      <c r="P770" s="51">
        <v>0</v>
      </c>
      <c r="Q770" s="52">
        <f t="shared" si="2"/>
        <v>0</v>
      </c>
      <c r="R770" s="9"/>
      <c r="S770" s="9"/>
      <c r="T770" s="9"/>
      <c r="U770" s="9"/>
      <c r="V770" s="9"/>
      <c r="W770" s="9"/>
      <c r="X770" s="9"/>
      <c r="Y770" s="9"/>
      <c r="Z770" s="9"/>
      <c r="AA770" s="9"/>
      <c r="AB770" s="9"/>
      <c r="AO770" s="53" t="s">
        <v>37</v>
      </c>
      <c r="AQ770" s="53" t="s">
        <v>33</v>
      </c>
      <c r="AR770" s="53" t="s">
        <v>15</v>
      </c>
      <c r="AV770" s="5" t="s">
        <v>31</v>
      </c>
      <c r="BB770" s="54" t="e">
        <f>IF(K770="základní",#REF!,0)</f>
        <v>#REF!</v>
      </c>
      <c r="BC770" s="54">
        <f>IF(K770="snížená",#REF!,0)</f>
        <v>0</v>
      </c>
      <c r="BD770" s="54">
        <f>IF(K770="zákl. přenesená",#REF!,0)</f>
        <v>0</v>
      </c>
      <c r="BE770" s="54">
        <f>IF(K770="sníž. přenesená",#REF!,0)</f>
        <v>0</v>
      </c>
      <c r="BF770" s="54">
        <f>IF(K770="nulová",#REF!,0)</f>
        <v>0</v>
      </c>
      <c r="BG770" s="5" t="s">
        <v>14</v>
      </c>
      <c r="BH770" s="54" t="e">
        <f>ROUND(#REF!*H770,2)</f>
        <v>#REF!</v>
      </c>
      <c r="BI770" s="5" t="s">
        <v>37</v>
      </c>
      <c r="BJ770" s="53" t="s">
        <v>1591</v>
      </c>
    </row>
    <row r="771" spans="1:62" s="2" customFormat="1" ht="37.9" customHeight="1" x14ac:dyDescent="0.2">
      <c r="A771" s="9"/>
      <c r="B771" s="43"/>
      <c r="C771" s="44" t="s">
        <v>1592</v>
      </c>
      <c r="D771" s="44" t="s">
        <v>33</v>
      </c>
      <c r="E771" s="45" t="s">
        <v>1593</v>
      </c>
      <c r="F771" s="46" t="s">
        <v>1594</v>
      </c>
      <c r="G771" s="47" t="s">
        <v>431</v>
      </c>
      <c r="H771" s="48">
        <v>480</v>
      </c>
      <c r="I771" s="10"/>
      <c r="J771" s="49" t="s">
        <v>0</v>
      </c>
      <c r="K771" s="50" t="s">
        <v>8</v>
      </c>
      <c r="L771" s="51">
        <v>0.13100000000000001</v>
      </c>
      <c r="M771" s="51">
        <f t="shared" si="0"/>
        <v>62.88</v>
      </c>
      <c r="N771" s="51">
        <v>0</v>
      </c>
      <c r="O771" s="51">
        <f t="shared" si="1"/>
        <v>0</v>
      </c>
      <c r="P771" s="51">
        <v>0</v>
      </c>
      <c r="Q771" s="52">
        <f t="shared" si="2"/>
        <v>0</v>
      </c>
      <c r="R771" s="9"/>
      <c r="S771" s="9"/>
      <c r="T771" s="9"/>
      <c r="U771" s="9"/>
      <c r="V771" s="9"/>
      <c r="W771" s="9"/>
      <c r="X771" s="9"/>
      <c r="Y771" s="9"/>
      <c r="Z771" s="9"/>
      <c r="AA771" s="9"/>
      <c r="AB771" s="9"/>
      <c r="AO771" s="53" t="s">
        <v>37</v>
      </c>
      <c r="AQ771" s="53" t="s">
        <v>33</v>
      </c>
      <c r="AR771" s="53" t="s">
        <v>15</v>
      </c>
      <c r="AV771" s="5" t="s">
        <v>31</v>
      </c>
      <c r="BB771" s="54" t="e">
        <f>IF(K771="základní",#REF!,0)</f>
        <v>#REF!</v>
      </c>
      <c r="BC771" s="54">
        <f>IF(K771="snížená",#REF!,0)</f>
        <v>0</v>
      </c>
      <c r="BD771" s="54">
        <f>IF(K771="zákl. přenesená",#REF!,0)</f>
        <v>0</v>
      </c>
      <c r="BE771" s="54">
        <f>IF(K771="sníž. přenesená",#REF!,0)</f>
        <v>0</v>
      </c>
      <c r="BF771" s="54">
        <f>IF(K771="nulová",#REF!,0)</f>
        <v>0</v>
      </c>
      <c r="BG771" s="5" t="s">
        <v>14</v>
      </c>
      <c r="BH771" s="54" t="e">
        <f>ROUND(#REF!*H771,2)</f>
        <v>#REF!</v>
      </c>
      <c r="BI771" s="5" t="s">
        <v>37</v>
      </c>
      <c r="BJ771" s="53" t="s">
        <v>1595</v>
      </c>
    </row>
    <row r="772" spans="1:62" s="2" customFormat="1" ht="185.25" x14ac:dyDescent="0.2">
      <c r="A772" s="9"/>
      <c r="B772" s="10"/>
      <c r="C772" s="9"/>
      <c r="D772" s="55" t="s">
        <v>39</v>
      </c>
      <c r="E772" s="9"/>
      <c r="F772" s="56" t="s">
        <v>1596</v>
      </c>
      <c r="G772" s="9"/>
      <c r="H772" s="9"/>
      <c r="I772" s="10"/>
      <c r="J772" s="57"/>
      <c r="K772" s="58"/>
      <c r="L772" s="16"/>
      <c r="M772" s="16"/>
      <c r="N772" s="16"/>
      <c r="O772" s="16"/>
      <c r="P772" s="16"/>
      <c r="Q772" s="17"/>
      <c r="R772" s="9"/>
      <c r="S772" s="9"/>
      <c r="T772" s="9"/>
      <c r="U772" s="9"/>
      <c r="V772" s="9"/>
      <c r="W772" s="9"/>
      <c r="X772" s="9"/>
      <c r="Y772" s="9"/>
      <c r="Z772" s="9"/>
      <c r="AA772" s="9"/>
      <c r="AB772" s="9"/>
      <c r="AQ772" s="5" t="s">
        <v>39</v>
      </c>
      <c r="AR772" s="5" t="s">
        <v>15</v>
      </c>
    </row>
    <row r="773" spans="1:62" s="2" customFormat="1" ht="37.9" customHeight="1" x14ac:dyDescent="0.2">
      <c r="A773" s="9"/>
      <c r="B773" s="43"/>
      <c r="C773" s="44" t="s">
        <v>1597</v>
      </c>
      <c r="D773" s="44" t="s">
        <v>33</v>
      </c>
      <c r="E773" s="45" t="s">
        <v>1598</v>
      </c>
      <c r="F773" s="46" t="s">
        <v>1599</v>
      </c>
      <c r="G773" s="47" t="s">
        <v>431</v>
      </c>
      <c r="H773" s="48">
        <v>450</v>
      </c>
      <c r="I773" s="10"/>
      <c r="J773" s="49" t="s">
        <v>0</v>
      </c>
      <c r="K773" s="50" t="s">
        <v>8</v>
      </c>
      <c r="L773" s="51">
        <v>0.17399999999999999</v>
      </c>
      <c r="M773" s="51">
        <f>L773*H773</f>
        <v>78.3</v>
      </c>
      <c r="N773" s="51">
        <v>0</v>
      </c>
      <c r="O773" s="51">
        <f>N773*H773</f>
        <v>0</v>
      </c>
      <c r="P773" s="51">
        <v>0</v>
      </c>
      <c r="Q773" s="52">
        <f>P773*H773</f>
        <v>0</v>
      </c>
      <c r="R773" s="9"/>
      <c r="S773" s="9"/>
      <c r="T773" s="9"/>
      <c r="U773" s="9"/>
      <c r="V773" s="9"/>
      <c r="W773" s="9"/>
      <c r="X773" s="9"/>
      <c r="Y773" s="9"/>
      <c r="Z773" s="9"/>
      <c r="AA773" s="9"/>
      <c r="AB773" s="9"/>
      <c r="AO773" s="53" t="s">
        <v>37</v>
      </c>
      <c r="AQ773" s="53" t="s">
        <v>33</v>
      </c>
      <c r="AR773" s="53" t="s">
        <v>15</v>
      </c>
      <c r="AV773" s="5" t="s">
        <v>31</v>
      </c>
      <c r="BB773" s="54" t="e">
        <f>IF(K773="základní",#REF!,0)</f>
        <v>#REF!</v>
      </c>
      <c r="BC773" s="54">
        <f>IF(K773="snížená",#REF!,0)</f>
        <v>0</v>
      </c>
      <c r="BD773" s="54">
        <f>IF(K773="zákl. přenesená",#REF!,0)</f>
        <v>0</v>
      </c>
      <c r="BE773" s="54">
        <f>IF(K773="sníž. přenesená",#REF!,0)</f>
        <v>0</v>
      </c>
      <c r="BF773" s="54">
        <f>IF(K773="nulová",#REF!,0)</f>
        <v>0</v>
      </c>
      <c r="BG773" s="5" t="s">
        <v>14</v>
      </c>
      <c r="BH773" s="54" t="e">
        <f>ROUND(#REF!*H773,2)</f>
        <v>#REF!</v>
      </c>
      <c r="BI773" s="5" t="s">
        <v>37</v>
      </c>
      <c r="BJ773" s="53" t="s">
        <v>1600</v>
      </c>
    </row>
    <row r="774" spans="1:62" s="2" customFormat="1" ht="185.25" x14ac:dyDescent="0.2">
      <c r="A774" s="9"/>
      <c r="B774" s="10"/>
      <c r="C774" s="9"/>
      <c r="D774" s="55" t="s">
        <v>39</v>
      </c>
      <c r="E774" s="9"/>
      <c r="F774" s="56" t="s">
        <v>1596</v>
      </c>
      <c r="G774" s="9"/>
      <c r="H774" s="9"/>
      <c r="I774" s="10"/>
      <c r="J774" s="57"/>
      <c r="K774" s="58"/>
      <c r="L774" s="16"/>
      <c r="M774" s="16"/>
      <c r="N774" s="16"/>
      <c r="O774" s="16"/>
      <c r="P774" s="16"/>
      <c r="Q774" s="17"/>
      <c r="R774" s="9"/>
      <c r="S774" s="9"/>
      <c r="T774" s="9"/>
      <c r="U774" s="9"/>
      <c r="V774" s="9"/>
      <c r="W774" s="9"/>
      <c r="X774" s="9"/>
      <c r="Y774" s="9"/>
      <c r="Z774" s="9"/>
      <c r="AA774" s="9"/>
      <c r="AB774" s="9"/>
      <c r="AQ774" s="5" t="s">
        <v>39</v>
      </c>
      <c r="AR774" s="5" t="s">
        <v>15</v>
      </c>
    </row>
    <row r="775" spans="1:62" s="2" customFormat="1" ht="37.9" customHeight="1" x14ac:dyDescent="0.2">
      <c r="A775" s="9"/>
      <c r="B775" s="43"/>
      <c r="C775" s="44" t="s">
        <v>1601</v>
      </c>
      <c r="D775" s="44" t="s">
        <v>33</v>
      </c>
      <c r="E775" s="45" t="s">
        <v>1602</v>
      </c>
      <c r="F775" s="46" t="s">
        <v>1603</v>
      </c>
      <c r="G775" s="47" t="s">
        <v>431</v>
      </c>
      <c r="H775" s="48">
        <v>360</v>
      </c>
      <c r="I775" s="10"/>
      <c r="J775" s="49" t="s">
        <v>0</v>
      </c>
      <c r="K775" s="50" t="s">
        <v>8</v>
      </c>
      <c r="L775" s="51">
        <v>0.185</v>
      </c>
      <c r="M775" s="51">
        <f>L775*H775</f>
        <v>66.599999999999994</v>
      </c>
      <c r="N775" s="51">
        <v>0</v>
      </c>
      <c r="O775" s="51">
        <f>N775*H775</f>
        <v>0</v>
      </c>
      <c r="P775" s="51">
        <v>0</v>
      </c>
      <c r="Q775" s="52">
        <f>P775*H775</f>
        <v>0</v>
      </c>
      <c r="R775" s="9"/>
      <c r="S775" s="9"/>
      <c r="T775" s="9"/>
      <c r="U775" s="9"/>
      <c r="V775" s="9"/>
      <c r="W775" s="9"/>
      <c r="X775" s="9"/>
      <c r="Y775" s="9"/>
      <c r="Z775" s="9"/>
      <c r="AA775" s="9"/>
      <c r="AB775" s="9"/>
      <c r="AO775" s="53" t="s">
        <v>37</v>
      </c>
      <c r="AQ775" s="53" t="s">
        <v>33</v>
      </c>
      <c r="AR775" s="53" t="s">
        <v>15</v>
      </c>
      <c r="AV775" s="5" t="s">
        <v>31</v>
      </c>
      <c r="BB775" s="54" t="e">
        <f>IF(K775="základní",#REF!,0)</f>
        <v>#REF!</v>
      </c>
      <c r="BC775" s="54">
        <f>IF(K775="snížená",#REF!,0)</f>
        <v>0</v>
      </c>
      <c r="BD775" s="54">
        <f>IF(K775="zákl. přenesená",#REF!,0)</f>
        <v>0</v>
      </c>
      <c r="BE775" s="54">
        <f>IF(K775="sníž. přenesená",#REF!,0)</f>
        <v>0</v>
      </c>
      <c r="BF775" s="54">
        <f>IF(K775="nulová",#REF!,0)</f>
        <v>0</v>
      </c>
      <c r="BG775" s="5" t="s">
        <v>14</v>
      </c>
      <c r="BH775" s="54" t="e">
        <f>ROUND(#REF!*H775,2)</f>
        <v>#REF!</v>
      </c>
      <c r="BI775" s="5" t="s">
        <v>37</v>
      </c>
      <c r="BJ775" s="53" t="s">
        <v>1604</v>
      </c>
    </row>
    <row r="776" spans="1:62" s="2" customFormat="1" ht="185.25" x14ac:dyDescent="0.2">
      <c r="A776" s="9"/>
      <c r="B776" s="10"/>
      <c r="C776" s="9"/>
      <c r="D776" s="55" t="s">
        <v>39</v>
      </c>
      <c r="E776" s="9"/>
      <c r="F776" s="56" t="s">
        <v>1596</v>
      </c>
      <c r="G776" s="9"/>
      <c r="H776" s="9"/>
      <c r="I776" s="10"/>
      <c r="J776" s="57"/>
      <c r="K776" s="58"/>
      <c r="L776" s="16"/>
      <c r="M776" s="16"/>
      <c r="N776" s="16"/>
      <c r="O776" s="16"/>
      <c r="P776" s="16"/>
      <c r="Q776" s="17"/>
      <c r="R776" s="9"/>
      <c r="S776" s="9"/>
      <c r="T776" s="9"/>
      <c r="U776" s="9"/>
      <c r="V776" s="9"/>
      <c r="W776" s="9"/>
      <c r="X776" s="9"/>
      <c r="Y776" s="9"/>
      <c r="Z776" s="9"/>
      <c r="AA776" s="9"/>
      <c r="AB776" s="9"/>
      <c r="AQ776" s="5" t="s">
        <v>39</v>
      </c>
      <c r="AR776" s="5" t="s">
        <v>15</v>
      </c>
    </row>
    <row r="777" spans="1:62" s="2" customFormat="1" ht="49.15" customHeight="1" x14ac:dyDescent="0.2">
      <c r="A777" s="9"/>
      <c r="B777" s="43"/>
      <c r="C777" s="44" t="s">
        <v>1605</v>
      </c>
      <c r="D777" s="44" t="s">
        <v>33</v>
      </c>
      <c r="E777" s="45" t="s">
        <v>1606</v>
      </c>
      <c r="F777" s="46" t="s">
        <v>1607</v>
      </c>
      <c r="G777" s="47" t="s">
        <v>431</v>
      </c>
      <c r="H777" s="48">
        <v>380</v>
      </c>
      <c r="I777" s="10"/>
      <c r="J777" s="49" t="s">
        <v>0</v>
      </c>
      <c r="K777" s="50" t="s">
        <v>8</v>
      </c>
      <c r="L777" s="51">
        <v>0.14599999999999999</v>
      </c>
      <c r="M777" s="51">
        <f>L777*H777</f>
        <v>55.48</v>
      </c>
      <c r="N777" s="51">
        <v>0</v>
      </c>
      <c r="O777" s="51">
        <f>N777*H777</f>
        <v>0</v>
      </c>
      <c r="P777" s="51">
        <v>0</v>
      </c>
      <c r="Q777" s="52">
        <f>P777*H777</f>
        <v>0</v>
      </c>
      <c r="R777" s="9"/>
      <c r="S777" s="9"/>
      <c r="T777" s="9"/>
      <c r="U777" s="9"/>
      <c r="V777" s="9"/>
      <c r="W777" s="9"/>
      <c r="X777" s="9"/>
      <c r="Y777" s="9"/>
      <c r="Z777" s="9"/>
      <c r="AA777" s="9"/>
      <c r="AB777" s="9"/>
      <c r="AO777" s="53" t="s">
        <v>37</v>
      </c>
      <c r="AQ777" s="53" t="s">
        <v>33</v>
      </c>
      <c r="AR777" s="53" t="s">
        <v>15</v>
      </c>
      <c r="AV777" s="5" t="s">
        <v>31</v>
      </c>
      <c r="BB777" s="54" t="e">
        <f>IF(K777="základní",#REF!,0)</f>
        <v>#REF!</v>
      </c>
      <c r="BC777" s="54">
        <f>IF(K777="snížená",#REF!,0)</f>
        <v>0</v>
      </c>
      <c r="BD777" s="54">
        <f>IF(K777="zákl. přenesená",#REF!,0)</f>
        <v>0</v>
      </c>
      <c r="BE777" s="54">
        <f>IF(K777="sníž. přenesená",#REF!,0)</f>
        <v>0</v>
      </c>
      <c r="BF777" s="54">
        <f>IF(K777="nulová",#REF!,0)</f>
        <v>0</v>
      </c>
      <c r="BG777" s="5" t="s">
        <v>14</v>
      </c>
      <c r="BH777" s="54" t="e">
        <f>ROUND(#REF!*H777,2)</f>
        <v>#REF!</v>
      </c>
      <c r="BI777" s="5" t="s">
        <v>37</v>
      </c>
      <c r="BJ777" s="53" t="s">
        <v>1608</v>
      </c>
    </row>
    <row r="778" spans="1:62" s="2" customFormat="1" ht="185.25" x14ac:dyDescent="0.2">
      <c r="A778" s="9"/>
      <c r="B778" s="10"/>
      <c r="C778" s="9"/>
      <c r="D778" s="55" t="s">
        <v>39</v>
      </c>
      <c r="E778" s="9"/>
      <c r="F778" s="56" t="s">
        <v>1596</v>
      </c>
      <c r="G778" s="9"/>
      <c r="H778" s="9"/>
      <c r="I778" s="10"/>
      <c r="J778" s="57"/>
      <c r="K778" s="58"/>
      <c r="L778" s="16"/>
      <c r="M778" s="16"/>
      <c r="N778" s="16"/>
      <c r="O778" s="16"/>
      <c r="P778" s="16"/>
      <c r="Q778" s="17"/>
      <c r="R778" s="9"/>
      <c r="S778" s="9"/>
      <c r="T778" s="9"/>
      <c r="U778" s="9"/>
      <c r="V778" s="9"/>
      <c r="W778" s="9"/>
      <c r="X778" s="9"/>
      <c r="Y778" s="9"/>
      <c r="Z778" s="9"/>
      <c r="AA778" s="9"/>
      <c r="AB778" s="9"/>
      <c r="AQ778" s="5" t="s">
        <v>39</v>
      </c>
      <c r="AR778" s="5" t="s">
        <v>15</v>
      </c>
    </row>
    <row r="779" spans="1:62" s="2" customFormat="1" ht="37.9" customHeight="1" x14ac:dyDescent="0.2">
      <c r="A779" s="9"/>
      <c r="B779" s="43"/>
      <c r="C779" s="44" t="s">
        <v>1609</v>
      </c>
      <c r="D779" s="44" t="s">
        <v>33</v>
      </c>
      <c r="E779" s="45" t="s">
        <v>1610</v>
      </c>
      <c r="F779" s="46" t="s">
        <v>1611</v>
      </c>
      <c r="G779" s="47" t="s">
        <v>1612</v>
      </c>
      <c r="H779" s="48">
        <v>260</v>
      </c>
      <c r="I779" s="10"/>
      <c r="J779" s="49" t="s">
        <v>0</v>
      </c>
      <c r="K779" s="50" t="s">
        <v>8</v>
      </c>
      <c r="L779" s="51">
        <v>0</v>
      </c>
      <c r="M779" s="51">
        <f>L779*H779</f>
        <v>0</v>
      </c>
      <c r="N779" s="51">
        <v>0</v>
      </c>
      <c r="O779" s="51">
        <f>N779*H779</f>
        <v>0</v>
      </c>
      <c r="P779" s="51">
        <v>0</v>
      </c>
      <c r="Q779" s="52">
        <f>P779*H779</f>
        <v>0</v>
      </c>
      <c r="R779" s="9"/>
      <c r="S779" s="9"/>
      <c r="T779" s="9"/>
      <c r="U779" s="9"/>
      <c r="V779" s="9"/>
      <c r="W779" s="9"/>
      <c r="X779" s="9"/>
      <c r="Y779" s="9"/>
      <c r="Z779" s="9"/>
      <c r="AA779" s="9"/>
      <c r="AB779" s="9"/>
      <c r="AO779" s="53" t="s">
        <v>37</v>
      </c>
      <c r="AQ779" s="53" t="s">
        <v>33</v>
      </c>
      <c r="AR779" s="53" t="s">
        <v>15</v>
      </c>
      <c r="AV779" s="5" t="s">
        <v>31</v>
      </c>
      <c r="BB779" s="54" t="e">
        <f>IF(K779="základní",#REF!,0)</f>
        <v>#REF!</v>
      </c>
      <c r="BC779" s="54">
        <f>IF(K779="snížená",#REF!,0)</f>
        <v>0</v>
      </c>
      <c r="BD779" s="54">
        <f>IF(K779="zákl. přenesená",#REF!,0)</f>
        <v>0</v>
      </c>
      <c r="BE779" s="54">
        <f>IF(K779="sníž. přenesená",#REF!,0)</f>
        <v>0</v>
      </c>
      <c r="BF779" s="54">
        <f>IF(K779="nulová",#REF!,0)</f>
        <v>0</v>
      </c>
      <c r="BG779" s="5" t="s">
        <v>14</v>
      </c>
      <c r="BH779" s="54" t="e">
        <f>ROUND(#REF!*H779,2)</f>
        <v>#REF!</v>
      </c>
      <c r="BI779" s="5" t="s">
        <v>37</v>
      </c>
      <c r="BJ779" s="53" t="s">
        <v>1613</v>
      </c>
    </row>
    <row r="780" spans="1:62" s="2" customFormat="1" ht="58.5" x14ac:dyDescent="0.2">
      <c r="A780" s="9"/>
      <c r="B780" s="10"/>
      <c r="C780" s="9"/>
      <c r="D780" s="55" t="s">
        <v>39</v>
      </c>
      <c r="E780" s="9"/>
      <c r="F780" s="56" t="s">
        <v>1614</v>
      </c>
      <c r="G780" s="9"/>
      <c r="H780" s="9"/>
      <c r="I780" s="10"/>
      <c r="J780" s="57"/>
      <c r="K780" s="58"/>
      <c r="L780" s="16"/>
      <c r="M780" s="16"/>
      <c r="N780" s="16"/>
      <c r="O780" s="16"/>
      <c r="P780" s="16"/>
      <c r="Q780" s="17"/>
      <c r="R780" s="9"/>
      <c r="S780" s="9"/>
      <c r="T780" s="9"/>
      <c r="U780" s="9"/>
      <c r="V780" s="9"/>
      <c r="W780" s="9"/>
      <c r="X780" s="9"/>
      <c r="Y780" s="9"/>
      <c r="Z780" s="9"/>
      <c r="AA780" s="9"/>
      <c r="AB780" s="9"/>
      <c r="AQ780" s="5" t="s">
        <v>39</v>
      </c>
      <c r="AR780" s="5" t="s">
        <v>15</v>
      </c>
    </row>
    <row r="781" spans="1:62" s="2" customFormat="1" ht="49.15" customHeight="1" x14ac:dyDescent="0.2">
      <c r="A781" s="9"/>
      <c r="B781" s="43"/>
      <c r="C781" s="44" t="s">
        <v>1615</v>
      </c>
      <c r="D781" s="44" t="s">
        <v>33</v>
      </c>
      <c r="E781" s="45" t="s">
        <v>1616</v>
      </c>
      <c r="F781" s="46" t="s">
        <v>1617</v>
      </c>
      <c r="G781" s="47" t="s">
        <v>1612</v>
      </c>
      <c r="H781" s="48">
        <v>6.5</v>
      </c>
      <c r="I781" s="10"/>
      <c r="J781" s="49" t="s">
        <v>0</v>
      </c>
      <c r="K781" s="50" t="s">
        <v>8</v>
      </c>
      <c r="L781" s="51">
        <v>0</v>
      </c>
      <c r="M781" s="51">
        <f>L781*H781</f>
        <v>0</v>
      </c>
      <c r="N781" s="51">
        <v>0</v>
      </c>
      <c r="O781" s="51">
        <f>N781*H781</f>
        <v>0</v>
      </c>
      <c r="P781" s="51">
        <v>0</v>
      </c>
      <c r="Q781" s="52">
        <f>P781*H781</f>
        <v>0</v>
      </c>
      <c r="R781" s="9"/>
      <c r="S781" s="9"/>
      <c r="T781" s="9"/>
      <c r="U781" s="9"/>
      <c r="V781" s="9"/>
      <c r="W781" s="9"/>
      <c r="X781" s="9"/>
      <c r="Y781" s="9"/>
      <c r="Z781" s="9"/>
      <c r="AA781" s="9"/>
      <c r="AB781" s="9"/>
      <c r="AO781" s="53" t="s">
        <v>37</v>
      </c>
      <c r="AQ781" s="53" t="s">
        <v>33</v>
      </c>
      <c r="AR781" s="53" t="s">
        <v>15</v>
      </c>
      <c r="AV781" s="5" t="s">
        <v>31</v>
      </c>
      <c r="BB781" s="54" t="e">
        <f>IF(K781="základní",#REF!,0)</f>
        <v>#REF!</v>
      </c>
      <c r="BC781" s="54">
        <f>IF(K781="snížená",#REF!,0)</f>
        <v>0</v>
      </c>
      <c r="BD781" s="54">
        <f>IF(K781="zákl. přenesená",#REF!,0)</f>
        <v>0</v>
      </c>
      <c r="BE781" s="54">
        <f>IF(K781="sníž. přenesená",#REF!,0)</f>
        <v>0</v>
      </c>
      <c r="BF781" s="54">
        <f>IF(K781="nulová",#REF!,0)</f>
        <v>0</v>
      </c>
      <c r="BG781" s="5" t="s">
        <v>14</v>
      </c>
      <c r="BH781" s="54" t="e">
        <f>ROUND(#REF!*H781,2)</f>
        <v>#REF!</v>
      </c>
      <c r="BI781" s="5" t="s">
        <v>37</v>
      </c>
      <c r="BJ781" s="53" t="s">
        <v>1618</v>
      </c>
    </row>
    <row r="782" spans="1:62" s="2" customFormat="1" ht="58.5" x14ac:dyDescent="0.2">
      <c r="A782" s="9"/>
      <c r="B782" s="10"/>
      <c r="C782" s="9"/>
      <c r="D782" s="55" t="s">
        <v>39</v>
      </c>
      <c r="E782" s="9"/>
      <c r="F782" s="56" t="s">
        <v>1614</v>
      </c>
      <c r="G782" s="9"/>
      <c r="H782" s="9"/>
      <c r="I782" s="10"/>
      <c r="J782" s="57"/>
      <c r="K782" s="58"/>
      <c r="L782" s="16"/>
      <c r="M782" s="16"/>
      <c r="N782" s="16"/>
      <c r="O782" s="16"/>
      <c r="P782" s="16"/>
      <c r="Q782" s="17"/>
      <c r="R782" s="9"/>
      <c r="S782" s="9"/>
      <c r="T782" s="9"/>
      <c r="U782" s="9"/>
      <c r="V782" s="9"/>
      <c r="W782" s="9"/>
      <c r="X782" s="9"/>
      <c r="Y782" s="9"/>
      <c r="Z782" s="9"/>
      <c r="AA782" s="9"/>
      <c r="AB782" s="9"/>
      <c r="AQ782" s="5" t="s">
        <v>39</v>
      </c>
      <c r="AR782" s="5" t="s">
        <v>15</v>
      </c>
    </row>
    <row r="783" spans="1:62" s="2" customFormat="1" ht="37.9" customHeight="1" x14ac:dyDescent="0.2">
      <c r="A783" s="9"/>
      <c r="B783" s="43"/>
      <c r="C783" s="44" t="s">
        <v>1619</v>
      </c>
      <c r="D783" s="44" t="s">
        <v>33</v>
      </c>
      <c r="E783" s="45" t="s">
        <v>1620</v>
      </c>
      <c r="F783" s="46" t="s">
        <v>1621</v>
      </c>
      <c r="G783" s="47" t="s">
        <v>1612</v>
      </c>
      <c r="H783" s="48">
        <v>1200</v>
      </c>
      <c r="I783" s="10"/>
      <c r="J783" s="49" t="s">
        <v>0</v>
      </c>
      <c r="K783" s="50" t="s">
        <v>8</v>
      </c>
      <c r="L783" s="51">
        <v>0</v>
      </c>
      <c r="M783" s="51">
        <f>L783*H783</f>
        <v>0</v>
      </c>
      <c r="N783" s="51">
        <v>0</v>
      </c>
      <c r="O783" s="51">
        <f>N783*H783</f>
        <v>0</v>
      </c>
      <c r="P783" s="51">
        <v>0</v>
      </c>
      <c r="Q783" s="52">
        <f>P783*H783</f>
        <v>0</v>
      </c>
      <c r="R783" s="9"/>
      <c r="S783" s="9"/>
      <c r="T783" s="9"/>
      <c r="U783" s="9"/>
      <c r="V783" s="9"/>
      <c r="W783" s="9"/>
      <c r="X783" s="9"/>
      <c r="Y783" s="9"/>
      <c r="Z783" s="9"/>
      <c r="AA783" s="9"/>
      <c r="AB783" s="9"/>
      <c r="AO783" s="53" t="s">
        <v>37</v>
      </c>
      <c r="AQ783" s="53" t="s">
        <v>33</v>
      </c>
      <c r="AR783" s="53" t="s">
        <v>15</v>
      </c>
      <c r="AV783" s="5" t="s">
        <v>31</v>
      </c>
      <c r="BB783" s="54" t="e">
        <f>IF(K783="základní",#REF!,0)</f>
        <v>#REF!</v>
      </c>
      <c r="BC783" s="54">
        <f>IF(K783="snížená",#REF!,0)</f>
        <v>0</v>
      </c>
      <c r="BD783" s="54">
        <f>IF(K783="zákl. přenesená",#REF!,0)</f>
        <v>0</v>
      </c>
      <c r="BE783" s="54">
        <f>IF(K783="sníž. přenesená",#REF!,0)</f>
        <v>0</v>
      </c>
      <c r="BF783" s="54">
        <f>IF(K783="nulová",#REF!,0)</f>
        <v>0</v>
      </c>
      <c r="BG783" s="5" t="s">
        <v>14</v>
      </c>
      <c r="BH783" s="54" t="e">
        <f>ROUND(#REF!*H783,2)</f>
        <v>#REF!</v>
      </c>
      <c r="BI783" s="5" t="s">
        <v>37</v>
      </c>
      <c r="BJ783" s="53" t="s">
        <v>1622</v>
      </c>
    </row>
    <row r="784" spans="1:62" s="2" customFormat="1" ht="58.5" x14ac:dyDescent="0.2">
      <c r="A784" s="9"/>
      <c r="B784" s="10"/>
      <c r="C784" s="9"/>
      <c r="D784" s="55" t="s">
        <v>39</v>
      </c>
      <c r="E784" s="9"/>
      <c r="F784" s="56" t="s">
        <v>1623</v>
      </c>
      <c r="G784" s="9"/>
      <c r="H784" s="9"/>
      <c r="I784" s="10"/>
      <c r="J784" s="57"/>
      <c r="K784" s="58"/>
      <c r="L784" s="16"/>
      <c r="M784" s="16"/>
      <c r="N784" s="16"/>
      <c r="O784" s="16"/>
      <c r="P784" s="16"/>
      <c r="Q784" s="17"/>
      <c r="R784" s="9"/>
      <c r="S784" s="9"/>
      <c r="T784" s="9"/>
      <c r="U784" s="9"/>
      <c r="V784" s="9"/>
      <c r="W784" s="9"/>
      <c r="X784" s="9"/>
      <c r="Y784" s="9"/>
      <c r="Z784" s="9"/>
      <c r="AA784" s="9"/>
      <c r="AB784" s="9"/>
      <c r="AQ784" s="5" t="s">
        <v>39</v>
      </c>
      <c r="AR784" s="5" t="s">
        <v>15</v>
      </c>
    </row>
    <row r="785" spans="1:62" s="2" customFormat="1" ht="37.9" customHeight="1" x14ac:dyDescent="0.2">
      <c r="A785" s="9"/>
      <c r="B785" s="43"/>
      <c r="C785" s="44" t="s">
        <v>1624</v>
      </c>
      <c r="D785" s="44" t="s">
        <v>33</v>
      </c>
      <c r="E785" s="45" t="s">
        <v>1625</v>
      </c>
      <c r="F785" s="46" t="s">
        <v>1626</v>
      </c>
      <c r="G785" s="47" t="s">
        <v>431</v>
      </c>
      <c r="H785" s="48">
        <v>520</v>
      </c>
      <c r="I785" s="10"/>
      <c r="J785" s="49" t="s">
        <v>0</v>
      </c>
      <c r="K785" s="50" t="s">
        <v>8</v>
      </c>
      <c r="L785" s="51">
        <v>5.3999999999999999E-2</v>
      </c>
      <c r="M785" s="51">
        <f>L785*H785</f>
        <v>28.08</v>
      </c>
      <c r="N785" s="51">
        <v>0</v>
      </c>
      <c r="O785" s="51">
        <f>N785*H785</f>
        <v>0</v>
      </c>
      <c r="P785" s="51">
        <v>0</v>
      </c>
      <c r="Q785" s="52">
        <f>P785*H785</f>
        <v>0</v>
      </c>
      <c r="R785" s="9"/>
      <c r="S785" s="9"/>
      <c r="T785" s="9"/>
      <c r="U785" s="9"/>
      <c r="V785" s="9"/>
      <c r="W785" s="9"/>
      <c r="X785" s="9"/>
      <c r="Y785" s="9"/>
      <c r="Z785" s="9"/>
      <c r="AA785" s="9"/>
      <c r="AB785" s="9"/>
      <c r="AO785" s="53" t="s">
        <v>37</v>
      </c>
      <c r="AQ785" s="53" t="s">
        <v>33</v>
      </c>
      <c r="AR785" s="53" t="s">
        <v>15</v>
      </c>
      <c r="AV785" s="5" t="s">
        <v>31</v>
      </c>
      <c r="BB785" s="54" t="e">
        <f>IF(K785="základní",#REF!,0)</f>
        <v>#REF!</v>
      </c>
      <c r="BC785" s="54">
        <f>IF(K785="snížená",#REF!,0)</f>
        <v>0</v>
      </c>
      <c r="BD785" s="54">
        <f>IF(K785="zákl. přenesená",#REF!,0)</f>
        <v>0</v>
      </c>
      <c r="BE785" s="54">
        <f>IF(K785="sníž. přenesená",#REF!,0)</f>
        <v>0</v>
      </c>
      <c r="BF785" s="54">
        <f>IF(K785="nulová",#REF!,0)</f>
        <v>0</v>
      </c>
      <c r="BG785" s="5" t="s">
        <v>14</v>
      </c>
      <c r="BH785" s="54" t="e">
        <f>ROUND(#REF!*H785,2)</f>
        <v>#REF!</v>
      </c>
      <c r="BI785" s="5" t="s">
        <v>37</v>
      </c>
      <c r="BJ785" s="53" t="s">
        <v>1627</v>
      </c>
    </row>
    <row r="786" spans="1:62" s="2" customFormat="1" ht="185.25" x14ac:dyDescent="0.2">
      <c r="A786" s="9"/>
      <c r="B786" s="10"/>
      <c r="C786" s="9"/>
      <c r="D786" s="55" t="s">
        <v>39</v>
      </c>
      <c r="E786" s="9"/>
      <c r="F786" s="56" t="s">
        <v>1596</v>
      </c>
      <c r="G786" s="9"/>
      <c r="H786" s="9"/>
      <c r="I786" s="10"/>
      <c r="J786" s="57"/>
      <c r="K786" s="58"/>
      <c r="L786" s="16"/>
      <c r="M786" s="16"/>
      <c r="N786" s="16"/>
      <c r="O786" s="16"/>
      <c r="P786" s="16"/>
      <c r="Q786" s="17"/>
      <c r="R786" s="9"/>
      <c r="S786" s="9"/>
      <c r="T786" s="9"/>
      <c r="U786" s="9"/>
      <c r="V786" s="9"/>
      <c r="W786" s="9"/>
      <c r="X786" s="9"/>
      <c r="Y786" s="9"/>
      <c r="Z786" s="9"/>
      <c r="AA786" s="9"/>
      <c r="AB786" s="9"/>
      <c r="AQ786" s="5" t="s">
        <v>39</v>
      </c>
      <c r="AR786" s="5" t="s">
        <v>15</v>
      </c>
    </row>
    <row r="787" spans="1:62" s="2" customFormat="1" ht="37.9" customHeight="1" x14ac:dyDescent="0.2">
      <c r="A787" s="9"/>
      <c r="B787" s="43"/>
      <c r="C787" s="44" t="s">
        <v>1628</v>
      </c>
      <c r="D787" s="44" t="s">
        <v>33</v>
      </c>
      <c r="E787" s="45" t="s">
        <v>1629</v>
      </c>
      <c r="F787" s="46" t="s">
        <v>1630</v>
      </c>
      <c r="G787" s="47" t="s">
        <v>431</v>
      </c>
      <c r="H787" s="48">
        <v>750</v>
      </c>
      <c r="I787" s="10"/>
      <c r="J787" s="49" t="s">
        <v>0</v>
      </c>
      <c r="K787" s="50" t="s">
        <v>8</v>
      </c>
      <c r="L787" s="51">
        <v>8.9999999999999993E-3</v>
      </c>
      <c r="M787" s="51">
        <f>L787*H787</f>
        <v>6.7499999999999991</v>
      </c>
      <c r="N787" s="51">
        <v>0</v>
      </c>
      <c r="O787" s="51">
        <f>N787*H787</f>
        <v>0</v>
      </c>
      <c r="P787" s="51">
        <v>0</v>
      </c>
      <c r="Q787" s="52">
        <f>P787*H787</f>
        <v>0</v>
      </c>
      <c r="R787" s="9"/>
      <c r="S787" s="9"/>
      <c r="T787" s="9"/>
      <c r="U787" s="9"/>
      <c r="V787" s="9"/>
      <c r="W787" s="9"/>
      <c r="X787" s="9"/>
      <c r="Y787" s="9"/>
      <c r="Z787" s="9"/>
      <c r="AA787" s="9"/>
      <c r="AB787" s="9"/>
      <c r="AO787" s="53" t="s">
        <v>37</v>
      </c>
      <c r="AQ787" s="53" t="s">
        <v>33</v>
      </c>
      <c r="AR787" s="53" t="s">
        <v>15</v>
      </c>
      <c r="AV787" s="5" t="s">
        <v>31</v>
      </c>
      <c r="BB787" s="54" t="e">
        <f>IF(K787="základní",#REF!,0)</f>
        <v>#REF!</v>
      </c>
      <c r="BC787" s="54">
        <f>IF(K787="snížená",#REF!,0)</f>
        <v>0</v>
      </c>
      <c r="BD787" s="54">
        <f>IF(K787="zákl. přenesená",#REF!,0)</f>
        <v>0</v>
      </c>
      <c r="BE787" s="54">
        <f>IF(K787="sníž. přenesená",#REF!,0)</f>
        <v>0</v>
      </c>
      <c r="BF787" s="54">
        <f>IF(K787="nulová",#REF!,0)</f>
        <v>0</v>
      </c>
      <c r="BG787" s="5" t="s">
        <v>14</v>
      </c>
      <c r="BH787" s="54" t="e">
        <f>ROUND(#REF!*H787,2)</f>
        <v>#REF!</v>
      </c>
      <c r="BI787" s="5" t="s">
        <v>37</v>
      </c>
      <c r="BJ787" s="53" t="s">
        <v>1631</v>
      </c>
    </row>
    <row r="788" spans="1:62" s="2" customFormat="1" ht="165.75" x14ac:dyDescent="0.2">
      <c r="A788" s="9"/>
      <c r="B788" s="10"/>
      <c r="C788" s="9"/>
      <c r="D788" s="55" t="s">
        <v>39</v>
      </c>
      <c r="E788" s="9"/>
      <c r="F788" s="56" t="s">
        <v>1632</v>
      </c>
      <c r="G788" s="9"/>
      <c r="H788" s="9"/>
      <c r="I788" s="10"/>
      <c r="J788" s="57"/>
      <c r="K788" s="58"/>
      <c r="L788" s="16"/>
      <c r="M788" s="16"/>
      <c r="N788" s="16"/>
      <c r="O788" s="16"/>
      <c r="P788" s="16"/>
      <c r="Q788" s="17"/>
      <c r="R788" s="9"/>
      <c r="S788" s="9"/>
      <c r="T788" s="9"/>
      <c r="U788" s="9"/>
      <c r="V788" s="9"/>
      <c r="W788" s="9"/>
      <c r="X788" s="9"/>
      <c r="Y788" s="9"/>
      <c r="Z788" s="9"/>
      <c r="AA788" s="9"/>
      <c r="AB788" s="9"/>
      <c r="AQ788" s="5" t="s">
        <v>39</v>
      </c>
      <c r="AR788" s="5" t="s">
        <v>15</v>
      </c>
    </row>
    <row r="789" spans="1:62" s="2" customFormat="1" ht="24.2" customHeight="1" x14ac:dyDescent="0.2">
      <c r="A789" s="9"/>
      <c r="B789" s="43"/>
      <c r="C789" s="44" t="s">
        <v>1633</v>
      </c>
      <c r="D789" s="44" t="s">
        <v>33</v>
      </c>
      <c r="E789" s="45" t="s">
        <v>1634</v>
      </c>
      <c r="F789" s="46" t="s">
        <v>1635</v>
      </c>
      <c r="G789" s="47" t="s">
        <v>36</v>
      </c>
      <c r="H789" s="48">
        <v>120</v>
      </c>
      <c r="I789" s="10"/>
      <c r="J789" s="49" t="s">
        <v>0</v>
      </c>
      <c r="K789" s="50" t="s">
        <v>8</v>
      </c>
      <c r="L789" s="51">
        <v>2.1160000000000001</v>
      </c>
      <c r="M789" s="51">
        <f>L789*H789</f>
        <v>253.92000000000002</v>
      </c>
      <c r="N789" s="51">
        <v>0</v>
      </c>
      <c r="O789" s="51">
        <f>N789*H789</f>
        <v>0</v>
      </c>
      <c r="P789" s="51">
        <v>0</v>
      </c>
      <c r="Q789" s="52">
        <f>P789*H789</f>
        <v>0</v>
      </c>
      <c r="R789" s="9"/>
      <c r="S789" s="9"/>
      <c r="T789" s="9"/>
      <c r="U789" s="9"/>
      <c r="V789" s="9"/>
      <c r="W789" s="9"/>
      <c r="X789" s="9"/>
      <c r="Y789" s="9"/>
      <c r="Z789" s="9"/>
      <c r="AA789" s="9"/>
      <c r="AB789" s="9"/>
      <c r="AO789" s="53" t="s">
        <v>37</v>
      </c>
      <c r="AQ789" s="53" t="s">
        <v>33</v>
      </c>
      <c r="AR789" s="53" t="s">
        <v>15</v>
      </c>
      <c r="AV789" s="5" t="s">
        <v>31</v>
      </c>
      <c r="BB789" s="54" t="e">
        <f>IF(K789="základní",#REF!,0)</f>
        <v>#REF!</v>
      </c>
      <c r="BC789" s="54">
        <f>IF(K789="snížená",#REF!,0)</f>
        <v>0</v>
      </c>
      <c r="BD789" s="54">
        <f>IF(K789="zákl. přenesená",#REF!,0)</f>
        <v>0</v>
      </c>
      <c r="BE789" s="54">
        <f>IF(K789="sníž. přenesená",#REF!,0)</f>
        <v>0</v>
      </c>
      <c r="BF789" s="54">
        <f>IF(K789="nulová",#REF!,0)</f>
        <v>0</v>
      </c>
      <c r="BG789" s="5" t="s">
        <v>14</v>
      </c>
      <c r="BH789" s="54" t="e">
        <f>ROUND(#REF!*H789,2)</f>
        <v>#REF!</v>
      </c>
      <c r="BI789" s="5" t="s">
        <v>37</v>
      </c>
      <c r="BJ789" s="53" t="s">
        <v>1636</v>
      </c>
    </row>
    <row r="790" spans="1:62" s="2" customFormat="1" ht="68.25" x14ac:dyDescent="0.2">
      <c r="A790" s="9"/>
      <c r="B790" s="10"/>
      <c r="C790" s="9"/>
      <c r="D790" s="55" t="s">
        <v>39</v>
      </c>
      <c r="E790" s="9"/>
      <c r="F790" s="56" t="s">
        <v>1637</v>
      </c>
      <c r="G790" s="9"/>
      <c r="H790" s="9"/>
      <c r="I790" s="10"/>
      <c r="J790" s="57"/>
      <c r="K790" s="58"/>
      <c r="L790" s="16"/>
      <c r="M790" s="16"/>
      <c r="N790" s="16"/>
      <c r="O790" s="16"/>
      <c r="P790" s="16"/>
      <c r="Q790" s="17"/>
      <c r="R790" s="9"/>
      <c r="S790" s="9"/>
      <c r="T790" s="9"/>
      <c r="U790" s="9"/>
      <c r="V790" s="9"/>
      <c r="W790" s="9"/>
      <c r="X790" s="9"/>
      <c r="Y790" s="9"/>
      <c r="Z790" s="9"/>
      <c r="AA790" s="9"/>
      <c r="AB790" s="9"/>
      <c r="AQ790" s="5" t="s">
        <v>39</v>
      </c>
      <c r="AR790" s="5" t="s">
        <v>15</v>
      </c>
    </row>
    <row r="791" spans="1:62" s="2" customFormat="1" ht="24.2" customHeight="1" x14ac:dyDescent="0.2">
      <c r="A791" s="9"/>
      <c r="B791" s="43"/>
      <c r="C791" s="44" t="s">
        <v>1638</v>
      </c>
      <c r="D791" s="44" t="s">
        <v>33</v>
      </c>
      <c r="E791" s="45" t="s">
        <v>1639</v>
      </c>
      <c r="F791" s="46" t="s">
        <v>1640</v>
      </c>
      <c r="G791" s="47" t="s">
        <v>36</v>
      </c>
      <c r="H791" s="48">
        <v>140</v>
      </c>
      <c r="I791" s="10"/>
      <c r="J791" s="49" t="s">
        <v>0</v>
      </c>
      <c r="K791" s="50" t="s">
        <v>8</v>
      </c>
      <c r="L791" s="51">
        <v>2.5009999999999999</v>
      </c>
      <c r="M791" s="51">
        <f>L791*H791</f>
        <v>350.14</v>
      </c>
      <c r="N791" s="51">
        <v>0</v>
      </c>
      <c r="O791" s="51">
        <f>N791*H791</f>
        <v>0</v>
      </c>
      <c r="P791" s="51">
        <v>0</v>
      </c>
      <c r="Q791" s="52">
        <f>P791*H791</f>
        <v>0</v>
      </c>
      <c r="R791" s="9"/>
      <c r="S791" s="9"/>
      <c r="T791" s="9"/>
      <c r="U791" s="9"/>
      <c r="V791" s="9"/>
      <c r="W791" s="9"/>
      <c r="X791" s="9"/>
      <c r="Y791" s="9"/>
      <c r="Z791" s="9"/>
      <c r="AA791" s="9"/>
      <c r="AB791" s="9"/>
      <c r="AO791" s="53" t="s">
        <v>37</v>
      </c>
      <c r="AQ791" s="53" t="s">
        <v>33</v>
      </c>
      <c r="AR791" s="53" t="s">
        <v>15</v>
      </c>
      <c r="AV791" s="5" t="s">
        <v>31</v>
      </c>
      <c r="BB791" s="54" t="e">
        <f>IF(K791="základní",#REF!,0)</f>
        <v>#REF!</v>
      </c>
      <c r="BC791" s="54">
        <f>IF(K791="snížená",#REF!,0)</f>
        <v>0</v>
      </c>
      <c r="BD791" s="54">
        <f>IF(K791="zákl. přenesená",#REF!,0)</f>
        <v>0</v>
      </c>
      <c r="BE791" s="54">
        <f>IF(K791="sníž. přenesená",#REF!,0)</f>
        <v>0</v>
      </c>
      <c r="BF791" s="54">
        <f>IF(K791="nulová",#REF!,0)</f>
        <v>0</v>
      </c>
      <c r="BG791" s="5" t="s">
        <v>14</v>
      </c>
      <c r="BH791" s="54" t="e">
        <f>ROUND(#REF!*H791,2)</f>
        <v>#REF!</v>
      </c>
      <c r="BI791" s="5" t="s">
        <v>37</v>
      </c>
      <c r="BJ791" s="53" t="s">
        <v>1641</v>
      </c>
    </row>
    <row r="792" spans="1:62" s="2" customFormat="1" ht="68.25" x14ac:dyDescent="0.2">
      <c r="A792" s="9"/>
      <c r="B792" s="10"/>
      <c r="C792" s="9"/>
      <c r="D792" s="55" t="s">
        <v>39</v>
      </c>
      <c r="E792" s="9"/>
      <c r="F792" s="56" t="s">
        <v>1637</v>
      </c>
      <c r="G792" s="9"/>
      <c r="H792" s="9"/>
      <c r="I792" s="10"/>
      <c r="J792" s="57"/>
      <c r="K792" s="58"/>
      <c r="L792" s="16"/>
      <c r="M792" s="16"/>
      <c r="N792" s="16"/>
      <c r="O792" s="16"/>
      <c r="P792" s="16"/>
      <c r="Q792" s="17"/>
      <c r="R792" s="9"/>
      <c r="S792" s="9"/>
      <c r="T792" s="9"/>
      <c r="U792" s="9"/>
      <c r="V792" s="9"/>
      <c r="W792" s="9"/>
      <c r="X792" s="9"/>
      <c r="Y792" s="9"/>
      <c r="Z792" s="9"/>
      <c r="AA792" s="9"/>
      <c r="AB792" s="9"/>
      <c r="AQ792" s="5" t="s">
        <v>39</v>
      </c>
      <c r="AR792" s="5" t="s">
        <v>15</v>
      </c>
    </row>
    <row r="793" spans="1:62" s="4" customFormat="1" ht="22.9" customHeight="1" x14ac:dyDescent="0.2">
      <c r="B793" s="33"/>
      <c r="D793" s="34" t="s">
        <v>12</v>
      </c>
      <c r="E793" s="42" t="s">
        <v>15</v>
      </c>
      <c r="F793" s="42" t="s">
        <v>1642</v>
      </c>
      <c r="I793" s="33"/>
      <c r="J793" s="36"/>
      <c r="K793" s="37"/>
      <c r="L793" s="37"/>
      <c r="M793" s="38">
        <f>SUM(M794:M831)</f>
        <v>1443.0944999999999</v>
      </c>
      <c r="N793" s="37"/>
      <c r="O793" s="38">
        <f>SUM(O794:O831)</f>
        <v>29.291553</v>
      </c>
      <c r="P793" s="37"/>
      <c r="Q793" s="39">
        <f>SUM(Q794:Q831)</f>
        <v>0</v>
      </c>
      <c r="AO793" s="34" t="s">
        <v>14</v>
      </c>
      <c r="AQ793" s="40" t="s">
        <v>12</v>
      </c>
      <c r="AR793" s="40" t="s">
        <v>14</v>
      </c>
      <c r="AV793" s="34" t="s">
        <v>31</v>
      </c>
      <c r="BH793" s="41" t="e">
        <f>SUM(BH794:BH831)</f>
        <v>#REF!</v>
      </c>
    </row>
    <row r="794" spans="1:62" s="2" customFormat="1" ht="24.2" customHeight="1" x14ac:dyDescent="0.2">
      <c r="A794" s="9"/>
      <c r="B794" s="43"/>
      <c r="C794" s="44" t="s">
        <v>1643</v>
      </c>
      <c r="D794" s="44" t="s">
        <v>33</v>
      </c>
      <c r="E794" s="45" t="s">
        <v>1644</v>
      </c>
      <c r="F794" s="46" t="s">
        <v>1645</v>
      </c>
      <c r="G794" s="47" t="s">
        <v>36</v>
      </c>
      <c r="H794" s="48">
        <v>60</v>
      </c>
      <c r="I794" s="10"/>
      <c r="J794" s="49" t="s">
        <v>0</v>
      </c>
      <c r="K794" s="50" t="s">
        <v>8</v>
      </c>
      <c r="L794" s="51">
        <v>0.44900000000000001</v>
      </c>
      <c r="M794" s="51">
        <f>L794*H794</f>
        <v>26.94</v>
      </c>
      <c r="N794" s="51">
        <v>0</v>
      </c>
      <c r="O794" s="51">
        <f>N794*H794</f>
        <v>0</v>
      </c>
      <c r="P794" s="51">
        <v>0</v>
      </c>
      <c r="Q794" s="52">
        <f>P794*H794</f>
        <v>0</v>
      </c>
      <c r="R794" s="9"/>
      <c r="S794" s="9"/>
      <c r="T794" s="9"/>
      <c r="U794" s="9"/>
      <c r="V794" s="9"/>
      <c r="W794" s="9"/>
      <c r="X794" s="9"/>
      <c r="Y794" s="9"/>
      <c r="Z794" s="9"/>
      <c r="AA794" s="9"/>
      <c r="AB794" s="9"/>
      <c r="AO794" s="53" t="s">
        <v>37</v>
      </c>
      <c r="AQ794" s="53" t="s">
        <v>33</v>
      </c>
      <c r="AR794" s="53" t="s">
        <v>15</v>
      </c>
      <c r="AV794" s="5" t="s">
        <v>31</v>
      </c>
      <c r="BB794" s="54" t="e">
        <f>IF(K794="základní",#REF!,0)</f>
        <v>#REF!</v>
      </c>
      <c r="BC794" s="54">
        <f>IF(K794="snížená",#REF!,0)</f>
        <v>0</v>
      </c>
      <c r="BD794" s="54">
        <f>IF(K794="zákl. přenesená",#REF!,0)</f>
        <v>0</v>
      </c>
      <c r="BE794" s="54">
        <f>IF(K794="sníž. přenesená",#REF!,0)</f>
        <v>0</v>
      </c>
      <c r="BF794" s="54">
        <f>IF(K794="nulová",#REF!,0)</f>
        <v>0</v>
      </c>
      <c r="BG794" s="5" t="s">
        <v>14</v>
      </c>
      <c r="BH794" s="54" t="e">
        <f>ROUND(#REF!*H794,2)</f>
        <v>#REF!</v>
      </c>
      <c r="BI794" s="5" t="s">
        <v>37</v>
      </c>
      <c r="BJ794" s="53" t="s">
        <v>1646</v>
      </c>
    </row>
    <row r="795" spans="1:62" s="2" customFormat="1" ht="146.25" x14ac:dyDescent="0.2">
      <c r="A795" s="9"/>
      <c r="B795" s="10"/>
      <c r="C795" s="9"/>
      <c r="D795" s="55" t="s">
        <v>39</v>
      </c>
      <c r="E795" s="9"/>
      <c r="F795" s="56" t="s">
        <v>1647</v>
      </c>
      <c r="G795" s="9"/>
      <c r="H795" s="9"/>
      <c r="I795" s="10"/>
      <c r="J795" s="57"/>
      <c r="K795" s="58"/>
      <c r="L795" s="16"/>
      <c r="M795" s="16"/>
      <c r="N795" s="16"/>
      <c r="O795" s="16"/>
      <c r="P795" s="16"/>
      <c r="Q795" s="17"/>
      <c r="R795" s="9"/>
      <c r="S795" s="9"/>
      <c r="T795" s="9"/>
      <c r="U795" s="9"/>
      <c r="V795" s="9"/>
      <c r="W795" s="9"/>
      <c r="X795" s="9"/>
      <c r="Y795" s="9"/>
      <c r="Z795" s="9"/>
      <c r="AA795" s="9"/>
      <c r="AB795" s="9"/>
      <c r="AQ795" s="5" t="s">
        <v>39</v>
      </c>
      <c r="AR795" s="5" t="s">
        <v>15</v>
      </c>
    </row>
    <row r="796" spans="1:62" s="2" customFormat="1" ht="24.2" customHeight="1" x14ac:dyDescent="0.2">
      <c r="A796" s="9"/>
      <c r="B796" s="43"/>
      <c r="C796" s="44" t="s">
        <v>1648</v>
      </c>
      <c r="D796" s="44" t="s">
        <v>33</v>
      </c>
      <c r="E796" s="45" t="s">
        <v>1649</v>
      </c>
      <c r="F796" s="46" t="s">
        <v>1650</v>
      </c>
      <c r="G796" s="47" t="s">
        <v>36</v>
      </c>
      <c r="H796" s="48">
        <v>62</v>
      </c>
      <c r="I796" s="10"/>
      <c r="J796" s="49" t="s">
        <v>0</v>
      </c>
      <c r="K796" s="50" t="s">
        <v>8</v>
      </c>
      <c r="L796" s="51">
        <v>0.59799999999999998</v>
      </c>
      <c r="M796" s="51">
        <f>L796*H796</f>
        <v>37.076000000000001</v>
      </c>
      <c r="N796" s="51">
        <v>0</v>
      </c>
      <c r="O796" s="51">
        <f>N796*H796</f>
        <v>0</v>
      </c>
      <c r="P796" s="51">
        <v>0</v>
      </c>
      <c r="Q796" s="52">
        <f>P796*H796</f>
        <v>0</v>
      </c>
      <c r="R796" s="9"/>
      <c r="S796" s="9"/>
      <c r="T796" s="9"/>
      <c r="U796" s="9"/>
      <c r="V796" s="9"/>
      <c r="W796" s="9"/>
      <c r="X796" s="9"/>
      <c r="Y796" s="9"/>
      <c r="Z796" s="9"/>
      <c r="AA796" s="9"/>
      <c r="AB796" s="9"/>
      <c r="AO796" s="53" t="s">
        <v>37</v>
      </c>
      <c r="AQ796" s="53" t="s">
        <v>33</v>
      </c>
      <c r="AR796" s="53" t="s">
        <v>15</v>
      </c>
      <c r="AV796" s="5" t="s">
        <v>31</v>
      </c>
      <c r="BB796" s="54" t="e">
        <f>IF(K796="základní",#REF!,0)</f>
        <v>#REF!</v>
      </c>
      <c r="BC796" s="54">
        <f>IF(K796="snížená",#REF!,0)</f>
        <v>0</v>
      </c>
      <c r="BD796" s="54">
        <f>IF(K796="zákl. přenesená",#REF!,0)</f>
        <v>0</v>
      </c>
      <c r="BE796" s="54">
        <f>IF(K796="sníž. přenesená",#REF!,0)</f>
        <v>0</v>
      </c>
      <c r="BF796" s="54">
        <f>IF(K796="nulová",#REF!,0)</f>
        <v>0</v>
      </c>
      <c r="BG796" s="5" t="s">
        <v>14</v>
      </c>
      <c r="BH796" s="54" t="e">
        <f>ROUND(#REF!*H796,2)</f>
        <v>#REF!</v>
      </c>
      <c r="BI796" s="5" t="s">
        <v>37</v>
      </c>
      <c r="BJ796" s="53" t="s">
        <v>1651</v>
      </c>
    </row>
    <row r="797" spans="1:62" s="2" customFormat="1" ht="146.25" x14ac:dyDescent="0.2">
      <c r="A797" s="9"/>
      <c r="B797" s="10"/>
      <c r="C797" s="9"/>
      <c r="D797" s="55" t="s">
        <v>39</v>
      </c>
      <c r="E797" s="9"/>
      <c r="F797" s="56" t="s">
        <v>1647</v>
      </c>
      <c r="G797" s="9"/>
      <c r="H797" s="9"/>
      <c r="I797" s="10"/>
      <c r="J797" s="57"/>
      <c r="K797" s="58"/>
      <c r="L797" s="16"/>
      <c r="M797" s="16"/>
      <c r="N797" s="16"/>
      <c r="O797" s="16"/>
      <c r="P797" s="16"/>
      <c r="Q797" s="17"/>
      <c r="R797" s="9"/>
      <c r="S797" s="9"/>
      <c r="T797" s="9"/>
      <c r="U797" s="9"/>
      <c r="V797" s="9"/>
      <c r="W797" s="9"/>
      <c r="X797" s="9"/>
      <c r="Y797" s="9"/>
      <c r="Z797" s="9"/>
      <c r="AA797" s="9"/>
      <c r="AB797" s="9"/>
      <c r="AQ797" s="5" t="s">
        <v>39</v>
      </c>
      <c r="AR797" s="5" t="s">
        <v>15</v>
      </c>
    </row>
    <row r="798" spans="1:62" s="2" customFormat="1" ht="24.2" customHeight="1" x14ac:dyDescent="0.2">
      <c r="A798" s="9"/>
      <c r="B798" s="43"/>
      <c r="C798" s="44" t="s">
        <v>1652</v>
      </c>
      <c r="D798" s="44" t="s">
        <v>33</v>
      </c>
      <c r="E798" s="45" t="s">
        <v>1653</v>
      </c>
      <c r="F798" s="46" t="s">
        <v>1654</v>
      </c>
      <c r="G798" s="47" t="s">
        <v>36</v>
      </c>
      <c r="H798" s="48">
        <v>58</v>
      </c>
      <c r="I798" s="10"/>
      <c r="J798" s="49" t="s">
        <v>0</v>
      </c>
      <c r="K798" s="50" t="s">
        <v>8</v>
      </c>
      <c r="L798" s="51">
        <v>0.745</v>
      </c>
      <c r="M798" s="51">
        <f>L798*H798</f>
        <v>43.21</v>
      </c>
      <c r="N798" s="51">
        <v>0</v>
      </c>
      <c r="O798" s="51">
        <f>N798*H798</f>
        <v>0</v>
      </c>
      <c r="P798" s="51">
        <v>0</v>
      </c>
      <c r="Q798" s="52">
        <f>P798*H798</f>
        <v>0</v>
      </c>
      <c r="R798" s="9"/>
      <c r="S798" s="9"/>
      <c r="T798" s="9"/>
      <c r="U798" s="9"/>
      <c r="V798" s="9"/>
      <c r="W798" s="9"/>
      <c r="X798" s="9"/>
      <c r="Y798" s="9"/>
      <c r="Z798" s="9"/>
      <c r="AA798" s="9"/>
      <c r="AB798" s="9"/>
      <c r="AO798" s="53" t="s">
        <v>37</v>
      </c>
      <c r="AQ798" s="53" t="s">
        <v>33</v>
      </c>
      <c r="AR798" s="53" t="s">
        <v>15</v>
      </c>
      <c r="AV798" s="5" t="s">
        <v>31</v>
      </c>
      <c r="BB798" s="54" t="e">
        <f>IF(K798="základní",#REF!,0)</f>
        <v>#REF!</v>
      </c>
      <c r="BC798" s="54">
        <f>IF(K798="snížená",#REF!,0)</f>
        <v>0</v>
      </c>
      <c r="BD798" s="54">
        <f>IF(K798="zákl. přenesená",#REF!,0)</f>
        <v>0</v>
      </c>
      <c r="BE798" s="54">
        <f>IF(K798="sníž. přenesená",#REF!,0)</f>
        <v>0</v>
      </c>
      <c r="BF798" s="54">
        <f>IF(K798="nulová",#REF!,0)</f>
        <v>0</v>
      </c>
      <c r="BG798" s="5" t="s">
        <v>14</v>
      </c>
      <c r="BH798" s="54" t="e">
        <f>ROUND(#REF!*H798,2)</f>
        <v>#REF!</v>
      </c>
      <c r="BI798" s="5" t="s">
        <v>37</v>
      </c>
      <c r="BJ798" s="53" t="s">
        <v>1655</v>
      </c>
    </row>
    <row r="799" spans="1:62" s="2" customFormat="1" ht="146.25" x14ac:dyDescent="0.2">
      <c r="A799" s="9"/>
      <c r="B799" s="10"/>
      <c r="C799" s="9"/>
      <c r="D799" s="55" t="s">
        <v>39</v>
      </c>
      <c r="E799" s="9"/>
      <c r="F799" s="56" t="s">
        <v>1647</v>
      </c>
      <c r="G799" s="9"/>
      <c r="H799" s="9"/>
      <c r="I799" s="10"/>
      <c r="J799" s="57"/>
      <c r="K799" s="58"/>
      <c r="L799" s="16"/>
      <c r="M799" s="16"/>
      <c r="N799" s="16"/>
      <c r="O799" s="16"/>
      <c r="P799" s="16"/>
      <c r="Q799" s="17"/>
      <c r="R799" s="9"/>
      <c r="S799" s="9"/>
      <c r="T799" s="9"/>
      <c r="U799" s="9"/>
      <c r="V799" s="9"/>
      <c r="W799" s="9"/>
      <c r="X799" s="9"/>
      <c r="Y799" s="9"/>
      <c r="Z799" s="9"/>
      <c r="AA799" s="9"/>
      <c r="AB799" s="9"/>
      <c r="AQ799" s="5" t="s">
        <v>39</v>
      </c>
      <c r="AR799" s="5" t="s">
        <v>15</v>
      </c>
    </row>
    <row r="800" spans="1:62" s="2" customFormat="1" ht="24.2" customHeight="1" x14ac:dyDescent="0.2">
      <c r="A800" s="9"/>
      <c r="B800" s="43"/>
      <c r="C800" s="44" t="s">
        <v>1656</v>
      </c>
      <c r="D800" s="44" t="s">
        <v>33</v>
      </c>
      <c r="E800" s="45" t="s">
        <v>1657</v>
      </c>
      <c r="F800" s="46" t="s">
        <v>1658</v>
      </c>
      <c r="G800" s="47" t="s">
        <v>36</v>
      </c>
      <c r="H800" s="48">
        <v>42</v>
      </c>
      <c r="I800" s="10"/>
      <c r="J800" s="49" t="s">
        <v>0</v>
      </c>
      <c r="K800" s="50" t="s">
        <v>8</v>
      </c>
      <c r="L800" s="51">
        <v>0.89200000000000002</v>
      </c>
      <c r="M800" s="51">
        <f>L800*H800</f>
        <v>37.463999999999999</v>
      </c>
      <c r="N800" s="51">
        <v>0</v>
      </c>
      <c r="O800" s="51">
        <f>N800*H800</f>
        <v>0</v>
      </c>
      <c r="P800" s="51">
        <v>0</v>
      </c>
      <c r="Q800" s="52">
        <f>P800*H800</f>
        <v>0</v>
      </c>
      <c r="R800" s="9"/>
      <c r="S800" s="9"/>
      <c r="T800" s="9"/>
      <c r="U800" s="9"/>
      <c r="V800" s="9"/>
      <c r="W800" s="9"/>
      <c r="X800" s="9"/>
      <c r="Y800" s="9"/>
      <c r="Z800" s="9"/>
      <c r="AA800" s="9"/>
      <c r="AB800" s="9"/>
      <c r="AO800" s="53" t="s">
        <v>37</v>
      </c>
      <c r="AQ800" s="53" t="s">
        <v>33</v>
      </c>
      <c r="AR800" s="53" t="s">
        <v>15</v>
      </c>
      <c r="AV800" s="5" t="s">
        <v>31</v>
      </c>
      <c r="BB800" s="54" t="e">
        <f>IF(K800="základní",#REF!,0)</f>
        <v>#REF!</v>
      </c>
      <c r="BC800" s="54">
        <f>IF(K800="snížená",#REF!,0)</f>
        <v>0</v>
      </c>
      <c r="BD800" s="54">
        <f>IF(K800="zákl. přenesená",#REF!,0)</f>
        <v>0</v>
      </c>
      <c r="BE800" s="54">
        <f>IF(K800="sníž. přenesená",#REF!,0)</f>
        <v>0</v>
      </c>
      <c r="BF800" s="54">
        <f>IF(K800="nulová",#REF!,0)</f>
        <v>0</v>
      </c>
      <c r="BG800" s="5" t="s">
        <v>14</v>
      </c>
      <c r="BH800" s="54" t="e">
        <f>ROUND(#REF!*H800,2)</f>
        <v>#REF!</v>
      </c>
      <c r="BI800" s="5" t="s">
        <v>37</v>
      </c>
      <c r="BJ800" s="53" t="s">
        <v>1659</v>
      </c>
    </row>
    <row r="801" spans="1:62" s="2" customFormat="1" ht="146.25" x14ac:dyDescent="0.2">
      <c r="A801" s="9"/>
      <c r="B801" s="10"/>
      <c r="C801" s="9"/>
      <c r="D801" s="55" t="s">
        <v>39</v>
      </c>
      <c r="E801" s="9"/>
      <c r="F801" s="56" t="s">
        <v>1647</v>
      </c>
      <c r="G801" s="9"/>
      <c r="H801" s="9"/>
      <c r="I801" s="10"/>
      <c r="J801" s="57"/>
      <c r="K801" s="58"/>
      <c r="L801" s="16"/>
      <c r="M801" s="16"/>
      <c r="N801" s="16"/>
      <c r="O801" s="16"/>
      <c r="P801" s="16"/>
      <c r="Q801" s="17"/>
      <c r="R801" s="9"/>
      <c r="S801" s="9"/>
      <c r="T801" s="9"/>
      <c r="U801" s="9"/>
      <c r="V801" s="9"/>
      <c r="W801" s="9"/>
      <c r="X801" s="9"/>
      <c r="Y801" s="9"/>
      <c r="Z801" s="9"/>
      <c r="AA801" s="9"/>
      <c r="AB801" s="9"/>
      <c r="AQ801" s="5" t="s">
        <v>39</v>
      </c>
      <c r="AR801" s="5" t="s">
        <v>15</v>
      </c>
    </row>
    <row r="802" spans="1:62" s="2" customFormat="1" ht="24.2" customHeight="1" x14ac:dyDescent="0.2">
      <c r="A802" s="9"/>
      <c r="B802" s="43"/>
      <c r="C802" s="44" t="s">
        <v>1660</v>
      </c>
      <c r="D802" s="44" t="s">
        <v>33</v>
      </c>
      <c r="E802" s="45" t="s">
        <v>1661</v>
      </c>
      <c r="F802" s="46" t="s">
        <v>1662</v>
      </c>
      <c r="G802" s="47" t="s">
        <v>36</v>
      </c>
      <c r="H802" s="48">
        <v>72</v>
      </c>
      <c r="I802" s="10"/>
      <c r="J802" s="49" t="s">
        <v>0</v>
      </c>
      <c r="K802" s="50" t="s">
        <v>8</v>
      </c>
      <c r="L802" s="51">
        <v>1.042</v>
      </c>
      <c r="M802" s="51">
        <f>L802*H802</f>
        <v>75.024000000000001</v>
      </c>
      <c r="N802" s="51">
        <v>0</v>
      </c>
      <c r="O802" s="51">
        <f>N802*H802</f>
        <v>0</v>
      </c>
      <c r="P802" s="51">
        <v>0</v>
      </c>
      <c r="Q802" s="52">
        <f>P802*H802</f>
        <v>0</v>
      </c>
      <c r="R802" s="9"/>
      <c r="S802" s="9"/>
      <c r="T802" s="9"/>
      <c r="U802" s="9"/>
      <c r="V802" s="9"/>
      <c r="W802" s="9"/>
      <c r="X802" s="9"/>
      <c r="Y802" s="9"/>
      <c r="Z802" s="9"/>
      <c r="AA802" s="9"/>
      <c r="AB802" s="9"/>
      <c r="AO802" s="53" t="s">
        <v>37</v>
      </c>
      <c r="AQ802" s="53" t="s">
        <v>33</v>
      </c>
      <c r="AR802" s="53" t="s">
        <v>15</v>
      </c>
      <c r="AV802" s="5" t="s">
        <v>31</v>
      </c>
      <c r="BB802" s="54" t="e">
        <f>IF(K802="základní",#REF!,0)</f>
        <v>#REF!</v>
      </c>
      <c r="BC802" s="54">
        <f>IF(K802="snížená",#REF!,0)</f>
        <v>0</v>
      </c>
      <c r="BD802" s="54">
        <f>IF(K802="zákl. přenesená",#REF!,0)</f>
        <v>0</v>
      </c>
      <c r="BE802" s="54">
        <f>IF(K802="sníž. přenesená",#REF!,0)</f>
        <v>0</v>
      </c>
      <c r="BF802" s="54">
        <f>IF(K802="nulová",#REF!,0)</f>
        <v>0</v>
      </c>
      <c r="BG802" s="5" t="s">
        <v>14</v>
      </c>
      <c r="BH802" s="54" t="e">
        <f>ROUND(#REF!*H802,2)</f>
        <v>#REF!</v>
      </c>
      <c r="BI802" s="5" t="s">
        <v>37</v>
      </c>
      <c r="BJ802" s="53" t="s">
        <v>1663</v>
      </c>
    </row>
    <row r="803" spans="1:62" s="2" customFormat="1" ht="146.25" x14ac:dyDescent="0.2">
      <c r="A803" s="9"/>
      <c r="B803" s="10"/>
      <c r="C803" s="9"/>
      <c r="D803" s="55" t="s">
        <v>39</v>
      </c>
      <c r="E803" s="9"/>
      <c r="F803" s="56" t="s">
        <v>1647</v>
      </c>
      <c r="G803" s="9"/>
      <c r="H803" s="9"/>
      <c r="I803" s="10"/>
      <c r="J803" s="57"/>
      <c r="K803" s="58"/>
      <c r="L803" s="16"/>
      <c r="M803" s="16"/>
      <c r="N803" s="16"/>
      <c r="O803" s="16"/>
      <c r="P803" s="16"/>
      <c r="Q803" s="17"/>
      <c r="R803" s="9"/>
      <c r="S803" s="9"/>
      <c r="T803" s="9"/>
      <c r="U803" s="9"/>
      <c r="V803" s="9"/>
      <c r="W803" s="9"/>
      <c r="X803" s="9"/>
      <c r="Y803" s="9"/>
      <c r="Z803" s="9"/>
      <c r="AA803" s="9"/>
      <c r="AB803" s="9"/>
      <c r="AQ803" s="5" t="s">
        <v>39</v>
      </c>
      <c r="AR803" s="5" t="s">
        <v>15</v>
      </c>
    </row>
    <row r="804" spans="1:62" s="2" customFormat="1" ht="24.2" customHeight="1" x14ac:dyDescent="0.2">
      <c r="A804" s="9"/>
      <c r="B804" s="43"/>
      <c r="C804" s="44" t="s">
        <v>1664</v>
      </c>
      <c r="D804" s="44" t="s">
        <v>33</v>
      </c>
      <c r="E804" s="45" t="s">
        <v>1665</v>
      </c>
      <c r="F804" s="46" t="s">
        <v>1666</v>
      </c>
      <c r="G804" s="47" t="s">
        <v>36</v>
      </c>
      <c r="H804" s="48">
        <v>68</v>
      </c>
      <c r="I804" s="10"/>
      <c r="J804" s="49" t="s">
        <v>0</v>
      </c>
      <c r="K804" s="50" t="s">
        <v>8</v>
      </c>
      <c r="L804" s="51">
        <v>1.1910000000000001</v>
      </c>
      <c r="M804" s="51">
        <f>L804*H804</f>
        <v>80.988</v>
      </c>
      <c r="N804" s="51">
        <v>0</v>
      </c>
      <c r="O804" s="51">
        <f>N804*H804</f>
        <v>0</v>
      </c>
      <c r="P804" s="51">
        <v>0</v>
      </c>
      <c r="Q804" s="52">
        <f>P804*H804</f>
        <v>0</v>
      </c>
      <c r="R804" s="9"/>
      <c r="S804" s="9"/>
      <c r="T804" s="9"/>
      <c r="U804" s="9"/>
      <c r="V804" s="9"/>
      <c r="W804" s="9"/>
      <c r="X804" s="9"/>
      <c r="Y804" s="9"/>
      <c r="Z804" s="9"/>
      <c r="AA804" s="9"/>
      <c r="AB804" s="9"/>
      <c r="AO804" s="53" t="s">
        <v>37</v>
      </c>
      <c r="AQ804" s="53" t="s">
        <v>33</v>
      </c>
      <c r="AR804" s="53" t="s">
        <v>15</v>
      </c>
      <c r="AV804" s="5" t="s">
        <v>31</v>
      </c>
      <c r="BB804" s="54" t="e">
        <f>IF(K804="základní",#REF!,0)</f>
        <v>#REF!</v>
      </c>
      <c r="BC804" s="54">
        <f>IF(K804="snížená",#REF!,0)</f>
        <v>0</v>
      </c>
      <c r="BD804" s="54">
        <f>IF(K804="zákl. přenesená",#REF!,0)</f>
        <v>0</v>
      </c>
      <c r="BE804" s="54">
        <f>IF(K804="sníž. přenesená",#REF!,0)</f>
        <v>0</v>
      </c>
      <c r="BF804" s="54">
        <f>IF(K804="nulová",#REF!,0)</f>
        <v>0</v>
      </c>
      <c r="BG804" s="5" t="s">
        <v>14</v>
      </c>
      <c r="BH804" s="54" t="e">
        <f>ROUND(#REF!*H804,2)</f>
        <v>#REF!</v>
      </c>
      <c r="BI804" s="5" t="s">
        <v>37</v>
      </c>
      <c r="BJ804" s="53" t="s">
        <v>1667</v>
      </c>
    </row>
    <row r="805" spans="1:62" s="2" customFormat="1" ht="146.25" x14ac:dyDescent="0.2">
      <c r="A805" s="9"/>
      <c r="B805" s="10"/>
      <c r="C805" s="9"/>
      <c r="D805" s="55" t="s">
        <v>39</v>
      </c>
      <c r="E805" s="9"/>
      <c r="F805" s="56" t="s">
        <v>1647</v>
      </c>
      <c r="G805" s="9"/>
      <c r="H805" s="9"/>
      <c r="I805" s="10"/>
      <c r="J805" s="57"/>
      <c r="K805" s="58"/>
      <c r="L805" s="16"/>
      <c r="M805" s="16"/>
      <c r="N805" s="16"/>
      <c r="O805" s="16"/>
      <c r="P805" s="16"/>
      <c r="Q805" s="17"/>
      <c r="R805" s="9"/>
      <c r="S805" s="9"/>
      <c r="T805" s="9"/>
      <c r="U805" s="9"/>
      <c r="V805" s="9"/>
      <c r="W805" s="9"/>
      <c r="X805" s="9"/>
      <c r="Y805" s="9"/>
      <c r="Z805" s="9"/>
      <c r="AA805" s="9"/>
      <c r="AB805" s="9"/>
      <c r="AQ805" s="5" t="s">
        <v>39</v>
      </c>
      <c r="AR805" s="5" t="s">
        <v>15</v>
      </c>
    </row>
    <row r="806" spans="1:62" s="2" customFormat="1" ht="37.9" customHeight="1" x14ac:dyDescent="0.2">
      <c r="A806" s="9"/>
      <c r="B806" s="43"/>
      <c r="C806" s="44" t="s">
        <v>1668</v>
      </c>
      <c r="D806" s="44" t="s">
        <v>33</v>
      </c>
      <c r="E806" s="45" t="s">
        <v>1669</v>
      </c>
      <c r="F806" s="46" t="s">
        <v>1670</v>
      </c>
      <c r="G806" s="47" t="s">
        <v>1612</v>
      </c>
      <c r="H806" s="48">
        <v>4.5</v>
      </c>
      <c r="I806" s="10"/>
      <c r="J806" s="49" t="s">
        <v>0</v>
      </c>
      <c r="K806" s="50" t="s">
        <v>8</v>
      </c>
      <c r="L806" s="51">
        <v>40.975999999999999</v>
      </c>
      <c r="M806" s="51">
        <f>L806*H806</f>
        <v>184.392</v>
      </c>
      <c r="N806" s="51">
        <v>1.0670999999999999</v>
      </c>
      <c r="O806" s="51">
        <f>N806*H806</f>
        <v>4.8019499999999997</v>
      </c>
      <c r="P806" s="51">
        <v>0</v>
      </c>
      <c r="Q806" s="52">
        <f>P806*H806</f>
        <v>0</v>
      </c>
      <c r="R806" s="9"/>
      <c r="S806" s="9"/>
      <c r="T806" s="9"/>
      <c r="U806" s="9"/>
      <c r="V806" s="9"/>
      <c r="W806" s="9"/>
      <c r="X806" s="9"/>
      <c r="Y806" s="9"/>
      <c r="Z806" s="9"/>
      <c r="AA806" s="9"/>
      <c r="AB806" s="9"/>
      <c r="AO806" s="53" t="s">
        <v>37</v>
      </c>
      <c r="AQ806" s="53" t="s">
        <v>33</v>
      </c>
      <c r="AR806" s="53" t="s">
        <v>15</v>
      </c>
      <c r="AV806" s="5" t="s">
        <v>31</v>
      </c>
      <c r="BB806" s="54" t="e">
        <f>IF(K806="základní",#REF!,0)</f>
        <v>#REF!</v>
      </c>
      <c r="BC806" s="54">
        <f>IF(K806="snížená",#REF!,0)</f>
        <v>0</v>
      </c>
      <c r="BD806" s="54">
        <f>IF(K806="zákl. přenesená",#REF!,0)</f>
        <v>0</v>
      </c>
      <c r="BE806" s="54">
        <f>IF(K806="sníž. přenesená",#REF!,0)</f>
        <v>0</v>
      </c>
      <c r="BF806" s="54">
        <f>IF(K806="nulová",#REF!,0)</f>
        <v>0</v>
      </c>
      <c r="BG806" s="5" t="s">
        <v>14</v>
      </c>
      <c r="BH806" s="54" t="e">
        <f>ROUND(#REF!*H806,2)</f>
        <v>#REF!</v>
      </c>
      <c r="BI806" s="5" t="s">
        <v>37</v>
      </c>
      <c r="BJ806" s="53" t="s">
        <v>1671</v>
      </c>
    </row>
    <row r="807" spans="1:62" s="2" customFormat="1" ht="87.75" x14ac:dyDescent="0.2">
      <c r="A807" s="9"/>
      <c r="B807" s="10"/>
      <c r="C807" s="9"/>
      <c r="D807" s="55" t="s">
        <v>39</v>
      </c>
      <c r="E807" s="9"/>
      <c r="F807" s="56" t="s">
        <v>1672</v>
      </c>
      <c r="G807" s="9"/>
      <c r="H807" s="9"/>
      <c r="I807" s="10"/>
      <c r="J807" s="57"/>
      <c r="K807" s="58"/>
      <c r="L807" s="16"/>
      <c r="M807" s="16"/>
      <c r="N807" s="16"/>
      <c r="O807" s="16"/>
      <c r="P807" s="16"/>
      <c r="Q807" s="17"/>
      <c r="R807" s="9"/>
      <c r="S807" s="9"/>
      <c r="T807" s="9"/>
      <c r="U807" s="9"/>
      <c r="V807" s="9"/>
      <c r="W807" s="9"/>
      <c r="X807" s="9"/>
      <c r="Y807" s="9"/>
      <c r="Z807" s="9"/>
      <c r="AA807" s="9"/>
      <c r="AB807" s="9"/>
      <c r="AQ807" s="5" t="s">
        <v>39</v>
      </c>
      <c r="AR807" s="5" t="s">
        <v>15</v>
      </c>
    </row>
    <row r="808" spans="1:62" s="2" customFormat="1" ht="37.9" customHeight="1" x14ac:dyDescent="0.2">
      <c r="A808" s="9"/>
      <c r="B808" s="43"/>
      <c r="C808" s="44" t="s">
        <v>1673</v>
      </c>
      <c r="D808" s="44" t="s">
        <v>33</v>
      </c>
      <c r="E808" s="45" t="s">
        <v>1674</v>
      </c>
      <c r="F808" s="46" t="s">
        <v>1675</v>
      </c>
      <c r="G808" s="47" t="s">
        <v>1612</v>
      </c>
      <c r="H808" s="48">
        <v>4</v>
      </c>
      <c r="I808" s="10"/>
      <c r="J808" s="49" t="s">
        <v>0</v>
      </c>
      <c r="K808" s="50" t="s">
        <v>8</v>
      </c>
      <c r="L808" s="51">
        <v>35.753</v>
      </c>
      <c r="M808" s="51">
        <f>L808*H808</f>
        <v>143.012</v>
      </c>
      <c r="N808" s="51">
        <v>1.06749</v>
      </c>
      <c r="O808" s="51">
        <f>N808*H808</f>
        <v>4.2699600000000002</v>
      </c>
      <c r="P808" s="51">
        <v>0</v>
      </c>
      <c r="Q808" s="52">
        <f>P808*H808</f>
        <v>0</v>
      </c>
      <c r="R808" s="9"/>
      <c r="S808" s="9"/>
      <c r="T808" s="9"/>
      <c r="U808" s="9"/>
      <c r="V808" s="9"/>
      <c r="W808" s="9"/>
      <c r="X808" s="9"/>
      <c r="Y808" s="9"/>
      <c r="Z808" s="9"/>
      <c r="AA808" s="9"/>
      <c r="AB808" s="9"/>
      <c r="AO808" s="53" t="s">
        <v>37</v>
      </c>
      <c r="AQ808" s="53" t="s">
        <v>33</v>
      </c>
      <c r="AR808" s="53" t="s">
        <v>15</v>
      </c>
      <c r="AV808" s="5" t="s">
        <v>31</v>
      </c>
      <c r="BB808" s="54" t="e">
        <f>IF(K808="základní",#REF!,0)</f>
        <v>#REF!</v>
      </c>
      <c r="BC808" s="54">
        <f>IF(K808="snížená",#REF!,0)</f>
        <v>0</v>
      </c>
      <c r="BD808" s="54">
        <f>IF(K808="zákl. přenesená",#REF!,0)</f>
        <v>0</v>
      </c>
      <c r="BE808" s="54">
        <f>IF(K808="sníž. přenesená",#REF!,0)</f>
        <v>0</v>
      </c>
      <c r="BF808" s="54">
        <f>IF(K808="nulová",#REF!,0)</f>
        <v>0</v>
      </c>
      <c r="BG808" s="5" t="s">
        <v>14</v>
      </c>
      <c r="BH808" s="54" t="e">
        <f>ROUND(#REF!*H808,2)</f>
        <v>#REF!</v>
      </c>
      <c r="BI808" s="5" t="s">
        <v>37</v>
      </c>
      <c r="BJ808" s="53" t="s">
        <v>1676</v>
      </c>
    </row>
    <row r="809" spans="1:62" s="2" customFormat="1" ht="87.75" x14ac:dyDescent="0.2">
      <c r="A809" s="9"/>
      <c r="B809" s="10"/>
      <c r="C809" s="9"/>
      <c r="D809" s="55" t="s">
        <v>39</v>
      </c>
      <c r="E809" s="9"/>
      <c r="F809" s="56" t="s">
        <v>1672</v>
      </c>
      <c r="G809" s="9"/>
      <c r="H809" s="9"/>
      <c r="I809" s="10"/>
      <c r="J809" s="57"/>
      <c r="K809" s="58"/>
      <c r="L809" s="16"/>
      <c r="M809" s="16"/>
      <c r="N809" s="16"/>
      <c r="O809" s="16"/>
      <c r="P809" s="16"/>
      <c r="Q809" s="17"/>
      <c r="R809" s="9"/>
      <c r="S809" s="9"/>
      <c r="T809" s="9"/>
      <c r="U809" s="9"/>
      <c r="V809" s="9"/>
      <c r="W809" s="9"/>
      <c r="X809" s="9"/>
      <c r="Y809" s="9"/>
      <c r="Z809" s="9"/>
      <c r="AA809" s="9"/>
      <c r="AB809" s="9"/>
      <c r="AQ809" s="5" t="s">
        <v>39</v>
      </c>
      <c r="AR809" s="5" t="s">
        <v>15</v>
      </c>
    </row>
    <row r="810" spans="1:62" s="2" customFormat="1" ht="37.9" customHeight="1" x14ac:dyDescent="0.2">
      <c r="A810" s="9"/>
      <c r="B810" s="43"/>
      <c r="C810" s="44" t="s">
        <v>1677</v>
      </c>
      <c r="D810" s="44" t="s">
        <v>33</v>
      </c>
      <c r="E810" s="45" t="s">
        <v>1678</v>
      </c>
      <c r="F810" s="46" t="s">
        <v>1679</v>
      </c>
      <c r="G810" s="47" t="s">
        <v>1612</v>
      </c>
      <c r="H810" s="48">
        <v>3.2</v>
      </c>
      <c r="I810" s="10"/>
      <c r="J810" s="49" t="s">
        <v>0</v>
      </c>
      <c r="K810" s="50" t="s">
        <v>8</v>
      </c>
      <c r="L810" s="51">
        <v>26.437000000000001</v>
      </c>
      <c r="M810" s="51">
        <f>L810*H810</f>
        <v>84.598400000000012</v>
      </c>
      <c r="N810" s="51">
        <v>1.2547999999999999</v>
      </c>
      <c r="O810" s="51">
        <f>N810*H810</f>
        <v>4.0153600000000003</v>
      </c>
      <c r="P810" s="51">
        <v>0</v>
      </c>
      <c r="Q810" s="52">
        <f>P810*H810</f>
        <v>0</v>
      </c>
      <c r="R810" s="9"/>
      <c r="S810" s="9"/>
      <c r="T810" s="9"/>
      <c r="U810" s="9"/>
      <c r="V810" s="9"/>
      <c r="W810" s="9"/>
      <c r="X810" s="9"/>
      <c r="Y810" s="9"/>
      <c r="Z810" s="9"/>
      <c r="AA810" s="9"/>
      <c r="AB810" s="9"/>
      <c r="AO810" s="53" t="s">
        <v>37</v>
      </c>
      <c r="AQ810" s="53" t="s">
        <v>33</v>
      </c>
      <c r="AR810" s="53" t="s">
        <v>15</v>
      </c>
      <c r="AV810" s="5" t="s">
        <v>31</v>
      </c>
      <c r="BB810" s="54" t="e">
        <f>IF(K810="základní",#REF!,0)</f>
        <v>#REF!</v>
      </c>
      <c r="BC810" s="54">
        <f>IF(K810="snížená",#REF!,0)</f>
        <v>0</v>
      </c>
      <c r="BD810" s="54">
        <f>IF(K810="zákl. přenesená",#REF!,0)</f>
        <v>0</v>
      </c>
      <c r="BE810" s="54">
        <f>IF(K810="sníž. přenesená",#REF!,0)</f>
        <v>0</v>
      </c>
      <c r="BF810" s="54">
        <f>IF(K810="nulová",#REF!,0)</f>
        <v>0</v>
      </c>
      <c r="BG810" s="5" t="s">
        <v>14</v>
      </c>
      <c r="BH810" s="54" t="e">
        <f>ROUND(#REF!*H810,2)</f>
        <v>#REF!</v>
      </c>
      <c r="BI810" s="5" t="s">
        <v>37</v>
      </c>
      <c r="BJ810" s="53" t="s">
        <v>1680</v>
      </c>
    </row>
    <row r="811" spans="1:62" s="2" customFormat="1" ht="87.75" x14ac:dyDescent="0.2">
      <c r="A811" s="9"/>
      <c r="B811" s="10"/>
      <c r="C811" s="9"/>
      <c r="D811" s="55" t="s">
        <v>39</v>
      </c>
      <c r="E811" s="9"/>
      <c r="F811" s="56" t="s">
        <v>1672</v>
      </c>
      <c r="G811" s="9"/>
      <c r="H811" s="9"/>
      <c r="I811" s="10"/>
      <c r="J811" s="57"/>
      <c r="K811" s="58"/>
      <c r="L811" s="16"/>
      <c r="M811" s="16"/>
      <c r="N811" s="16"/>
      <c r="O811" s="16"/>
      <c r="P811" s="16"/>
      <c r="Q811" s="17"/>
      <c r="R811" s="9"/>
      <c r="S811" s="9"/>
      <c r="T811" s="9"/>
      <c r="U811" s="9"/>
      <c r="V811" s="9"/>
      <c r="W811" s="9"/>
      <c r="X811" s="9"/>
      <c r="Y811" s="9"/>
      <c r="Z811" s="9"/>
      <c r="AA811" s="9"/>
      <c r="AB811" s="9"/>
      <c r="AQ811" s="5" t="s">
        <v>39</v>
      </c>
      <c r="AR811" s="5" t="s">
        <v>15</v>
      </c>
    </row>
    <row r="812" spans="1:62" s="2" customFormat="1" ht="37.9" customHeight="1" x14ac:dyDescent="0.2">
      <c r="A812" s="9"/>
      <c r="B812" s="43"/>
      <c r="C812" s="44" t="s">
        <v>1681</v>
      </c>
      <c r="D812" s="44" t="s">
        <v>33</v>
      </c>
      <c r="E812" s="45" t="s">
        <v>1682</v>
      </c>
      <c r="F812" s="46" t="s">
        <v>1683</v>
      </c>
      <c r="G812" s="47" t="s">
        <v>1612</v>
      </c>
      <c r="H812" s="48">
        <v>2</v>
      </c>
      <c r="I812" s="10"/>
      <c r="J812" s="49" t="s">
        <v>0</v>
      </c>
      <c r="K812" s="50" t="s">
        <v>8</v>
      </c>
      <c r="L812" s="51">
        <v>43.5</v>
      </c>
      <c r="M812" s="51">
        <f>L812*H812</f>
        <v>87</v>
      </c>
      <c r="N812" s="51">
        <v>1.0670999999999999</v>
      </c>
      <c r="O812" s="51">
        <f>N812*H812</f>
        <v>2.1341999999999999</v>
      </c>
      <c r="P812" s="51">
        <v>0</v>
      </c>
      <c r="Q812" s="52">
        <f>P812*H812</f>
        <v>0</v>
      </c>
      <c r="R812" s="9"/>
      <c r="S812" s="9"/>
      <c r="T812" s="9"/>
      <c r="U812" s="9"/>
      <c r="V812" s="9"/>
      <c r="W812" s="9"/>
      <c r="X812" s="9"/>
      <c r="Y812" s="9"/>
      <c r="Z812" s="9"/>
      <c r="AA812" s="9"/>
      <c r="AB812" s="9"/>
      <c r="AO812" s="53" t="s">
        <v>37</v>
      </c>
      <c r="AQ812" s="53" t="s">
        <v>33</v>
      </c>
      <c r="AR812" s="53" t="s">
        <v>15</v>
      </c>
      <c r="AV812" s="5" t="s">
        <v>31</v>
      </c>
      <c r="BB812" s="54" t="e">
        <f>IF(K812="základní",#REF!,0)</f>
        <v>#REF!</v>
      </c>
      <c r="BC812" s="54">
        <f>IF(K812="snížená",#REF!,0)</f>
        <v>0</v>
      </c>
      <c r="BD812" s="54">
        <f>IF(K812="zákl. přenesená",#REF!,0)</f>
        <v>0</v>
      </c>
      <c r="BE812" s="54">
        <f>IF(K812="sníž. přenesená",#REF!,0)</f>
        <v>0</v>
      </c>
      <c r="BF812" s="54">
        <f>IF(K812="nulová",#REF!,0)</f>
        <v>0</v>
      </c>
      <c r="BG812" s="5" t="s">
        <v>14</v>
      </c>
      <c r="BH812" s="54" t="e">
        <f>ROUND(#REF!*H812,2)</f>
        <v>#REF!</v>
      </c>
      <c r="BI812" s="5" t="s">
        <v>37</v>
      </c>
      <c r="BJ812" s="53" t="s">
        <v>1684</v>
      </c>
    </row>
    <row r="813" spans="1:62" s="2" customFormat="1" ht="87.75" x14ac:dyDescent="0.2">
      <c r="A813" s="9"/>
      <c r="B813" s="10"/>
      <c r="C813" s="9"/>
      <c r="D813" s="55" t="s">
        <v>39</v>
      </c>
      <c r="E813" s="9"/>
      <c r="F813" s="56" t="s">
        <v>1672</v>
      </c>
      <c r="G813" s="9"/>
      <c r="H813" s="9"/>
      <c r="I813" s="10"/>
      <c r="J813" s="57"/>
      <c r="K813" s="58"/>
      <c r="L813" s="16"/>
      <c r="M813" s="16"/>
      <c r="N813" s="16"/>
      <c r="O813" s="16"/>
      <c r="P813" s="16"/>
      <c r="Q813" s="17"/>
      <c r="R813" s="9"/>
      <c r="S813" s="9"/>
      <c r="T813" s="9"/>
      <c r="U813" s="9"/>
      <c r="V813" s="9"/>
      <c r="W813" s="9"/>
      <c r="X813" s="9"/>
      <c r="Y813" s="9"/>
      <c r="Z813" s="9"/>
      <c r="AA813" s="9"/>
      <c r="AB813" s="9"/>
      <c r="AQ813" s="5" t="s">
        <v>39</v>
      </c>
      <c r="AR813" s="5" t="s">
        <v>15</v>
      </c>
    </row>
    <row r="814" spans="1:62" s="2" customFormat="1" ht="37.9" customHeight="1" x14ac:dyDescent="0.2">
      <c r="A814" s="9"/>
      <c r="B814" s="43"/>
      <c r="C814" s="44" t="s">
        <v>1685</v>
      </c>
      <c r="D814" s="44" t="s">
        <v>33</v>
      </c>
      <c r="E814" s="45" t="s">
        <v>1686</v>
      </c>
      <c r="F814" s="46" t="s">
        <v>1687</v>
      </c>
      <c r="G814" s="47" t="s">
        <v>1612</v>
      </c>
      <c r="H814" s="48">
        <v>2.5</v>
      </c>
      <c r="I814" s="10"/>
      <c r="J814" s="49" t="s">
        <v>0</v>
      </c>
      <c r="K814" s="50" t="s">
        <v>8</v>
      </c>
      <c r="L814" s="51">
        <v>33.201000000000001</v>
      </c>
      <c r="M814" s="51">
        <f>L814*H814</f>
        <v>83.002499999999998</v>
      </c>
      <c r="N814" s="51">
        <v>1.06749</v>
      </c>
      <c r="O814" s="51">
        <f>N814*H814</f>
        <v>2.6687250000000002</v>
      </c>
      <c r="P814" s="51">
        <v>0</v>
      </c>
      <c r="Q814" s="52">
        <f>P814*H814</f>
        <v>0</v>
      </c>
      <c r="R814" s="9"/>
      <c r="S814" s="9"/>
      <c r="T814" s="9"/>
      <c r="U814" s="9"/>
      <c r="V814" s="9"/>
      <c r="W814" s="9"/>
      <c r="X814" s="9"/>
      <c r="Y814" s="9"/>
      <c r="Z814" s="9"/>
      <c r="AA814" s="9"/>
      <c r="AB814" s="9"/>
      <c r="AO814" s="53" t="s">
        <v>37</v>
      </c>
      <c r="AQ814" s="53" t="s">
        <v>33</v>
      </c>
      <c r="AR814" s="53" t="s">
        <v>15</v>
      </c>
      <c r="AV814" s="5" t="s">
        <v>31</v>
      </c>
      <c r="BB814" s="54" t="e">
        <f>IF(K814="základní",#REF!,0)</f>
        <v>#REF!</v>
      </c>
      <c r="BC814" s="54">
        <f>IF(K814="snížená",#REF!,0)</f>
        <v>0</v>
      </c>
      <c r="BD814" s="54">
        <f>IF(K814="zákl. přenesená",#REF!,0)</f>
        <v>0</v>
      </c>
      <c r="BE814" s="54">
        <f>IF(K814="sníž. přenesená",#REF!,0)</f>
        <v>0</v>
      </c>
      <c r="BF814" s="54">
        <f>IF(K814="nulová",#REF!,0)</f>
        <v>0</v>
      </c>
      <c r="BG814" s="5" t="s">
        <v>14</v>
      </c>
      <c r="BH814" s="54" t="e">
        <f>ROUND(#REF!*H814,2)</f>
        <v>#REF!</v>
      </c>
      <c r="BI814" s="5" t="s">
        <v>37</v>
      </c>
      <c r="BJ814" s="53" t="s">
        <v>1688</v>
      </c>
    </row>
    <row r="815" spans="1:62" s="2" customFormat="1" ht="87.75" x14ac:dyDescent="0.2">
      <c r="A815" s="9"/>
      <c r="B815" s="10"/>
      <c r="C815" s="9"/>
      <c r="D815" s="55" t="s">
        <v>39</v>
      </c>
      <c r="E815" s="9"/>
      <c r="F815" s="56" t="s">
        <v>1672</v>
      </c>
      <c r="G815" s="9"/>
      <c r="H815" s="9"/>
      <c r="I815" s="10"/>
      <c r="J815" s="57"/>
      <c r="K815" s="58"/>
      <c r="L815" s="16"/>
      <c r="M815" s="16"/>
      <c r="N815" s="16"/>
      <c r="O815" s="16"/>
      <c r="P815" s="16"/>
      <c r="Q815" s="17"/>
      <c r="R815" s="9"/>
      <c r="S815" s="9"/>
      <c r="T815" s="9"/>
      <c r="U815" s="9"/>
      <c r="V815" s="9"/>
      <c r="W815" s="9"/>
      <c r="X815" s="9"/>
      <c r="Y815" s="9"/>
      <c r="Z815" s="9"/>
      <c r="AA815" s="9"/>
      <c r="AB815" s="9"/>
      <c r="AQ815" s="5" t="s">
        <v>39</v>
      </c>
      <c r="AR815" s="5" t="s">
        <v>15</v>
      </c>
    </row>
    <row r="816" spans="1:62" s="2" customFormat="1" ht="37.9" customHeight="1" x14ac:dyDescent="0.2">
      <c r="A816" s="9"/>
      <c r="B816" s="43"/>
      <c r="C816" s="44" t="s">
        <v>1689</v>
      </c>
      <c r="D816" s="44" t="s">
        <v>33</v>
      </c>
      <c r="E816" s="45" t="s">
        <v>1690</v>
      </c>
      <c r="F816" s="46" t="s">
        <v>1691</v>
      </c>
      <c r="G816" s="47" t="s">
        <v>1612</v>
      </c>
      <c r="H816" s="48">
        <v>2.4</v>
      </c>
      <c r="I816" s="10"/>
      <c r="J816" s="49" t="s">
        <v>0</v>
      </c>
      <c r="K816" s="50" t="s">
        <v>8</v>
      </c>
      <c r="L816" s="51">
        <v>26.212</v>
      </c>
      <c r="M816" s="51">
        <f>L816*H816</f>
        <v>62.908799999999999</v>
      </c>
      <c r="N816" s="51">
        <v>1.2547999999999999</v>
      </c>
      <c r="O816" s="51">
        <f>N816*H816</f>
        <v>3.0115199999999995</v>
      </c>
      <c r="P816" s="51">
        <v>0</v>
      </c>
      <c r="Q816" s="52">
        <f>P816*H816</f>
        <v>0</v>
      </c>
      <c r="R816" s="9"/>
      <c r="S816" s="9"/>
      <c r="T816" s="9"/>
      <c r="U816" s="9"/>
      <c r="V816" s="9"/>
      <c r="W816" s="9"/>
      <c r="X816" s="9"/>
      <c r="Y816" s="9"/>
      <c r="Z816" s="9"/>
      <c r="AA816" s="9"/>
      <c r="AB816" s="9"/>
      <c r="AO816" s="53" t="s">
        <v>37</v>
      </c>
      <c r="AQ816" s="53" t="s">
        <v>33</v>
      </c>
      <c r="AR816" s="53" t="s">
        <v>15</v>
      </c>
      <c r="AV816" s="5" t="s">
        <v>31</v>
      </c>
      <c r="BB816" s="54" t="e">
        <f>IF(K816="základní",#REF!,0)</f>
        <v>#REF!</v>
      </c>
      <c r="BC816" s="54">
        <f>IF(K816="snížená",#REF!,0)</f>
        <v>0</v>
      </c>
      <c r="BD816" s="54">
        <f>IF(K816="zákl. přenesená",#REF!,0)</f>
        <v>0</v>
      </c>
      <c r="BE816" s="54">
        <f>IF(K816="sníž. přenesená",#REF!,0)</f>
        <v>0</v>
      </c>
      <c r="BF816" s="54">
        <f>IF(K816="nulová",#REF!,0)</f>
        <v>0</v>
      </c>
      <c r="BG816" s="5" t="s">
        <v>14</v>
      </c>
      <c r="BH816" s="54" t="e">
        <f>ROUND(#REF!*H816,2)</f>
        <v>#REF!</v>
      </c>
      <c r="BI816" s="5" t="s">
        <v>37</v>
      </c>
      <c r="BJ816" s="53" t="s">
        <v>1692</v>
      </c>
    </row>
    <row r="817" spans="1:62" s="2" customFormat="1" ht="87.75" x14ac:dyDescent="0.2">
      <c r="A817" s="9"/>
      <c r="B817" s="10"/>
      <c r="C817" s="9"/>
      <c r="D817" s="55" t="s">
        <v>39</v>
      </c>
      <c r="E817" s="9"/>
      <c r="F817" s="56" t="s">
        <v>1672</v>
      </c>
      <c r="G817" s="9"/>
      <c r="H817" s="9"/>
      <c r="I817" s="10"/>
      <c r="J817" s="57"/>
      <c r="K817" s="58"/>
      <c r="L817" s="16"/>
      <c r="M817" s="16"/>
      <c r="N817" s="16"/>
      <c r="O817" s="16"/>
      <c r="P817" s="16"/>
      <c r="Q817" s="17"/>
      <c r="R817" s="9"/>
      <c r="S817" s="9"/>
      <c r="T817" s="9"/>
      <c r="U817" s="9"/>
      <c r="V817" s="9"/>
      <c r="W817" s="9"/>
      <c r="X817" s="9"/>
      <c r="Y817" s="9"/>
      <c r="Z817" s="9"/>
      <c r="AA817" s="9"/>
      <c r="AB817" s="9"/>
      <c r="AQ817" s="5" t="s">
        <v>39</v>
      </c>
      <c r="AR817" s="5" t="s">
        <v>15</v>
      </c>
    </row>
    <row r="818" spans="1:62" s="2" customFormat="1" ht="37.9" customHeight="1" x14ac:dyDescent="0.2">
      <c r="A818" s="9"/>
      <c r="B818" s="43"/>
      <c r="C818" s="44" t="s">
        <v>1693</v>
      </c>
      <c r="D818" s="44" t="s">
        <v>33</v>
      </c>
      <c r="E818" s="45" t="s">
        <v>1694</v>
      </c>
      <c r="F818" s="46" t="s">
        <v>1695</v>
      </c>
      <c r="G818" s="47" t="s">
        <v>1612</v>
      </c>
      <c r="H818" s="48">
        <v>2.6</v>
      </c>
      <c r="I818" s="10"/>
      <c r="J818" s="49" t="s">
        <v>0</v>
      </c>
      <c r="K818" s="50" t="s">
        <v>8</v>
      </c>
      <c r="L818" s="51">
        <v>21.693000000000001</v>
      </c>
      <c r="M818" s="51">
        <f>L818*H818</f>
        <v>56.401800000000009</v>
      </c>
      <c r="N818" s="51">
        <v>1.2547999999999999</v>
      </c>
      <c r="O818" s="51">
        <f>N818*H818</f>
        <v>3.26248</v>
      </c>
      <c r="P818" s="51">
        <v>0</v>
      </c>
      <c r="Q818" s="52">
        <f>P818*H818</f>
        <v>0</v>
      </c>
      <c r="R818" s="9"/>
      <c r="S818" s="9"/>
      <c r="T818" s="9"/>
      <c r="U818" s="9"/>
      <c r="V818" s="9"/>
      <c r="W818" s="9"/>
      <c r="X818" s="9"/>
      <c r="Y818" s="9"/>
      <c r="Z818" s="9"/>
      <c r="AA818" s="9"/>
      <c r="AB818" s="9"/>
      <c r="AO818" s="53" t="s">
        <v>37</v>
      </c>
      <c r="AQ818" s="53" t="s">
        <v>33</v>
      </c>
      <c r="AR818" s="53" t="s">
        <v>15</v>
      </c>
      <c r="AV818" s="5" t="s">
        <v>31</v>
      </c>
      <c r="BB818" s="54" t="e">
        <f>IF(K818="základní",#REF!,0)</f>
        <v>#REF!</v>
      </c>
      <c r="BC818" s="54">
        <f>IF(K818="snížená",#REF!,0)</f>
        <v>0</v>
      </c>
      <c r="BD818" s="54">
        <f>IF(K818="zákl. přenesená",#REF!,0)</f>
        <v>0</v>
      </c>
      <c r="BE818" s="54">
        <f>IF(K818="sníž. přenesená",#REF!,0)</f>
        <v>0</v>
      </c>
      <c r="BF818" s="54">
        <f>IF(K818="nulová",#REF!,0)</f>
        <v>0</v>
      </c>
      <c r="BG818" s="5" t="s">
        <v>14</v>
      </c>
      <c r="BH818" s="54" t="e">
        <f>ROUND(#REF!*H818,2)</f>
        <v>#REF!</v>
      </c>
      <c r="BI818" s="5" t="s">
        <v>37</v>
      </c>
      <c r="BJ818" s="53" t="s">
        <v>1696</v>
      </c>
    </row>
    <row r="819" spans="1:62" s="2" customFormat="1" ht="87.75" x14ac:dyDescent="0.2">
      <c r="A819" s="9"/>
      <c r="B819" s="10"/>
      <c r="C819" s="9"/>
      <c r="D819" s="55" t="s">
        <v>39</v>
      </c>
      <c r="E819" s="9"/>
      <c r="F819" s="56" t="s">
        <v>1672</v>
      </c>
      <c r="G819" s="9"/>
      <c r="H819" s="9"/>
      <c r="I819" s="10"/>
      <c r="J819" s="57"/>
      <c r="K819" s="58"/>
      <c r="L819" s="16"/>
      <c r="M819" s="16"/>
      <c r="N819" s="16"/>
      <c r="O819" s="16"/>
      <c r="P819" s="16"/>
      <c r="Q819" s="17"/>
      <c r="R819" s="9"/>
      <c r="S819" s="9"/>
      <c r="T819" s="9"/>
      <c r="U819" s="9"/>
      <c r="V819" s="9"/>
      <c r="W819" s="9"/>
      <c r="X819" s="9"/>
      <c r="Y819" s="9"/>
      <c r="Z819" s="9"/>
      <c r="AA819" s="9"/>
      <c r="AB819" s="9"/>
      <c r="AQ819" s="5" t="s">
        <v>39</v>
      </c>
      <c r="AR819" s="5" t="s">
        <v>15</v>
      </c>
    </row>
    <row r="820" spans="1:62" s="2" customFormat="1" ht="37.9" customHeight="1" x14ac:dyDescent="0.2">
      <c r="A820" s="9"/>
      <c r="B820" s="43"/>
      <c r="C820" s="44" t="s">
        <v>1697</v>
      </c>
      <c r="D820" s="44" t="s">
        <v>33</v>
      </c>
      <c r="E820" s="45" t="s">
        <v>1698</v>
      </c>
      <c r="F820" s="46" t="s">
        <v>1699</v>
      </c>
      <c r="G820" s="47" t="s">
        <v>36</v>
      </c>
      <c r="H820" s="48">
        <v>125</v>
      </c>
      <c r="I820" s="10"/>
      <c r="J820" s="49" t="s">
        <v>0</v>
      </c>
      <c r="K820" s="50" t="s">
        <v>8</v>
      </c>
      <c r="L820" s="51">
        <v>0.34</v>
      </c>
      <c r="M820" s="51">
        <f>L820*H820</f>
        <v>42.5</v>
      </c>
      <c r="N820" s="51">
        <v>2.3999999999999998E-3</v>
      </c>
      <c r="O820" s="51">
        <f>N820*H820</f>
        <v>0.3</v>
      </c>
      <c r="P820" s="51">
        <v>0</v>
      </c>
      <c r="Q820" s="52">
        <f>P820*H820</f>
        <v>0</v>
      </c>
      <c r="R820" s="9"/>
      <c r="S820" s="9"/>
      <c r="T820" s="9"/>
      <c r="U820" s="9"/>
      <c r="V820" s="9"/>
      <c r="W820" s="9"/>
      <c r="X820" s="9"/>
      <c r="Y820" s="9"/>
      <c r="Z820" s="9"/>
      <c r="AA820" s="9"/>
      <c r="AB820" s="9"/>
      <c r="AO820" s="53" t="s">
        <v>37</v>
      </c>
      <c r="AQ820" s="53" t="s">
        <v>33</v>
      </c>
      <c r="AR820" s="53" t="s">
        <v>15</v>
      </c>
      <c r="AV820" s="5" t="s">
        <v>31</v>
      </c>
      <c r="BB820" s="54" t="e">
        <f>IF(K820="základní",#REF!,0)</f>
        <v>#REF!</v>
      </c>
      <c r="BC820" s="54">
        <f>IF(K820="snížená",#REF!,0)</f>
        <v>0</v>
      </c>
      <c r="BD820" s="54">
        <f>IF(K820="zákl. přenesená",#REF!,0)</f>
        <v>0</v>
      </c>
      <c r="BE820" s="54">
        <f>IF(K820="sníž. přenesená",#REF!,0)</f>
        <v>0</v>
      </c>
      <c r="BF820" s="54">
        <f>IF(K820="nulová",#REF!,0)</f>
        <v>0</v>
      </c>
      <c r="BG820" s="5" t="s">
        <v>14</v>
      </c>
      <c r="BH820" s="54" t="e">
        <f>ROUND(#REF!*H820,2)</f>
        <v>#REF!</v>
      </c>
      <c r="BI820" s="5" t="s">
        <v>37</v>
      </c>
      <c r="BJ820" s="53" t="s">
        <v>1700</v>
      </c>
    </row>
    <row r="821" spans="1:62" s="2" customFormat="1" ht="78" x14ac:dyDescent="0.2">
      <c r="A821" s="9"/>
      <c r="B821" s="10"/>
      <c r="C821" s="9"/>
      <c r="D821" s="55" t="s">
        <v>39</v>
      </c>
      <c r="E821" s="9"/>
      <c r="F821" s="56" t="s">
        <v>1701</v>
      </c>
      <c r="G821" s="9"/>
      <c r="H821" s="9"/>
      <c r="I821" s="10"/>
      <c r="J821" s="57"/>
      <c r="K821" s="58"/>
      <c r="L821" s="16"/>
      <c r="M821" s="16"/>
      <c r="N821" s="16"/>
      <c r="O821" s="16"/>
      <c r="P821" s="16"/>
      <c r="Q821" s="17"/>
      <c r="R821" s="9"/>
      <c r="S821" s="9"/>
      <c r="T821" s="9"/>
      <c r="U821" s="9"/>
      <c r="V821" s="9"/>
      <c r="W821" s="9"/>
      <c r="X821" s="9"/>
      <c r="Y821" s="9"/>
      <c r="Z821" s="9"/>
      <c r="AA821" s="9"/>
      <c r="AB821" s="9"/>
      <c r="AQ821" s="5" t="s">
        <v>39</v>
      </c>
      <c r="AR821" s="5" t="s">
        <v>15</v>
      </c>
    </row>
    <row r="822" spans="1:62" s="2" customFormat="1" ht="37.9" customHeight="1" x14ac:dyDescent="0.2">
      <c r="A822" s="9"/>
      <c r="B822" s="43"/>
      <c r="C822" s="44" t="s">
        <v>1702</v>
      </c>
      <c r="D822" s="44" t="s">
        <v>33</v>
      </c>
      <c r="E822" s="45" t="s">
        <v>1703</v>
      </c>
      <c r="F822" s="46" t="s">
        <v>1704</v>
      </c>
      <c r="G822" s="47" t="s">
        <v>36</v>
      </c>
      <c r="H822" s="48">
        <v>250</v>
      </c>
      <c r="I822" s="10"/>
      <c r="J822" s="49" t="s">
        <v>0</v>
      </c>
      <c r="K822" s="50" t="s">
        <v>8</v>
      </c>
      <c r="L822" s="51">
        <v>0.47</v>
      </c>
      <c r="M822" s="51">
        <f>L822*H822</f>
        <v>117.5</v>
      </c>
      <c r="N822" s="51">
        <v>5.3800000000000002E-3</v>
      </c>
      <c r="O822" s="51">
        <f>N822*H822</f>
        <v>1.345</v>
      </c>
      <c r="P822" s="51">
        <v>0</v>
      </c>
      <c r="Q822" s="52">
        <f>P822*H822</f>
        <v>0</v>
      </c>
      <c r="R822" s="9"/>
      <c r="S822" s="9"/>
      <c r="T822" s="9"/>
      <c r="U822" s="9"/>
      <c r="V822" s="9"/>
      <c r="W822" s="9"/>
      <c r="X822" s="9"/>
      <c r="Y822" s="9"/>
      <c r="Z822" s="9"/>
      <c r="AA822" s="9"/>
      <c r="AB822" s="9"/>
      <c r="AO822" s="53" t="s">
        <v>37</v>
      </c>
      <c r="AQ822" s="53" t="s">
        <v>33</v>
      </c>
      <c r="AR822" s="53" t="s">
        <v>15</v>
      </c>
      <c r="AV822" s="5" t="s">
        <v>31</v>
      </c>
      <c r="BB822" s="54" t="e">
        <f>IF(K822="základní",#REF!,0)</f>
        <v>#REF!</v>
      </c>
      <c r="BC822" s="54">
        <f>IF(K822="snížená",#REF!,0)</f>
        <v>0</v>
      </c>
      <c r="BD822" s="54">
        <f>IF(K822="zákl. přenesená",#REF!,0)</f>
        <v>0</v>
      </c>
      <c r="BE822" s="54">
        <f>IF(K822="sníž. přenesená",#REF!,0)</f>
        <v>0</v>
      </c>
      <c r="BF822" s="54">
        <f>IF(K822="nulová",#REF!,0)</f>
        <v>0</v>
      </c>
      <c r="BG822" s="5" t="s">
        <v>14</v>
      </c>
      <c r="BH822" s="54" t="e">
        <f>ROUND(#REF!*H822,2)</f>
        <v>#REF!</v>
      </c>
      <c r="BI822" s="5" t="s">
        <v>37</v>
      </c>
      <c r="BJ822" s="53" t="s">
        <v>1705</v>
      </c>
    </row>
    <row r="823" spans="1:62" s="2" customFormat="1" ht="78" x14ac:dyDescent="0.2">
      <c r="A823" s="9"/>
      <c r="B823" s="10"/>
      <c r="C823" s="9"/>
      <c r="D823" s="55" t="s">
        <v>39</v>
      </c>
      <c r="E823" s="9"/>
      <c r="F823" s="56" t="s">
        <v>1701</v>
      </c>
      <c r="G823" s="9"/>
      <c r="H823" s="9"/>
      <c r="I823" s="10"/>
      <c r="J823" s="57"/>
      <c r="K823" s="58"/>
      <c r="L823" s="16"/>
      <c r="M823" s="16"/>
      <c r="N823" s="16"/>
      <c r="O823" s="16"/>
      <c r="P823" s="16"/>
      <c r="Q823" s="17"/>
      <c r="R823" s="9"/>
      <c r="S823" s="9"/>
      <c r="T823" s="9"/>
      <c r="U823" s="9"/>
      <c r="V823" s="9"/>
      <c r="W823" s="9"/>
      <c r="X823" s="9"/>
      <c r="Y823" s="9"/>
      <c r="Z823" s="9"/>
      <c r="AA823" s="9"/>
      <c r="AB823" s="9"/>
      <c r="AQ823" s="5" t="s">
        <v>39</v>
      </c>
      <c r="AR823" s="5" t="s">
        <v>15</v>
      </c>
    </row>
    <row r="824" spans="1:62" s="2" customFormat="1" ht="37.9" customHeight="1" x14ac:dyDescent="0.2">
      <c r="A824" s="9"/>
      <c r="B824" s="43"/>
      <c r="C824" s="44" t="s">
        <v>1706</v>
      </c>
      <c r="D824" s="44" t="s">
        <v>33</v>
      </c>
      <c r="E824" s="45" t="s">
        <v>1707</v>
      </c>
      <c r="F824" s="46" t="s">
        <v>1708</v>
      </c>
      <c r="G824" s="47" t="s">
        <v>36</v>
      </c>
      <c r="H824" s="48">
        <v>240</v>
      </c>
      <c r="I824" s="10"/>
      <c r="J824" s="49" t="s">
        <v>0</v>
      </c>
      <c r="K824" s="50" t="s">
        <v>8</v>
      </c>
      <c r="L824" s="51">
        <v>0.62</v>
      </c>
      <c r="M824" s="51">
        <f>L824*H824</f>
        <v>148.80000000000001</v>
      </c>
      <c r="N824" s="51">
        <v>9.5600000000000008E-3</v>
      </c>
      <c r="O824" s="51">
        <f>N824*H824</f>
        <v>2.2944</v>
      </c>
      <c r="P824" s="51">
        <v>0</v>
      </c>
      <c r="Q824" s="52">
        <f>P824*H824</f>
        <v>0</v>
      </c>
      <c r="R824" s="9"/>
      <c r="S824" s="9"/>
      <c r="T824" s="9"/>
      <c r="U824" s="9"/>
      <c r="V824" s="9"/>
      <c r="W824" s="9"/>
      <c r="X824" s="9"/>
      <c r="Y824" s="9"/>
      <c r="Z824" s="9"/>
      <c r="AA824" s="9"/>
      <c r="AB824" s="9"/>
      <c r="AO824" s="53" t="s">
        <v>37</v>
      </c>
      <c r="AQ824" s="53" t="s">
        <v>33</v>
      </c>
      <c r="AR824" s="53" t="s">
        <v>15</v>
      </c>
      <c r="AV824" s="5" t="s">
        <v>31</v>
      </c>
      <c r="BB824" s="54" t="e">
        <f>IF(K824="základní",#REF!,0)</f>
        <v>#REF!</v>
      </c>
      <c r="BC824" s="54">
        <f>IF(K824="snížená",#REF!,0)</f>
        <v>0</v>
      </c>
      <c r="BD824" s="54">
        <f>IF(K824="zákl. přenesená",#REF!,0)</f>
        <v>0</v>
      </c>
      <c r="BE824" s="54">
        <f>IF(K824="sníž. přenesená",#REF!,0)</f>
        <v>0</v>
      </c>
      <c r="BF824" s="54">
        <f>IF(K824="nulová",#REF!,0)</f>
        <v>0</v>
      </c>
      <c r="BG824" s="5" t="s">
        <v>14</v>
      </c>
      <c r="BH824" s="54" t="e">
        <f>ROUND(#REF!*H824,2)</f>
        <v>#REF!</v>
      </c>
      <c r="BI824" s="5" t="s">
        <v>37</v>
      </c>
      <c r="BJ824" s="53" t="s">
        <v>1709</v>
      </c>
    </row>
    <row r="825" spans="1:62" s="2" customFormat="1" ht="78" x14ac:dyDescent="0.2">
      <c r="A825" s="9"/>
      <c r="B825" s="10"/>
      <c r="C825" s="9"/>
      <c r="D825" s="55" t="s">
        <v>39</v>
      </c>
      <c r="E825" s="9"/>
      <c r="F825" s="56" t="s">
        <v>1701</v>
      </c>
      <c r="G825" s="9"/>
      <c r="H825" s="9"/>
      <c r="I825" s="10"/>
      <c r="J825" s="57"/>
      <c r="K825" s="58"/>
      <c r="L825" s="16"/>
      <c r="M825" s="16"/>
      <c r="N825" s="16"/>
      <c r="O825" s="16"/>
      <c r="P825" s="16"/>
      <c r="Q825" s="17"/>
      <c r="R825" s="9"/>
      <c r="S825" s="9"/>
      <c r="T825" s="9"/>
      <c r="U825" s="9"/>
      <c r="V825" s="9"/>
      <c r="W825" s="9"/>
      <c r="X825" s="9"/>
      <c r="Y825" s="9"/>
      <c r="Z825" s="9"/>
      <c r="AA825" s="9"/>
      <c r="AB825" s="9"/>
      <c r="AQ825" s="5" t="s">
        <v>39</v>
      </c>
      <c r="AR825" s="5" t="s">
        <v>15</v>
      </c>
    </row>
    <row r="826" spans="1:62" s="2" customFormat="1" ht="24.2" customHeight="1" x14ac:dyDescent="0.2">
      <c r="A826" s="9"/>
      <c r="B826" s="43"/>
      <c r="C826" s="44" t="s">
        <v>1710</v>
      </c>
      <c r="D826" s="44" t="s">
        <v>33</v>
      </c>
      <c r="E826" s="45" t="s">
        <v>1711</v>
      </c>
      <c r="F826" s="46" t="s">
        <v>1712</v>
      </c>
      <c r="G826" s="47" t="s">
        <v>36</v>
      </c>
      <c r="H826" s="48">
        <v>235</v>
      </c>
      <c r="I826" s="10"/>
      <c r="J826" s="49" t="s">
        <v>0</v>
      </c>
      <c r="K826" s="50" t="s">
        <v>8</v>
      </c>
      <c r="L826" s="51">
        <v>0.55000000000000004</v>
      </c>
      <c r="M826" s="51">
        <f>L826*H826</f>
        <v>129.25</v>
      </c>
      <c r="N826" s="51">
        <v>4.7999999999999996E-3</v>
      </c>
      <c r="O826" s="51">
        <f>N826*H826</f>
        <v>1.1279999999999999</v>
      </c>
      <c r="P826" s="51">
        <v>0</v>
      </c>
      <c r="Q826" s="52">
        <f>P826*H826</f>
        <v>0</v>
      </c>
      <c r="R826" s="9"/>
      <c r="S826" s="9"/>
      <c r="T826" s="9"/>
      <c r="U826" s="9"/>
      <c r="V826" s="9"/>
      <c r="W826" s="9"/>
      <c r="X826" s="9"/>
      <c r="Y826" s="9"/>
      <c r="Z826" s="9"/>
      <c r="AA826" s="9"/>
      <c r="AB826" s="9"/>
      <c r="AO826" s="53" t="s">
        <v>37</v>
      </c>
      <c r="AQ826" s="53" t="s">
        <v>33</v>
      </c>
      <c r="AR826" s="53" t="s">
        <v>15</v>
      </c>
      <c r="AV826" s="5" t="s">
        <v>31</v>
      </c>
      <c r="BB826" s="54" t="e">
        <f>IF(K826="základní",#REF!,0)</f>
        <v>#REF!</v>
      </c>
      <c r="BC826" s="54">
        <f>IF(K826="snížená",#REF!,0)</f>
        <v>0</v>
      </c>
      <c r="BD826" s="54">
        <f>IF(K826="zákl. přenesená",#REF!,0)</f>
        <v>0</v>
      </c>
      <c r="BE826" s="54">
        <f>IF(K826="sníž. přenesená",#REF!,0)</f>
        <v>0</v>
      </c>
      <c r="BF826" s="54">
        <f>IF(K826="nulová",#REF!,0)</f>
        <v>0</v>
      </c>
      <c r="BG826" s="5" t="s">
        <v>14</v>
      </c>
      <c r="BH826" s="54" t="e">
        <f>ROUND(#REF!*H826,2)</f>
        <v>#REF!</v>
      </c>
      <c r="BI826" s="5" t="s">
        <v>37</v>
      </c>
      <c r="BJ826" s="53" t="s">
        <v>1713</v>
      </c>
    </row>
    <row r="827" spans="1:62" s="2" customFormat="1" ht="78" x14ac:dyDescent="0.2">
      <c r="A827" s="9"/>
      <c r="B827" s="10"/>
      <c r="C827" s="9"/>
      <c r="D827" s="55" t="s">
        <v>39</v>
      </c>
      <c r="E827" s="9"/>
      <c r="F827" s="56" t="s">
        <v>1701</v>
      </c>
      <c r="G827" s="9"/>
      <c r="H827" s="9"/>
      <c r="I827" s="10"/>
      <c r="J827" s="57"/>
      <c r="K827" s="58"/>
      <c r="L827" s="16"/>
      <c r="M827" s="16"/>
      <c r="N827" s="16"/>
      <c r="O827" s="16"/>
      <c r="P827" s="16"/>
      <c r="Q827" s="17"/>
      <c r="R827" s="9"/>
      <c r="S827" s="9"/>
      <c r="T827" s="9"/>
      <c r="U827" s="9"/>
      <c r="V827" s="9"/>
      <c r="W827" s="9"/>
      <c r="X827" s="9"/>
      <c r="Y827" s="9"/>
      <c r="Z827" s="9"/>
      <c r="AA827" s="9"/>
      <c r="AB827" s="9"/>
      <c r="AQ827" s="5" t="s">
        <v>39</v>
      </c>
      <c r="AR827" s="5" t="s">
        <v>15</v>
      </c>
    </row>
    <row r="828" spans="1:62" s="2" customFormat="1" ht="37.9" customHeight="1" x14ac:dyDescent="0.2">
      <c r="A828" s="9"/>
      <c r="B828" s="43"/>
      <c r="C828" s="44" t="s">
        <v>1714</v>
      </c>
      <c r="D828" s="44" t="s">
        <v>33</v>
      </c>
      <c r="E828" s="45" t="s">
        <v>1715</v>
      </c>
      <c r="F828" s="46" t="s">
        <v>1716</v>
      </c>
      <c r="G828" s="47" t="s">
        <v>36</v>
      </c>
      <c r="H828" s="48">
        <v>0.6</v>
      </c>
      <c r="I828" s="10"/>
      <c r="J828" s="49" t="s">
        <v>0</v>
      </c>
      <c r="K828" s="50" t="s">
        <v>8</v>
      </c>
      <c r="L828" s="51">
        <v>0.70499999999999996</v>
      </c>
      <c r="M828" s="51">
        <f>L828*H828</f>
        <v>0.42299999999999999</v>
      </c>
      <c r="N828" s="51">
        <v>1.0749999999999999E-2</v>
      </c>
      <c r="O828" s="51">
        <f>N828*H828</f>
        <v>6.4499999999999991E-3</v>
      </c>
      <c r="P828" s="51">
        <v>0</v>
      </c>
      <c r="Q828" s="52">
        <f>P828*H828</f>
        <v>0</v>
      </c>
      <c r="R828" s="9"/>
      <c r="S828" s="9"/>
      <c r="T828" s="9"/>
      <c r="U828" s="9"/>
      <c r="V828" s="9"/>
      <c r="W828" s="9"/>
      <c r="X828" s="9"/>
      <c r="Y828" s="9"/>
      <c r="Z828" s="9"/>
      <c r="AA828" s="9"/>
      <c r="AB828" s="9"/>
      <c r="AO828" s="53" t="s">
        <v>37</v>
      </c>
      <c r="AQ828" s="53" t="s">
        <v>33</v>
      </c>
      <c r="AR828" s="53" t="s">
        <v>15</v>
      </c>
      <c r="AV828" s="5" t="s">
        <v>31</v>
      </c>
      <c r="BB828" s="54" t="e">
        <f>IF(K828="základní",#REF!,0)</f>
        <v>#REF!</v>
      </c>
      <c r="BC828" s="54">
        <f>IF(K828="snížená",#REF!,0)</f>
        <v>0</v>
      </c>
      <c r="BD828" s="54">
        <f>IF(K828="zákl. přenesená",#REF!,0)</f>
        <v>0</v>
      </c>
      <c r="BE828" s="54">
        <f>IF(K828="sníž. přenesená",#REF!,0)</f>
        <v>0</v>
      </c>
      <c r="BF828" s="54">
        <f>IF(K828="nulová",#REF!,0)</f>
        <v>0</v>
      </c>
      <c r="BG828" s="5" t="s">
        <v>14</v>
      </c>
      <c r="BH828" s="54" t="e">
        <f>ROUND(#REF!*H828,2)</f>
        <v>#REF!</v>
      </c>
      <c r="BI828" s="5" t="s">
        <v>37</v>
      </c>
      <c r="BJ828" s="53" t="s">
        <v>1717</v>
      </c>
    </row>
    <row r="829" spans="1:62" s="2" customFormat="1" ht="78" x14ac:dyDescent="0.2">
      <c r="A829" s="9"/>
      <c r="B829" s="10"/>
      <c r="C829" s="9"/>
      <c r="D829" s="55" t="s">
        <v>39</v>
      </c>
      <c r="E829" s="9"/>
      <c r="F829" s="56" t="s">
        <v>1701</v>
      </c>
      <c r="G829" s="9"/>
      <c r="H829" s="9"/>
      <c r="I829" s="10"/>
      <c r="J829" s="57"/>
      <c r="K829" s="58"/>
      <c r="L829" s="16"/>
      <c r="M829" s="16"/>
      <c r="N829" s="16"/>
      <c r="O829" s="16"/>
      <c r="P829" s="16"/>
      <c r="Q829" s="17"/>
      <c r="R829" s="9"/>
      <c r="S829" s="9"/>
      <c r="T829" s="9"/>
      <c r="U829" s="9"/>
      <c r="V829" s="9"/>
      <c r="W829" s="9"/>
      <c r="X829" s="9"/>
      <c r="Y829" s="9"/>
      <c r="Z829" s="9"/>
      <c r="AA829" s="9"/>
      <c r="AB829" s="9"/>
      <c r="AQ829" s="5" t="s">
        <v>39</v>
      </c>
      <c r="AR829" s="5" t="s">
        <v>15</v>
      </c>
    </row>
    <row r="830" spans="1:62" s="2" customFormat="1" ht="37.9" customHeight="1" x14ac:dyDescent="0.2">
      <c r="A830" s="9"/>
      <c r="B830" s="43"/>
      <c r="C830" s="44" t="s">
        <v>1718</v>
      </c>
      <c r="D830" s="44" t="s">
        <v>33</v>
      </c>
      <c r="E830" s="45" t="s">
        <v>1719</v>
      </c>
      <c r="F830" s="46" t="s">
        <v>1720</v>
      </c>
      <c r="G830" s="47" t="s">
        <v>36</v>
      </c>
      <c r="H830" s="48">
        <v>2.8</v>
      </c>
      <c r="I830" s="10"/>
      <c r="J830" s="49" t="s">
        <v>0</v>
      </c>
      <c r="K830" s="50" t="s">
        <v>8</v>
      </c>
      <c r="L830" s="51">
        <v>0.93</v>
      </c>
      <c r="M830" s="51">
        <f>L830*H830</f>
        <v>2.6040000000000001</v>
      </c>
      <c r="N830" s="51">
        <v>1.9109999999999999E-2</v>
      </c>
      <c r="O830" s="51">
        <f>N830*H830</f>
        <v>5.3507999999999993E-2</v>
      </c>
      <c r="P830" s="51">
        <v>0</v>
      </c>
      <c r="Q830" s="52">
        <f>P830*H830</f>
        <v>0</v>
      </c>
      <c r="R830" s="9"/>
      <c r="S830" s="9"/>
      <c r="T830" s="9"/>
      <c r="U830" s="9"/>
      <c r="V830" s="9"/>
      <c r="W830" s="9"/>
      <c r="X830" s="9"/>
      <c r="Y830" s="9"/>
      <c r="Z830" s="9"/>
      <c r="AA830" s="9"/>
      <c r="AB830" s="9"/>
      <c r="AO830" s="53" t="s">
        <v>37</v>
      </c>
      <c r="AQ830" s="53" t="s">
        <v>33</v>
      </c>
      <c r="AR830" s="53" t="s">
        <v>15</v>
      </c>
      <c r="AV830" s="5" t="s">
        <v>31</v>
      </c>
      <c r="BB830" s="54" t="e">
        <f>IF(K830="základní",#REF!,0)</f>
        <v>#REF!</v>
      </c>
      <c r="BC830" s="54">
        <f>IF(K830="snížená",#REF!,0)</f>
        <v>0</v>
      </c>
      <c r="BD830" s="54">
        <f>IF(K830="zákl. přenesená",#REF!,0)</f>
        <v>0</v>
      </c>
      <c r="BE830" s="54">
        <f>IF(K830="sníž. přenesená",#REF!,0)</f>
        <v>0</v>
      </c>
      <c r="BF830" s="54">
        <f>IF(K830="nulová",#REF!,0)</f>
        <v>0</v>
      </c>
      <c r="BG830" s="5" t="s">
        <v>14</v>
      </c>
      <c r="BH830" s="54" t="e">
        <f>ROUND(#REF!*H830,2)</f>
        <v>#REF!</v>
      </c>
      <c r="BI830" s="5" t="s">
        <v>37</v>
      </c>
      <c r="BJ830" s="53" t="s">
        <v>1721</v>
      </c>
    </row>
    <row r="831" spans="1:62" s="2" customFormat="1" ht="78" x14ac:dyDescent="0.2">
      <c r="A831" s="9"/>
      <c r="B831" s="10"/>
      <c r="C831" s="9"/>
      <c r="D831" s="55" t="s">
        <v>39</v>
      </c>
      <c r="E831" s="9"/>
      <c r="F831" s="56" t="s">
        <v>1701</v>
      </c>
      <c r="G831" s="9"/>
      <c r="H831" s="9"/>
      <c r="I831" s="10"/>
      <c r="J831" s="57"/>
      <c r="K831" s="58"/>
      <c r="L831" s="16"/>
      <c r="M831" s="16"/>
      <c r="N831" s="16"/>
      <c r="O831" s="16"/>
      <c r="P831" s="16"/>
      <c r="Q831" s="17"/>
      <c r="R831" s="9"/>
      <c r="S831" s="9"/>
      <c r="T831" s="9"/>
      <c r="U831" s="9"/>
      <c r="V831" s="9"/>
      <c r="W831" s="9"/>
      <c r="X831" s="9"/>
      <c r="Y831" s="9"/>
      <c r="Z831" s="9"/>
      <c r="AA831" s="9"/>
      <c r="AB831" s="9"/>
      <c r="AQ831" s="5" t="s">
        <v>39</v>
      </c>
      <c r="AR831" s="5" t="s">
        <v>15</v>
      </c>
    </row>
    <row r="832" spans="1:62" s="4" customFormat="1" ht="22.9" customHeight="1" x14ac:dyDescent="0.2">
      <c r="B832" s="33"/>
      <c r="D832" s="34" t="s">
        <v>12</v>
      </c>
      <c r="E832" s="42" t="s">
        <v>1722</v>
      </c>
      <c r="F832" s="42" t="s">
        <v>1723</v>
      </c>
      <c r="I832" s="33"/>
      <c r="J832" s="36"/>
      <c r="K832" s="37"/>
      <c r="L832" s="37"/>
      <c r="M832" s="38">
        <f>SUM(M833:M957)</f>
        <v>2140.34</v>
      </c>
      <c r="N832" s="37"/>
      <c r="O832" s="38">
        <f>SUM(O833:O957)</f>
        <v>26.798400000000004</v>
      </c>
      <c r="P832" s="37"/>
      <c r="Q832" s="39">
        <f>SUM(Q833:Q957)</f>
        <v>0</v>
      </c>
      <c r="AO832" s="34" t="s">
        <v>14</v>
      </c>
      <c r="AQ832" s="40" t="s">
        <v>12</v>
      </c>
      <c r="AR832" s="40" t="s">
        <v>14</v>
      </c>
      <c r="AV832" s="34" t="s">
        <v>31</v>
      </c>
      <c r="BH832" s="41" t="e">
        <f>SUM(BH833:BH957)</f>
        <v>#REF!</v>
      </c>
    </row>
    <row r="833" spans="1:62" s="2" customFormat="1" ht="24.2" customHeight="1" x14ac:dyDescent="0.2">
      <c r="A833" s="9"/>
      <c r="B833" s="43"/>
      <c r="C833" s="44" t="s">
        <v>1724</v>
      </c>
      <c r="D833" s="44" t="s">
        <v>33</v>
      </c>
      <c r="E833" s="45" t="s">
        <v>1725</v>
      </c>
      <c r="F833" s="46" t="s">
        <v>1726</v>
      </c>
      <c r="G833" s="47" t="s">
        <v>1612</v>
      </c>
      <c r="H833" s="48">
        <v>7800</v>
      </c>
      <c r="I833" s="10"/>
      <c r="J833" s="49" t="s">
        <v>0</v>
      </c>
      <c r="K833" s="50" t="s">
        <v>8</v>
      </c>
      <c r="L833" s="51">
        <v>0.13600000000000001</v>
      </c>
      <c r="M833" s="51">
        <f>L833*H833</f>
        <v>1060.8000000000002</v>
      </c>
      <c r="N833" s="51">
        <v>0</v>
      </c>
      <c r="O833" s="51">
        <f>N833*H833</f>
        <v>0</v>
      </c>
      <c r="P833" s="51">
        <v>0</v>
      </c>
      <c r="Q833" s="52">
        <f>P833*H833</f>
        <v>0</v>
      </c>
      <c r="R833" s="9"/>
      <c r="S833" s="9"/>
      <c r="T833" s="9"/>
      <c r="U833" s="9"/>
      <c r="V833" s="9"/>
      <c r="W833" s="9"/>
      <c r="X833" s="9"/>
      <c r="Y833" s="9"/>
      <c r="Z833" s="9"/>
      <c r="AA833" s="9"/>
      <c r="AB833" s="9"/>
      <c r="AO833" s="53" t="s">
        <v>37</v>
      </c>
      <c r="AQ833" s="53" t="s">
        <v>33</v>
      </c>
      <c r="AR833" s="53" t="s">
        <v>15</v>
      </c>
      <c r="AV833" s="5" t="s">
        <v>31</v>
      </c>
      <c r="BB833" s="54" t="e">
        <f>IF(K833="základní",#REF!,0)</f>
        <v>#REF!</v>
      </c>
      <c r="BC833" s="54">
        <f>IF(K833="snížená",#REF!,0)</f>
        <v>0</v>
      </c>
      <c r="BD833" s="54">
        <f>IF(K833="zákl. přenesená",#REF!,0)</f>
        <v>0</v>
      </c>
      <c r="BE833" s="54">
        <f>IF(K833="sníž. přenesená",#REF!,0)</f>
        <v>0</v>
      </c>
      <c r="BF833" s="54">
        <f>IF(K833="nulová",#REF!,0)</f>
        <v>0</v>
      </c>
      <c r="BG833" s="5" t="s">
        <v>14</v>
      </c>
      <c r="BH833" s="54" t="e">
        <f>ROUND(#REF!*H833,2)</f>
        <v>#REF!</v>
      </c>
      <c r="BI833" s="5" t="s">
        <v>37</v>
      </c>
      <c r="BJ833" s="53" t="s">
        <v>1727</v>
      </c>
    </row>
    <row r="834" spans="1:62" s="2" customFormat="1" ht="39" x14ac:dyDescent="0.2">
      <c r="A834" s="9"/>
      <c r="B834" s="10"/>
      <c r="C834" s="9"/>
      <c r="D834" s="55" t="s">
        <v>39</v>
      </c>
      <c r="E834" s="9"/>
      <c r="F834" s="56" t="s">
        <v>1728</v>
      </c>
      <c r="G834" s="9"/>
      <c r="H834" s="9"/>
      <c r="I834" s="10"/>
      <c r="J834" s="57"/>
      <c r="K834" s="58"/>
      <c r="L834" s="16"/>
      <c r="M834" s="16"/>
      <c r="N834" s="16"/>
      <c r="O834" s="16"/>
      <c r="P834" s="16"/>
      <c r="Q834" s="17"/>
      <c r="R834" s="9"/>
      <c r="S834" s="9"/>
      <c r="T834" s="9"/>
      <c r="U834" s="9"/>
      <c r="V834" s="9"/>
      <c r="W834" s="9"/>
      <c r="X834" s="9"/>
      <c r="Y834" s="9"/>
      <c r="Z834" s="9"/>
      <c r="AA834" s="9"/>
      <c r="AB834" s="9"/>
      <c r="AQ834" s="5" t="s">
        <v>39</v>
      </c>
      <c r="AR834" s="5" t="s">
        <v>15</v>
      </c>
    </row>
    <row r="835" spans="1:62" s="2" customFormat="1" ht="37.9" customHeight="1" x14ac:dyDescent="0.2">
      <c r="A835" s="9"/>
      <c r="B835" s="43"/>
      <c r="C835" s="44" t="s">
        <v>1729</v>
      </c>
      <c r="D835" s="44" t="s">
        <v>33</v>
      </c>
      <c r="E835" s="45" t="s">
        <v>1730</v>
      </c>
      <c r="F835" s="46" t="s">
        <v>1731</v>
      </c>
      <c r="G835" s="47" t="s">
        <v>1612</v>
      </c>
      <c r="H835" s="48">
        <v>7900</v>
      </c>
      <c r="I835" s="10"/>
      <c r="J835" s="49" t="s">
        <v>0</v>
      </c>
      <c r="K835" s="50" t="s">
        <v>8</v>
      </c>
      <c r="L835" s="51">
        <v>0.08</v>
      </c>
      <c r="M835" s="51">
        <f>L835*H835</f>
        <v>632</v>
      </c>
      <c r="N835" s="51">
        <v>0</v>
      </c>
      <c r="O835" s="51">
        <f>N835*H835</f>
        <v>0</v>
      </c>
      <c r="P835" s="51">
        <v>0</v>
      </c>
      <c r="Q835" s="52">
        <f>P835*H835</f>
        <v>0</v>
      </c>
      <c r="R835" s="9"/>
      <c r="S835" s="9"/>
      <c r="T835" s="9"/>
      <c r="U835" s="9"/>
      <c r="V835" s="9"/>
      <c r="W835" s="9"/>
      <c r="X835" s="9"/>
      <c r="Y835" s="9"/>
      <c r="Z835" s="9"/>
      <c r="AA835" s="9"/>
      <c r="AB835" s="9"/>
      <c r="AO835" s="53" t="s">
        <v>37</v>
      </c>
      <c r="AQ835" s="53" t="s">
        <v>33</v>
      </c>
      <c r="AR835" s="53" t="s">
        <v>15</v>
      </c>
      <c r="AV835" s="5" t="s">
        <v>31</v>
      </c>
      <c r="BB835" s="54" t="e">
        <f>IF(K835="základní",#REF!,0)</f>
        <v>#REF!</v>
      </c>
      <c r="BC835" s="54">
        <f>IF(K835="snížená",#REF!,0)</f>
        <v>0</v>
      </c>
      <c r="BD835" s="54">
        <f>IF(K835="zákl. přenesená",#REF!,0)</f>
        <v>0</v>
      </c>
      <c r="BE835" s="54">
        <f>IF(K835="sníž. přenesená",#REF!,0)</f>
        <v>0</v>
      </c>
      <c r="BF835" s="54">
        <f>IF(K835="nulová",#REF!,0)</f>
        <v>0</v>
      </c>
      <c r="BG835" s="5" t="s">
        <v>14</v>
      </c>
      <c r="BH835" s="54" t="e">
        <f>ROUND(#REF!*H835,2)</f>
        <v>#REF!</v>
      </c>
      <c r="BI835" s="5" t="s">
        <v>37</v>
      </c>
      <c r="BJ835" s="53" t="s">
        <v>1732</v>
      </c>
    </row>
    <row r="836" spans="1:62" s="2" customFormat="1" ht="87.75" x14ac:dyDescent="0.2">
      <c r="A836" s="9"/>
      <c r="B836" s="10"/>
      <c r="C836" s="9"/>
      <c r="D836" s="55" t="s">
        <v>39</v>
      </c>
      <c r="E836" s="9"/>
      <c r="F836" s="56" t="s">
        <v>1733</v>
      </c>
      <c r="G836" s="9"/>
      <c r="H836" s="9"/>
      <c r="I836" s="10"/>
      <c r="J836" s="57"/>
      <c r="K836" s="58"/>
      <c r="L836" s="16"/>
      <c r="M836" s="16"/>
      <c r="N836" s="16"/>
      <c r="O836" s="16"/>
      <c r="P836" s="16"/>
      <c r="Q836" s="17"/>
      <c r="R836" s="9"/>
      <c r="S836" s="9"/>
      <c r="T836" s="9"/>
      <c r="U836" s="9"/>
      <c r="V836" s="9"/>
      <c r="W836" s="9"/>
      <c r="X836" s="9"/>
      <c r="Y836" s="9"/>
      <c r="Z836" s="9"/>
      <c r="AA836" s="9"/>
      <c r="AB836" s="9"/>
      <c r="AQ836" s="5" t="s">
        <v>39</v>
      </c>
      <c r="AR836" s="5" t="s">
        <v>15</v>
      </c>
    </row>
    <row r="837" spans="1:62" s="2" customFormat="1" ht="37.9" customHeight="1" x14ac:dyDescent="0.2">
      <c r="A837" s="9"/>
      <c r="B837" s="43"/>
      <c r="C837" s="44" t="s">
        <v>1734</v>
      </c>
      <c r="D837" s="44" t="s">
        <v>33</v>
      </c>
      <c r="E837" s="45" t="s">
        <v>1735</v>
      </c>
      <c r="F837" s="46" t="s">
        <v>1736</v>
      </c>
      <c r="G837" s="47" t="s">
        <v>1612</v>
      </c>
      <c r="H837" s="48">
        <v>3200</v>
      </c>
      <c r="I837" s="10"/>
      <c r="J837" s="49" t="s">
        <v>0</v>
      </c>
      <c r="K837" s="50" t="s">
        <v>8</v>
      </c>
      <c r="L837" s="51">
        <v>1.4E-2</v>
      </c>
      <c r="M837" s="51">
        <f>L837*H837</f>
        <v>44.800000000000004</v>
      </c>
      <c r="N837" s="51">
        <v>0</v>
      </c>
      <c r="O837" s="51">
        <f>N837*H837</f>
        <v>0</v>
      </c>
      <c r="P837" s="51">
        <v>0</v>
      </c>
      <c r="Q837" s="52">
        <f>P837*H837</f>
        <v>0</v>
      </c>
      <c r="R837" s="9"/>
      <c r="S837" s="9"/>
      <c r="T837" s="9"/>
      <c r="U837" s="9"/>
      <c r="V837" s="9"/>
      <c r="W837" s="9"/>
      <c r="X837" s="9"/>
      <c r="Y837" s="9"/>
      <c r="Z837" s="9"/>
      <c r="AA837" s="9"/>
      <c r="AB837" s="9"/>
      <c r="AO837" s="53" t="s">
        <v>37</v>
      </c>
      <c r="AQ837" s="53" t="s">
        <v>33</v>
      </c>
      <c r="AR837" s="53" t="s">
        <v>15</v>
      </c>
      <c r="AV837" s="5" t="s">
        <v>31</v>
      </c>
      <c r="BB837" s="54" t="e">
        <f>IF(K837="základní",#REF!,0)</f>
        <v>#REF!</v>
      </c>
      <c r="BC837" s="54">
        <f>IF(K837="snížená",#REF!,0)</f>
        <v>0</v>
      </c>
      <c r="BD837" s="54">
        <f>IF(K837="zákl. přenesená",#REF!,0)</f>
        <v>0</v>
      </c>
      <c r="BE837" s="54">
        <f>IF(K837="sníž. přenesená",#REF!,0)</f>
        <v>0</v>
      </c>
      <c r="BF837" s="54">
        <f>IF(K837="nulová",#REF!,0)</f>
        <v>0</v>
      </c>
      <c r="BG837" s="5" t="s">
        <v>14</v>
      </c>
      <c r="BH837" s="54" t="e">
        <f>ROUND(#REF!*H837,2)</f>
        <v>#REF!</v>
      </c>
      <c r="BI837" s="5" t="s">
        <v>37</v>
      </c>
      <c r="BJ837" s="53" t="s">
        <v>1737</v>
      </c>
    </row>
    <row r="838" spans="1:62" s="2" customFormat="1" ht="87.75" x14ac:dyDescent="0.2">
      <c r="A838" s="9"/>
      <c r="B838" s="10"/>
      <c r="C838" s="9"/>
      <c r="D838" s="55" t="s">
        <v>39</v>
      </c>
      <c r="E838" s="9"/>
      <c r="F838" s="56" t="s">
        <v>1733</v>
      </c>
      <c r="G838" s="9"/>
      <c r="H838" s="9"/>
      <c r="I838" s="10"/>
      <c r="J838" s="57"/>
      <c r="K838" s="58"/>
      <c r="L838" s="16"/>
      <c r="M838" s="16"/>
      <c r="N838" s="16"/>
      <c r="O838" s="16"/>
      <c r="P838" s="16"/>
      <c r="Q838" s="17"/>
      <c r="R838" s="9"/>
      <c r="S838" s="9"/>
      <c r="T838" s="9"/>
      <c r="U838" s="9"/>
      <c r="V838" s="9"/>
      <c r="W838" s="9"/>
      <c r="X838" s="9"/>
      <c r="Y838" s="9"/>
      <c r="Z838" s="9"/>
      <c r="AA838" s="9"/>
      <c r="AB838" s="9"/>
      <c r="AQ838" s="5" t="s">
        <v>39</v>
      </c>
      <c r="AR838" s="5" t="s">
        <v>15</v>
      </c>
    </row>
    <row r="839" spans="1:62" s="2" customFormat="1" ht="24.2" customHeight="1" x14ac:dyDescent="0.2">
      <c r="A839" s="9"/>
      <c r="B839" s="43"/>
      <c r="C839" s="59" t="s">
        <v>1738</v>
      </c>
      <c r="D839" s="59" t="s">
        <v>1739</v>
      </c>
      <c r="E839" s="60" t="s">
        <v>1740</v>
      </c>
      <c r="F839" s="61" t="s">
        <v>1741</v>
      </c>
      <c r="G839" s="62" t="s">
        <v>36</v>
      </c>
      <c r="H839" s="63">
        <v>2800</v>
      </c>
      <c r="I839" s="64"/>
      <c r="J839" s="65" t="s">
        <v>0</v>
      </c>
      <c r="K839" s="66" t="s">
        <v>8</v>
      </c>
      <c r="L839" s="51">
        <v>0</v>
      </c>
      <c r="M839" s="51">
        <f t="shared" ref="M839:M870" si="3">L839*H839</f>
        <v>0</v>
      </c>
      <c r="N839" s="51">
        <v>1.3699999999999999E-3</v>
      </c>
      <c r="O839" s="51">
        <f t="shared" ref="O839:O870" si="4">N839*H839</f>
        <v>3.8359999999999999</v>
      </c>
      <c r="P839" s="51">
        <v>0</v>
      </c>
      <c r="Q839" s="52">
        <f t="shared" ref="Q839:Q870" si="5">P839*H839</f>
        <v>0</v>
      </c>
      <c r="R839" s="9"/>
      <c r="S839" s="9"/>
      <c r="T839" s="9"/>
      <c r="U839" s="9"/>
      <c r="V839" s="9"/>
      <c r="W839" s="9"/>
      <c r="X839" s="9"/>
      <c r="Y839" s="9"/>
      <c r="Z839" s="9"/>
      <c r="AA839" s="9"/>
      <c r="AB839" s="9"/>
      <c r="AO839" s="53" t="s">
        <v>66</v>
      </c>
      <c r="AQ839" s="53" t="s">
        <v>1739</v>
      </c>
      <c r="AR839" s="53" t="s">
        <v>15</v>
      </c>
      <c r="AV839" s="5" t="s">
        <v>31</v>
      </c>
      <c r="BB839" s="54" t="e">
        <f>IF(K839="základní",#REF!,0)</f>
        <v>#REF!</v>
      </c>
      <c r="BC839" s="54">
        <f>IF(K839="snížená",#REF!,0)</f>
        <v>0</v>
      </c>
      <c r="BD839" s="54">
        <f>IF(K839="zákl. přenesená",#REF!,0)</f>
        <v>0</v>
      </c>
      <c r="BE839" s="54">
        <f>IF(K839="sníž. přenesená",#REF!,0)</f>
        <v>0</v>
      </c>
      <c r="BF839" s="54">
        <f>IF(K839="nulová",#REF!,0)</f>
        <v>0</v>
      </c>
      <c r="BG839" s="5" t="s">
        <v>14</v>
      </c>
      <c r="BH839" s="54" t="e">
        <f>ROUND(#REF!*H839,2)</f>
        <v>#REF!</v>
      </c>
      <c r="BI839" s="5" t="s">
        <v>37</v>
      </c>
      <c r="BJ839" s="53" t="s">
        <v>1742</v>
      </c>
    </row>
    <row r="840" spans="1:62" s="2" customFormat="1" ht="24.2" customHeight="1" x14ac:dyDescent="0.2">
      <c r="A840" s="9"/>
      <c r="B840" s="43"/>
      <c r="C840" s="59" t="s">
        <v>1743</v>
      </c>
      <c r="D840" s="59" t="s">
        <v>1739</v>
      </c>
      <c r="E840" s="60" t="s">
        <v>1744</v>
      </c>
      <c r="F840" s="61" t="s">
        <v>1745</v>
      </c>
      <c r="G840" s="62" t="s">
        <v>36</v>
      </c>
      <c r="H840" s="63">
        <v>320</v>
      </c>
      <c r="I840" s="64"/>
      <c r="J840" s="65" t="s">
        <v>0</v>
      </c>
      <c r="K840" s="66" t="s">
        <v>8</v>
      </c>
      <c r="L840" s="51">
        <v>0</v>
      </c>
      <c r="M840" s="51">
        <f t="shared" si="3"/>
        <v>0</v>
      </c>
      <c r="N840" s="51">
        <v>6.1599999999999997E-3</v>
      </c>
      <c r="O840" s="51">
        <f t="shared" si="4"/>
        <v>1.9711999999999998</v>
      </c>
      <c r="P840" s="51">
        <v>0</v>
      </c>
      <c r="Q840" s="52">
        <f t="shared" si="5"/>
        <v>0</v>
      </c>
      <c r="R840" s="9"/>
      <c r="S840" s="9"/>
      <c r="T840" s="9"/>
      <c r="U840" s="9"/>
      <c r="V840" s="9"/>
      <c r="W840" s="9"/>
      <c r="X840" s="9"/>
      <c r="Y840" s="9"/>
      <c r="Z840" s="9"/>
      <c r="AA840" s="9"/>
      <c r="AB840" s="9"/>
      <c r="AO840" s="53" t="s">
        <v>66</v>
      </c>
      <c r="AQ840" s="53" t="s">
        <v>1739</v>
      </c>
      <c r="AR840" s="53" t="s">
        <v>15</v>
      </c>
      <c r="AV840" s="5" t="s">
        <v>31</v>
      </c>
      <c r="BB840" s="54" t="e">
        <f>IF(K840="základní",#REF!,0)</f>
        <v>#REF!</v>
      </c>
      <c r="BC840" s="54">
        <f>IF(K840="snížená",#REF!,0)</f>
        <v>0</v>
      </c>
      <c r="BD840" s="54">
        <f>IF(K840="zákl. přenesená",#REF!,0)</f>
        <v>0</v>
      </c>
      <c r="BE840" s="54">
        <f>IF(K840="sníž. přenesená",#REF!,0)</f>
        <v>0</v>
      </c>
      <c r="BF840" s="54">
        <f>IF(K840="nulová",#REF!,0)</f>
        <v>0</v>
      </c>
      <c r="BG840" s="5" t="s">
        <v>14</v>
      </c>
      <c r="BH840" s="54" t="e">
        <f>ROUND(#REF!*H840,2)</f>
        <v>#REF!</v>
      </c>
      <c r="BI840" s="5" t="s">
        <v>37</v>
      </c>
      <c r="BJ840" s="53" t="s">
        <v>1746</v>
      </c>
    </row>
    <row r="841" spans="1:62" s="2" customFormat="1" ht="24.2" customHeight="1" x14ac:dyDescent="0.2">
      <c r="A841" s="9"/>
      <c r="B841" s="43"/>
      <c r="C841" s="59" t="s">
        <v>1747</v>
      </c>
      <c r="D841" s="59" t="s">
        <v>1739</v>
      </c>
      <c r="E841" s="60" t="s">
        <v>1748</v>
      </c>
      <c r="F841" s="61" t="s">
        <v>1749</v>
      </c>
      <c r="G841" s="62" t="s">
        <v>36</v>
      </c>
      <c r="H841" s="63">
        <v>260</v>
      </c>
      <c r="I841" s="64"/>
      <c r="J841" s="65" t="s">
        <v>0</v>
      </c>
      <c r="K841" s="66" t="s">
        <v>8</v>
      </c>
      <c r="L841" s="51">
        <v>0</v>
      </c>
      <c r="M841" s="51">
        <f t="shared" si="3"/>
        <v>0</v>
      </c>
      <c r="N841" s="51">
        <v>1.81E-3</v>
      </c>
      <c r="O841" s="51">
        <f t="shared" si="4"/>
        <v>0.47060000000000002</v>
      </c>
      <c r="P841" s="51">
        <v>0</v>
      </c>
      <c r="Q841" s="52">
        <f t="shared" si="5"/>
        <v>0</v>
      </c>
      <c r="R841" s="9"/>
      <c r="S841" s="9"/>
      <c r="T841" s="9"/>
      <c r="U841" s="9"/>
      <c r="V841" s="9"/>
      <c r="W841" s="9"/>
      <c r="X841" s="9"/>
      <c r="Y841" s="9"/>
      <c r="Z841" s="9"/>
      <c r="AA841" s="9"/>
      <c r="AB841" s="9"/>
      <c r="AO841" s="53" t="s">
        <v>66</v>
      </c>
      <c r="AQ841" s="53" t="s">
        <v>1739</v>
      </c>
      <c r="AR841" s="53" t="s">
        <v>15</v>
      </c>
      <c r="AV841" s="5" t="s">
        <v>31</v>
      </c>
      <c r="BB841" s="54" t="e">
        <f>IF(K841="základní",#REF!,0)</f>
        <v>#REF!</v>
      </c>
      <c r="BC841" s="54">
        <f>IF(K841="snížená",#REF!,0)</f>
        <v>0</v>
      </c>
      <c r="BD841" s="54">
        <f>IF(K841="zákl. přenesená",#REF!,0)</f>
        <v>0</v>
      </c>
      <c r="BE841" s="54">
        <f>IF(K841="sníž. přenesená",#REF!,0)</f>
        <v>0</v>
      </c>
      <c r="BF841" s="54">
        <f>IF(K841="nulová",#REF!,0)</f>
        <v>0</v>
      </c>
      <c r="BG841" s="5" t="s">
        <v>14</v>
      </c>
      <c r="BH841" s="54" t="e">
        <f>ROUND(#REF!*H841,2)</f>
        <v>#REF!</v>
      </c>
      <c r="BI841" s="5" t="s">
        <v>37</v>
      </c>
      <c r="BJ841" s="53" t="s">
        <v>1750</v>
      </c>
    </row>
    <row r="842" spans="1:62" s="2" customFormat="1" ht="24.2" customHeight="1" x14ac:dyDescent="0.2">
      <c r="A842" s="9"/>
      <c r="B842" s="43"/>
      <c r="C842" s="59" t="s">
        <v>1751</v>
      </c>
      <c r="D842" s="59" t="s">
        <v>1739</v>
      </c>
      <c r="E842" s="60" t="s">
        <v>1752</v>
      </c>
      <c r="F842" s="61" t="s">
        <v>1753</v>
      </c>
      <c r="G842" s="62" t="s">
        <v>36</v>
      </c>
      <c r="H842" s="63">
        <v>20</v>
      </c>
      <c r="I842" s="64"/>
      <c r="J842" s="65" t="s">
        <v>0</v>
      </c>
      <c r="K842" s="66" t="s">
        <v>8</v>
      </c>
      <c r="L842" s="51">
        <v>0</v>
      </c>
      <c r="M842" s="51">
        <f t="shared" si="3"/>
        <v>0</v>
      </c>
      <c r="N842" s="51">
        <v>1.72E-3</v>
      </c>
      <c r="O842" s="51">
        <f t="shared" si="4"/>
        <v>3.44E-2</v>
      </c>
      <c r="P842" s="51">
        <v>0</v>
      </c>
      <c r="Q842" s="52">
        <f t="shared" si="5"/>
        <v>0</v>
      </c>
      <c r="R842" s="9"/>
      <c r="S842" s="9"/>
      <c r="T842" s="9"/>
      <c r="U842" s="9"/>
      <c r="V842" s="9"/>
      <c r="W842" s="9"/>
      <c r="X842" s="9"/>
      <c r="Y842" s="9"/>
      <c r="Z842" s="9"/>
      <c r="AA842" s="9"/>
      <c r="AB842" s="9"/>
      <c r="AO842" s="53" t="s">
        <v>66</v>
      </c>
      <c r="AQ842" s="53" t="s">
        <v>1739</v>
      </c>
      <c r="AR842" s="53" t="s">
        <v>15</v>
      </c>
      <c r="AV842" s="5" t="s">
        <v>31</v>
      </c>
      <c r="BB842" s="54" t="e">
        <f>IF(K842="základní",#REF!,0)</f>
        <v>#REF!</v>
      </c>
      <c r="BC842" s="54">
        <f>IF(K842="snížená",#REF!,0)</f>
        <v>0</v>
      </c>
      <c r="BD842" s="54">
        <f>IF(K842="zákl. přenesená",#REF!,0)</f>
        <v>0</v>
      </c>
      <c r="BE842" s="54">
        <f>IF(K842="sníž. přenesená",#REF!,0)</f>
        <v>0</v>
      </c>
      <c r="BF842" s="54">
        <f>IF(K842="nulová",#REF!,0)</f>
        <v>0</v>
      </c>
      <c r="BG842" s="5" t="s">
        <v>14</v>
      </c>
      <c r="BH842" s="54" t="e">
        <f>ROUND(#REF!*H842,2)</f>
        <v>#REF!</v>
      </c>
      <c r="BI842" s="5" t="s">
        <v>37</v>
      </c>
      <c r="BJ842" s="53" t="s">
        <v>1754</v>
      </c>
    </row>
    <row r="843" spans="1:62" s="2" customFormat="1" ht="14.45" customHeight="1" x14ac:dyDescent="0.2">
      <c r="A843" s="9"/>
      <c r="B843" s="43"/>
      <c r="C843" s="59" t="s">
        <v>1755</v>
      </c>
      <c r="D843" s="59" t="s">
        <v>1739</v>
      </c>
      <c r="E843" s="60" t="s">
        <v>1756</v>
      </c>
      <c r="F843" s="61" t="s">
        <v>1757</v>
      </c>
      <c r="G843" s="62" t="s">
        <v>36</v>
      </c>
      <c r="H843" s="63">
        <v>80</v>
      </c>
      <c r="I843" s="64"/>
      <c r="J843" s="65" t="s">
        <v>0</v>
      </c>
      <c r="K843" s="66" t="s">
        <v>8</v>
      </c>
      <c r="L843" s="51">
        <v>0</v>
      </c>
      <c r="M843" s="51">
        <f t="shared" si="3"/>
        <v>0</v>
      </c>
      <c r="N843" s="51">
        <v>1.7099999999999999E-3</v>
      </c>
      <c r="O843" s="51">
        <f t="shared" si="4"/>
        <v>0.1368</v>
      </c>
      <c r="P843" s="51">
        <v>0</v>
      </c>
      <c r="Q843" s="52">
        <f t="shared" si="5"/>
        <v>0</v>
      </c>
      <c r="R843" s="9"/>
      <c r="S843" s="9"/>
      <c r="T843" s="9"/>
      <c r="U843" s="9"/>
      <c r="V843" s="9"/>
      <c r="W843" s="9"/>
      <c r="X843" s="9"/>
      <c r="Y843" s="9"/>
      <c r="Z843" s="9"/>
      <c r="AA843" s="9"/>
      <c r="AB843" s="9"/>
      <c r="AO843" s="53" t="s">
        <v>66</v>
      </c>
      <c r="AQ843" s="53" t="s">
        <v>1739</v>
      </c>
      <c r="AR843" s="53" t="s">
        <v>15</v>
      </c>
      <c r="AV843" s="5" t="s">
        <v>31</v>
      </c>
      <c r="BB843" s="54" t="e">
        <f>IF(K843="základní",#REF!,0)</f>
        <v>#REF!</v>
      </c>
      <c r="BC843" s="54">
        <f>IF(K843="snížená",#REF!,0)</f>
        <v>0</v>
      </c>
      <c r="BD843" s="54">
        <f>IF(K843="zákl. přenesená",#REF!,0)</f>
        <v>0</v>
      </c>
      <c r="BE843" s="54">
        <f>IF(K843="sníž. přenesená",#REF!,0)</f>
        <v>0</v>
      </c>
      <c r="BF843" s="54">
        <f>IF(K843="nulová",#REF!,0)</f>
        <v>0</v>
      </c>
      <c r="BG843" s="5" t="s">
        <v>14</v>
      </c>
      <c r="BH843" s="54" t="e">
        <f>ROUND(#REF!*H843,2)</f>
        <v>#REF!</v>
      </c>
      <c r="BI843" s="5" t="s">
        <v>37</v>
      </c>
      <c r="BJ843" s="53" t="s">
        <v>1758</v>
      </c>
    </row>
    <row r="844" spans="1:62" s="2" customFormat="1" ht="14.45" customHeight="1" x14ac:dyDescent="0.2">
      <c r="A844" s="9"/>
      <c r="B844" s="43"/>
      <c r="C844" s="59" t="s">
        <v>1759</v>
      </c>
      <c r="D844" s="59" t="s">
        <v>1739</v>
      </c>
      <c r="E844" s="60" t="s">
        <v>1760</v>
      </c>
      <c r="F844" s="61" t="s">
        <v>1761</v>
      </c>
      <c r="G844" s="62" t="s">
        <v>36</v>
      </c>
      <c r="H844" s="63">
        <v>90</v>
      </c>
      <c r="I844" s="64"/>
      <c r="J844" s="65" t="s">
        <v>0</v>
      </c>
      <c r="K844" s="66" t="s">
        <v>8</v>
      </c>
      <c r="L844" s="51">
        <v>0</v>
      </c>
      <c r="M844" s="51">
        <f t="shared" si="3"/>
        <v>0</v>
      </c>
      <c r="N844" s="51">
        <v>4.6999999999999999E-4</v>
      </c>
      <c r="O844" s="51">
        <f t="shared" si="4"/>
        <v>4.2299999999999997E-2</v>
      </c>
      <c r="P844" s="51">
        <v>0</v>
      </c>
      <c r="Q844" s="52">
        <f t="shared" si="5"/>
        <v>0</v>
      </c>
      <c r="R844" s="9"/>
      <c r="S844" s="9"/>
      <c r="T844" s="9"/>
      <c r="U844" s="9"/>
      <c r="V844" s="9"/>
      <c r="W844" s="9"/>
      <c r="X844" s="9"/>
      <c r="Y844" s="9"/>
      <c r="Z844" s="9"/>
      <c r="AA844" s="9"/>
      <c r="AB844" s="9"/>
      <c r="AO844" s="53" t="s">
        <v>66</v>
      </c>
      <c r="AQ844" s="53" t="s">
        <v>1739</v>
      </c>
      <c r="AR844" s="53" t="s">
        <v>15</v>
      </c>
      <c r="AV844" s="5" t="s">
        <v>31</v>
      </c>
      <c r="BB844" s="54" t="e">
        <f>IF(K844="základní",#REF!,0)</f>
        <v>#REF!</v>
      </c>
      <c r="BC844" s="54">
        <f>IF(K844="snížená",#REF!,0)</f>
        <v>0</v>
      </c>
      <c r="BD844" s="54">
        <f>IF(K844="zákl. přenesená",#REF!,0)</f>
        <v>0</v>
      </c>
      <c r="BE844" s="54">
        <f>IF(K844="sníž. přenesená",#REF!,0)</f>
        <v>0</v>
      </c>
      <c r="BF844" s="54">
        <f>IF(K844="nulová",#REF!,0)</f>
        <v>0</v>
      </c>
      <c r="BG844" s="5" t="s">
        <v>14</v>
      </c>
      <c r="BH844" s="54" t="e">
        <f>ROUND(#REF!*H844,2)</f>
        <v>#REF!</v>
      </c>
      <c r="BI844" s="5" t="s">
        <v>37</v>
      </c>
      <c r="BJ844" s="53" t="s">
        <v>1762</v>
      </c>
    </row>
    <row r="845" spans="1:62" s="2" customFormat="1" ht="14.45" customHeight="1" x14ac:dyDescent="0.2">
      <c r="A845" s="9"/>
      <c r="B845" s="43"/>
      <c r="C845" s="59" t="s">
        <v>1763</v>
      </c>
      <c r="D845" s="59" t="s">
        <v>1739</v>
      </c>
      <c r="E845" s="60" t="s">
        <v>1764</v>
      </c>
      <c r="F845" s="61" t="s">
        <v>1765</v>
      </c>
      <c r="G845" s="62" t="s">
        <v>36</v>
      </c>
      <c r="H845" s="63">
        <v>220</v>
      </c>
      <c r="I845" s="64"/>
      <c r="J845" s="65" t="s">
        <v>0</v>
      </c>
      <c r="K845" s="66" t="s">
        <v>8</v>
      </c>
      <c r="L845" s="51">
        <v>0</v>
      </c>
      <c r="M845" s="51">
        <f t="shared" si="3"/>
        <v>0</v>
      </c>
      <c r="N845" s="51">
        <v>1.1000000000000001E-3</v>
      </c>
      <c r="O845" s="51">
        <f t="shared" si="4"/>
        <v>0.24200000000000002</v>
      </c>
      <c r="P845" s="51">
        <v>0</v>
      </c>
      <c r="Q845" s="52">
        <f t="shared" si="5"/>
        <v>0</v>
      </c>
      <c r="R845" s="9"/>
      <c r="S845" s="9"/>
      <c r="T845" s="9"/>
      <c r="U845" s="9"/>
      <c r="V845" s="9"/>
      <c r="W845" s="9"/>
      <c r="X845" s="9"/>
      <c r="Y845" s="9"/>
      <c r="Z845" s="9"/>
      <c r="AA845" s="9"/>
      <c r="AB845" s="9"/>
      <c r="AO845" s="53" t="s">
        <v>66</v>
      </c>
      <c r="AQ845" s="53" t="s">
        <v>1739</v>
      </c>
      <c r="AR845" s="53" t="s">
        <v>15</v>
      </c>
      <c r="AV845" s="5" t="s">
        <v>31</v>
      </c>
      <c r="BB845" s="54" t="e">
        <f>IF(K845="základní",#REF!,0)</f>
        <v>#REF!</v>
      </c>
      <c r="BC845" s="54">
        <f>IF(K845="snížená",#REF!,0)</f>
        <v>0</v>
      </c>
      <c r="BD845" s="54">
        <f>IF(K845="zákl. přenesená",#REF!,0)</f>
        <v>0</v>
      </c>
      <c r="BE845" s="54">
        <f>IF(K845="sníž. přenesená",#REF!,0)</f>
        <v>0</v>
      </c>
      <c r="BF845" s="54">
        <f>IF(K845="nulová",#REF!,0)</f>
        <v>0</v>
      </c>
      <c r="BG845" s="5" t="s">
        <v>14</v>
      </c>
      <c r="BH845" s="54" t="e">
        <f>ROUND(#REF!*H845,2)</f>
        <v>#REF!</v>
      </c>
      <c r="BI845" s="5" t="s">
        <v>37</v>
      </c>
      <c r="BJ845" s="53" t="s">
        <v>1766</v>
      </c>
    </row>
    <row r="846" spans="1:62" s="2" customFormat="1" ht="14.45" customHeight="1" x14ac:dyDescent="0.2">
      <c r="A846" s="9"/>
      <c r="B846" s="43"/>
      <c r="C846" s="59" t="s">
        <v>1767</v>
      </c>
      <c r="D846" s="59" t="s">
        <v>1739</v>
      </c>
      <c r="E846" s="60" t="s">
        <v>1768</v>
      </c>
      <c r="F846" s="61" t="s">
        <v>1769</v>
      </c>
      <c r="G846" s="62" t="s">
        <v>36</v>
      </c>
      <c r="H846" s="63">
        <v>430</v>
      </c>
      <c r="I846" s="64"/>
      <c r="J846" s="65" t="s">
        <v>0</v>
      </c>
      <c r="K846" s="66" t="s">
        <v>8</v>
      </c>
      <c r="L846" s="51">
        <v>0</v>
      </c>
      <c r="M846" s="51">
        <f t="shared" si="3"/>
        <v>0</v>
      </c>
      <c r="N846" s="51">
        <v>8.0000000000000004E-4</v>
      </c>
      <c r="O846" s="51">
        <f t="shared" si="4"/>
        <v>0.34400000000000003</v>
      </c>
      <c r="P846" s="51">
        <v>0</v>
      </c>
      <c r="Q846" s="52">
        <f t="shared" si="5"/>
        <v>0</v>
      </c>
      <c r="R846" s="9"/>
      <c r="S846" s="9"/>
      <c r="T846" s="9"/>
      <c r="U846" s="9"/>
      <c r="V846" s="9"/>
      <c r="W846" s="9"/>
      <c r="X846" s="9"/>
      <c r="Y846" s="9"/>
      <c r="Z846" s="9"/>
      <c r="AA846" s="9"/>
      <c r="AB846" s="9"/>
      <c r="AO846" s="53" t="s">
        <v>66</v>
      </c>
      <c r="AQ846" s="53" t="s">
        <v>1739</v>
      </c>
      <c r="AR846" s="53" t="s">
        <v>15</v>
      </c>
      <c r="AV846" s="5" t="s">
        <v>31</v>
      </c>
      <c r="BB846" s="54" t="e">
        <f>IF(K846="základní",#REF!,0)</f>
        <v>#REF!</v>
      </c>
      <c r="BC846" s="54">
        <f>IF(K846="snížená",#REF!,0)</f>
        <v>0</v>
      </c>
      <c r="BD846" s="54">
        <f>IF(K846="zákl. přenesená",#REF!,0)</f>
        <v>0</v>
      </c>
      <c r="BE846" s="54">
        <f>IF(K846="sníž. přenesená",#REF!,0)</f>
        <v>0</v>
      </c>
      <c r="BF846" s="54">
        <f>IF(K846="nulová",#REF!,0)</f>
        <v>0</v>
      </c>
      <c r="BG846" s="5" t="s">
        <v>14</v>
      </c>
      <c r="BH846" s="54" t="e">
        <f>ROUND(#REF!*H846,2)</f>
        <v>#REF!</v>
      </c>
      <c r="BI846" s="5" t="s">
        <v>37</v>
      </c>
      <c r="BJ846" s="53" t="s">
        <v>1770</v>
      </c>
    </row>
    <row r="847" spans="1:62" s="2" customFormat="1" ht="24.2" customHeight="1" x14ac:dyDescent="0.2">
      <c r="A847" s="9"/>
      <c r="B847" s="43"/>
      <c r="C847" s="59" t="s">
        <v>1771</v>
      </c>
      <c r="D847" s="59" t="s">
        <v>1739</v>
      </c>
      <c r="E847" s="60" t="s">
        <v>1772</v>
      </c>
      <c r="F847" s="61" t="s">
        <v>1773</v>
      </c>
      <c r="G847" s="62" t="s">
        <v>699</v>
      </c>
      <c r="H847" s="63">
        <v>520</v>
      </c>
      <c r="I847" s="64"/>
      <c r="J847" s="65" t="s">
        <v>0</v>
      </c>
      <c r="K847" s="66" t="s">
        <v>8</v>
      </c>
      <c r="L847" s="51">
        <v>0</v>
      </c>
      <c r="M847" s="51">
        <f t="shared" si="3"/>
        <v>0</v>
      </c>
      <c r="N847" s="51">
        <v>1.6000000000000001E-4</v>
      </c>
      <c r="O847" s="51">
        <f t="shared" si="4"/>
        <v>8.320000000000001E-2</v>
      </c>
      <c r="P847" s="51">
        <v>0</v>
      </c>
      <c r="Q847" s="52">
        <f t="shared" si="5"/>
        <v>0</v>
      </c>
      <c r="R847" s="9"/>
      <c r="S847" s="9"/>
      <c r="T847" s="9"/>
      <c r="U847" s="9"/>
      <c r="V847" s="9"/>
      <c r="W847" s="9"/>
      <c r="X847" s="9"/>
      <c r="Y847" s="9"/>
      <c r="Z847" s="9"/>
      <c r="AA847" s="9"/>
      <c r="AB847" s="9"/>
      <c r="AO847" s="53" t="s">
        <v>66</v>
      </c>
      <c r="AQ847" s="53" t="s">
        <v>1739</v>
      </c>
      <c r="AR847" s="53" t="s">
        <v>15</v>
      </c>
      <c r="AV847" s="5" t="s">
        <v>31</v>
      </c>
      <c r="BB847" s="54" t="e">
        <f>IF(K847="základní",#REF!,0)</f>
        <v>#REF!</v>
      </c>
      <c r="BC847" s="54">
        <f>IF(K847="snížená",#REF!,0)</f>
        <v>0</v>
      </c>
      <c r="BD847" s="54">
        <f>IF(K847="zákl. přenesená",#REF!,0)</f>
        <v>0</v>
      </c>
      <c r="BE847" s="54">
        <f>IF(K847="sníž. přenesená",#REF!,0)</f>
        <v>0</v>
      </c>
      <c r="BF847" s="54">
        <f>IF(K847="nulová",#REF!,0)</f>
        <v>0</v>
      </c>
      <c r="BG847" s="5" t="s">
        <v>14</v>
      </c>
      <c r="BH847" s="54" t="e">
        <f>ROUND(#REF!*H847,2)</f>
        <v>#REF!</v>
      </c>
      <c r="BI847" s="5" t="s">
        <v>37</v>
      </c>
      <c r="BJ847" s="53" t="s">
        <v>1774</v>
      </c>
    </row>
    <row r="848" spans="1:62" s="2" customFormat="1" ht="24.2" customHeight="1" x14ac:dyDescent="0.2">
      <c r="A848" s="9"/>
      <c r="B848" s="43"/>
      <c r="C848" s="59" t="s">
        <v>1775</v>
      </c>
      <c r="D848" s="59" t="s">
        <v>1739</v>
      </c>
      <c r="E848" s="60" t="s">
        <v>1776</v>
      </c>
      <c r="F848" s="61" t="s">
        <v>1777</v>
      </c>
      <c r="G848" s="62" t="s">
        <v>699</v>
      </c>
      <c r="H848" s="63">
        <v>680</v>
      </c>
      <c r="I848" s="64"/>
      <c r="J848" s="65" t="s">
        <v>0</v>
      </c>
      <c r="K848" s="66" t="s">
        <v>8</v>
      </c>
      <c r="L848" s="51">
        <v>0</v>
      </c>
      <c r="M848" s="51">
        <f t="shared" si="3"/>
        <v>0</v>
      </c>
      <c r="N848" s="51">
        <v>2.3000000000000001E-4</v>
      </c>
      <c r="O848" s="51">
        <f t="shared" si="4"/>
        <v>0.15640000000000001</v>
      </c>
      <c r="P848" s="51">
        <v>0</v>
      </c>
      <c r="Q848" s="52">
        <f t="shared" si="5"/>
        <v>0</v>
      </c>
      <c r="R848" s="9"/>
      <c r="S848" s="9"/>
      <c r="T848" s="9"/>
      <c r="U848" s="9"/>
      <c r="V848" s="9"/>
      <c r="W848" s="9"/>
      <c r="X848" s="9"/>
      <c r="Y848" s="9"/>
      <c r="Z848" s="9"/>
      <c r="AA848" s="9"/>
      <c r="AB848" s="9"/>
      <c r="AO848" s="53" t="s">
        <v>66</v>
      </c>
      <c r="AQ848" s="53" t="s">
        <v>1739</v>
      </c>
      <c r="AR848" s="53" t="s">
        <v>15</v>
      </c>
      <c r="AV848" s="5" t="s">
        <v>31</v>
      </c>
      <c r="BB848" s="54" t="e">
        <f>IF(K848="základní",#REF!,0)</f>
        <v>#REF!</v>
      </c>
      <c r="BC848" s="54">
        <f>IF(K848="snížená",#REF!,0)</f>
        <v>0</v>
      </c>
      <c r="BD848" s="54">
        <f>IF(K848="zákl. přenesená",#REF!,0)</f>
        <v>0</v>
      </c>
      <c r="BE848" s="54">
        <f>IF(K848="sníž. přenesená",#REF!,0)</f>
        <v>0</v>
      </c>
      <c r="BF848" s="54">
        <f>IF(K848="nulová",#REF!,0)</f>
        <v>0</v>
      </c>
      <c r="BG848" s="5" t="s">
        <v>14</v>
      </c>
      <c r="BH848" s="54" t="e">
        <f>ROUND(#REF!*H848,2)</f>
        <v>#REF!</v>
      </c>
      <c r="BI848" s="5" t="s">
        <v>37</v>
      </c>
      <c r="BJ848" s="53" t="s">
        <v>1778</v>
      </c>
    </row>
    <row r="849" spans="1:62" s="2" customFormat="1" ht="24.2" customHeight="1" x14ac:dyDescent="0.2">
      <c r="A849" s="9"/>
      <c r="B849" s="43"/>
      <c r="C849" s="59" t="s">
        <v>1779</v>
      </c>
      <c r="D849" s="59" t="s">
        <v>1739</v>
      </c>
      <c r="E849" s="60" t="s">
        <v>1780</v>
      </c>
      <c r="F849" s="61" t="s">
        <v>1781</v>
      </c>
      <c r="G849" s="62" t="s">
        <v>699</v>
      </c>
      <c r="H849" s="63">
        <v>700</v>
      </c>
      <c r="I849" s="64"/>
      <c r="J849" s="65" t="s">
        <v>0</v>
      </c>
      <c r="K849" s="66" t="s">
        <v>8</v>
      </c>
      <c r="L849" s="51">
        <v>0</v>
      </c>
      <c r="M849" s="51">
        <f t="shared" si="3"/>
        <v>0</v>
      </c>
      <c r="N849" s="51">
        <v>3.6000000000000002E-4</v>
      </c>
      <c r="O849" s="51">
        <f t="shared" si="4"/>
        <v>0.252</v>
      </c>
      <c r="P849" s="51">
        <v>0</v>
      </c>
      <c r="Q849" s="52">
        <f t="shared" si="5"/>
        <v>0</v>
      </c>
      <c r="R849" s="9"/>
      <c r="S849" s="9"/>
      <c r="T849" s="9"/>
      <c r="U849" s="9"/>
      <c r="V849" s="9"/>
      <c r="W849" s="9"/>
      <c r="X849" s="9"/>
      <c r="Y849" s="9"/>
      <c r="Z849" s="9"/>
      <c r="AA849" s="9"/>
      <c r="AB849" s="9"/>
      <c r="AO849" s="53" t="s">
        <v>66</v>
      </c>
      <c r="AQ849" s="53" t="s">
        <v>1739</v>
      </c>
      <c r="AR849" s="53" t="s">
        <v>15</v>
      </c>
      <c r="AV849" s="5" t="s">
        <v>31</v>
      </c>
      <c r="BB849" s="54" t="e">
        <f>IF(K849="základní",#REF!,0)</f>
        <v>#REF!</v>
      </c>
      <c r="BC849" s="54">
        <f>IF(K849="snížená",#REF!,0)</f>
        <v>0</v>
      </c>
      <c r="BD849" s="54">
        <f>IF(K849="zákl. přenesená",#REF!,0)</f>
        <v>0</v>
      </c>
      <c r="BE849" s="54">
        <f>IF(K849="sníž. přenesená",#REF!,0)</f>
        <v>0</v>
      </c>
      <c r="BF849" s="54">
        <f>IF(K849="nulová",#REF!,0)</f>
        <v>0</v>
      </c>
      <c r="BG849" s="5" t="s">
        <v>14</v>
      </c>
      <c r="BH849" s="54" t="e">
        <f>ROUND(#REF!*H849,2)</f>
        <v>#REF!</v>
      </c>
      <c r="BI849" s="5" t="s">
        <v>37</v>
      </c>
      <c r="BJ849" s="53" t="s">
        <v>1782</v>
      </c>
    </row>
    <row r="850" spans="1:62" s="2" customFormat="1" ht="24.2" customHeight="1" x14ac:dyDescent="0.2">
      <c r="A850" s="9"/>
      <c r="B850" s="43"/>
      <c r="C850" s="59" t="s">
        <v>1783</v>
      </c>
      <c r="D850" s="59" t="s">
        <v>1739</v>
      </c>
      <c r="E850" s="60" t="s">
        <v>1784</v>
      </c>
      <c r="F850" s="61" t="s">
        <v>1785</v>
      </c>
      <c r="G850" s="62" t="s">
        <v>699</v>
      </c>
      <c r="H850" s="63">
        <v>760</v>
      </c>
      <c r="I850" s="64"/>
      <c r="J850" s="65" t="s">
        <v>0</v>
      </c>
      <c r="K850" s="66" t="s">
        <v>8</v>
      </c>
      <c r="L850" s="51">
        <v>0</v>
      </c>
      <c r="M850" s="51">
        <f t="shared" si="3"/>
        <v>0</v>
      </c>
      <c r="N850" s="51">
        <v>5.9999999999999995E-4</v>
      </c>
      <c r="O850" s="51">
        <f t="shared" si="4"/>
        <v>0.45599999999999996</v>
      </c>
      <c r="P850" s="51">
        <v>0</v>
      </c>
      <c r="Q850" s="52">
        <f t="shared" si="5"/>
        <v>0</v>
      </c>
      <c r="R850" s="9"/>
      <c r="S850" s="9"/>
      <c r="T850" s="9"/>
      <c r="U850" s="9"/>
      <c r="V850" s="9"/>
      <c r="W850" s="9"/>
      <c r="X850" s="9"/>
      <c r="Y850" s="9"/>
      <c r="Z850" s="9"/>
      <c r="AA850" s="9"/>
      <c r="AB850" s="9"/>
      <c r="AO850" s="53" t="s">
        <v>66</v>
      </c>
      <c r="AQ850" s="53" t="s">
        <v>1739</v>
      </c>
      <c r="AR850" s="53" t="s">
        <v>15</v>
      </c>
      <c r="AV850" s="5" t="s">
        <v>31</v>
      </c>
      <c r="BB850" s="54" t="e">
        <f>IF(K850="základní",#REF!,0)</f>
        <v>#REF!</v>
      </c>
      <c r="BC850" s="54">
        <f>IF(K850="snížená",#REF!,0)</f>
        <v>0</v>
      </c>
      <c r="BD850" s="54">
        <f>IF(K850="zákl. přenesená",#REF!,0)</f>
        <v>0</v>
      </c>
      <c r="BE850" s="54">
        <f>IF(K850="sníž. přenesená",#REF!,0)</f>
        <v>0</v>
      </c>
      <c r="BF850" s="54">
        <f>IF(K850="nulová",#REF!,0)</f>
        <v>0</v>
      </c>
      <c r="BG850" s="5" t="s">
        <v>14</v>
      </c>
      <c r="BH850" s="54" t="e">
        <f>ROUND(#REF!*H850,2)</f>
        <v>#REF!</v>
      </c>
      <c r="BI850" s="5" t="s">
        <v>37</v>
      </c>
      <c r="BJ850" s="53" t="s">
        <v>1786</v>
      </c>
    </row>
    <row r="851" spans="1:62" s="2" customFormat="1" ht="24.2" customHeight="1" x14ac:dyDescent="0.2">
      <c r="A851" s="9"/>
      <c r="B851" s="43"/>
      <c r="C851" s="59" t="s">
        <v>1787</v>
      </c>
      <c r="D851" s="59" t="s">
        <v>1739</v>
      </c>
      <c r="E851" s="60" t="s">
        <v>1788</v>
      </c>
      <c r="F851" s="61" t="s">
        <v>1789</v>
      </c>
      <c r="G851" s="62" t="s">
        <v>699</v>
      </c>
      <c r="H851" s="63">
        <v>850</v>
      </c>
      <c r="I851" s="64"/>
      <c r="J851" s="65" t="s">
        <v>0</v>
      </c>
      <c r="K851" s="66" t="s">
        <v>8</v>
      </c>
      <c r="L851" s="51">
        <v>0</v>
      </c>
      <c r="M851" s="51">
        <f t="shared" si="3"/>
        <v>0</v>
      </c>
      <c r="N851" s="51">
        <v>7.6999999999999996E-4</v>
      </c>
      <c r="O851" s="51">
        <f t="shared" si="4"/>
        <v>0.65449999999999997</v>
      </c>
      <c r="P851" s="51">
        <v>0</v>
      </c>
      <c r="Q851" s="52">
        <f t="shared" si="5"/>
        <v>0</v>
      </c>
      <c r="R851" s="9"/>
      <c r="S851" s="9"/>
      <c r="T851" s="9"/>
      <c r="U851" s="9"/>
      <c r="V851" s="9"/>
      <c r="W851" s="9"/>
      <c r="X851" s="9"/>
      <c r="Y851" s="9"/>
      <c r="Z851" s="9"/>
      <c r="AA851" s="9"/>
      <c r="AB851" s="9"/>
      <c r="AO851" s="53" t="s">
        <v>66</v>
      </c>
      <c r="AQ851" s="53" t="s">
        <v>1739</v>
      </c>
      <c r="AR851" s="53" t="s">
        <v>15</v>
      </c>
      <c r="AV851" s="5" t="s">
        <v>31</v>
      </c>
      <c r="BB851" s="54" t="e">
        <f>IF(K851="základní",#REF!,0)</f>
        <v>#REF!</v>
      </c>
      <c r="BC851" s="54">
        <f>IF(K851="snížená",#REF!,0)</f>
        <v>0</v>
      </c>
      <c r="BD851" s="54">
        <f>IF(K851="zákl. přenesená",#REF!,0)</f>
        <v>0</v>
      </c>
      <c r="BE851" s="54">
        <f>IF(K851="sníž. přenesená",#REF!,0)</f>
        <v>0</v>
      </c>
      <c r="BF851" s="54">
        <f>IF(K851="nulová",#REF!,0)</f>
        <v>0</v>
      </c>
      <c r="BG851" s="5" t="s">
        <v>14</v>
      </c>
      <c r="BH851" s="54" t="e">
        <f>ROUND(#REF!*H851,2)</f>
        <v>#REF!</v>
      </c>
      <c r="BI851" s="5" t="s">
        <v>37</v>
      </c>
      <c r="BJ851" s="53" t="s">
        <v>1790</v>
      </c>
    </row>
    <row r="852" spans="1:62" s="2" customFormat="1" ht="24.2" customHeight="1" x14ac:dyDescent="0.2">
      <c r="A852" s="9"/>
      <c r="B852" s="43"/>
      <c r="C852" s="59" t="s">
        <v>1791</v>
      </c>
      <c r="D852" s="59" t="s">
        <v>1739</v>
      </c>
      <c r="E852" s="60" t="s">
        <v>1792</v>
      </c>
      <c r="F852" s="61" t="s">
        <v>1793</v>
      </c>
      <c r="G852" s="62" t="s">
        <v>699</v>
      </c>
      <c r="H852" s="63">
        <v>60</v>
      </c>
      <c r="I852" s="64"/>
      <c r="J852" s="65" t="s">
        <v>0</v>
      </c>
      <c r="K852" s="66" t="s">
        <v>8</v>
      </c>
      <c r="L852" s="51">
        <v>0</v>
      </c>
      <c r="M852" s="51">
        <f t="shared" si="3"/>
        <v>0</v>
      </c>
      <c r="N852" s="51">
        <v>2.0000000000000002E-5</v>
      </c>
      <c r="O852" s="51">
        <f t="shared" si="4"/>
        <v>1.2000000000000001E-3</v>
      </c>
      <c r="P852" s="51">
        <v>0</v>
      </c>
      <c r="Q852" s="52">
        <f t="shared" si="5"/>
        <v>0</v>
      </c>
      <c r="R852" s="9"/>
      <c r="S852" s="9"/>
      <c r="T852" s="9"/>
      <c r="U852" s="9"/>
      <c r="V852" s="9"/>
      <c r="W852" s="9"/>
      <c r="X852" s="9"/>
      <c r="Y852" s="9"/>
      <c r="Z852" s="9"/>
      <c r="AA852" s="9"/>
      <c r="AB852" s="9"/>
      <c r="AO852" s="53" t="s">
        <v>66</v>
      </c>
      <c r="AQ852" s="53" t="s">
        <v>1739</v>
      </c>
      <c r="AR852" s="53" t="s">
        <v>15</v>
      </c>
      <c r="AV852" s="5" t="s">
        <v>31</v>
      </c>
      <c r="BB852" s="54" t="e">
        <f>IF(K852="základní",#REF!,0)</f>
        <v>#REF!</v>
      </c>
      <c r="BC852" s="54">
        <f>IF(K852="snížená",#REF!,0)</f>
        <v>0</v>
      </c>
      <c r="BD852" s="54">
        <f>IF(K852="zákl. přenesená",#REF!,0)</f>
        <v>0</v>
      </c>
      <c r="BE852" s="54">
        <f>IF(K852="sníž. přenesená",#REF!,0)</f>
        <v>0</v>
      </c>
      <c r="BF852" s="54">
        <f>IF(K852="nulová",#REF!,0)</f>
        <v>0</v>
      </c>
      <c r="BG852" s="5" t="s">
        <v>14</v>
      </c>
      <c r="BH852" s="54" t="e">
        <f>ROUND(#REF!*H852,2)</f>
        <v>#REF!</v>
      </c>
      <c r="BI852" s="5" t="s">
        <v>37</v>
      </c>
      <c r="BJ852" s="53" t="s">
        <v>1794</v>
      </c>
    </row>
    <row r="853" spans="1:62" s="2" customFormat="1" ht="24.2" customHeight="1" x14ac:dyDescent="0.2">
      <c r="A853" s="9"/>
      <c r="B853" s="43"/>
      <c r="C853" s="59" t="s">
        <v>1795</v>
      </c>
      <c r="D853" s="59" t="s">
        <v>1739</v>
      </c>
      <c r="E853" s="60" t="s">
        <v>1796</v>
      </c>
      <c r="F853" s="61" t="s">
        <v>1797</v>
      </c>
      <c r="G853" s="62" t="s">
        <v>36</v>
      </c>
      <c r="H853" s="63">
        <v>480</v>
      </c>
      <c r="I853" s="64"/>
      <c r="J853" s="65" t="s">
        <v>0</v>
      </c>
      <c r="K853" s="66" t="s">
        <v>8</v>
      </c>
      <c r="L853" s="51">
        <v>0</v>
      </c>
      <c r="M853" s="51">
        <f t="shared" si="3"/>
        <v>0</v>
      </c>
      <c r="N853" s="51">
        <v>1.1900000000000001E-3</v>
      </c>
      <c r="O853" s="51">
        <f t="shared" si="4"/>
        <v>0.57120000000000004</v>
      </c>
      <c r="P853" s="51">
        <v>0</v>
      </c>
      <c r="Q853" s="52">
        <f t="shared" si="5"/>
        <v>0</v>
      </c>
      <c r="R853" s="9"/>
      <c r="S853" s="9"/>
      <c r="T853" s="9"/>
      <c r="U853" s="9"/>
      <c r="V853" s="9"/>
      <c r="W853" s="9"/>
      <c r="X853" s="9"/>
      <c r="Y853" s="9"/>
      <c r="Z853" s="9"/>
      <c r="AA853" s="9"/>
      <c r="AB853" s="9"/>
      <c r="AO853" s="53" t="s">
        <v>66</v>
      </c>
      <c r="AQ853" s="53" t="s">
        <v>1739</v>
      </c>
      <c r="AR853" s="53" t="s">
        <v>15</v>
      </c>
      <c r="AV853" s="5" t="s">
        <v>31</v>
      </c>
      <c r="BB853" s="54" t="e">
        <f>IF(K853="základní",#REF!,0)</f>
        <v>#REF!</v>
      </c>
      <c r="BC853" s="54">
        <f>IF(K853="snížená",#REF!,0)</f>
        <v>0</v>
      </c>
      <c r="BD853" s="54">
        <f>IF(K853="zákl. přenesená",#REF!,0)</f>
        <v>0</v>
      </c>
      <c r="BE853" s="54">
        <f>IF(K853="sníž. přenesená",#REF!,0)</f>
        <v>0</v>
      </c>
      <c r="BF853" s="54">
        <f>IF(K853="nulová",#REF!,0)</f>
        <v>0</v>
      </c>
      <c r="BG853" s="5" t="s">
        <v>14</v>
      </c>
      <c r="BH853" s="54" t="e">
        <f>ROUND(#REF!*H853,2)</f>
        <v>#REF!</v>
      </c>
      <c r="BI853" s="5" t="s">
        <v>37</v>
      </c>
      <c r="BJ853" s="53" t="s">
        <v>1798</v>
      </c>
    </row>
    <row r="854" spans="1:62" s="2" customFormat="1" ht="24.2" customHeight="1" x14ac:dyDescent="0.2">
      <c r="A854" s="9"/>
      <c r="B854" s="43"/>
      <c r="C854" s="59" t="s">
        <v>1799</v>
      </c>
      <c r="D854" s="59" t="s">
        <v>1739</v>
      </c>
      <c r="E854" s="60" t="s">
        <v>1800</v>
      </c>
      <c r="F854" s="61" t="s">
        <v>1801</v>
      </c>
      <c r="G854" s="62" t="s">
        <v>36</v>
      </c>
      <c r="H854" s="63">
        <v>800</v>
      </c>
      <c r="I854" s="64"/>
      <c r="J854" s="65" t="s">
        <v>0</v>
      </c>
      <c r="K854" s="66" t="s">
        <v>8</v>
      </c>
      <c r="L854" s="51">
        <v>0</v>
      </c>
      <c r="M854" s="51">
        <f t="shared" si="3"/>
        <v>0</v>
      </c>
      <c r="N854" s="51">
        <v>1.17E-3</v>
      </c>
      <c r="O854" s="51">
        <f t="shared" si="4"/>
        <v>0.93600000000000005</v>
      </c>
      <c r="P854" s="51">
        <v>0</v>
      </c>
      <c r="Q854" s="52">
        <f t="shared" si="5"/>
        <v>0</v>
      </c>
      <c r="R854" s="9"/>
      <c r="S854" s="9"/>
      <c r="T854" s="9"/>
      <c r="U854" s="9"/>
      <c r="V854" s="9"/>
      <c r="W854" s="9"/>
      <c r="X854" s="9"/>
      <c r="Y854" s="9"/>
      <c r="Z854" s="9"/>
      <c r="AA854" s="9"/>
      <c r="AB854" s="9"/>
      <c r="AO854" s="53" t="s">
        <v>66</v>
      </c>
      <c r="AQ854" s="53" t="s">
        <v>1739</v>
      </c>
      <c r="AR854" s="53" t="s">
        <v>15</v>
      </c>
      <c r="AV854" s="5" t="s">
        <v>31</v>
      </c>
      <c r="BB854" s="54" t="e">
        <f>IF(K854="základní",#REF!,0)</f>
        <v>#REF!</v>
      </c>
      <c r="BC854" s="54">
        <f>IF(K854="snížená",#REF!,0)</f>
        <v>0</v>
      </c>
      <c r="BD854" s="54">
        <f>IF(K854="zákl. přenesená",#REF!,0)</f>
        <v>0</v>
      </c>
      <c r="BE854" s="54">
        <f>IF(K854="sníž. přenesená",#REF!,0)</f>
        <v>0</v>
      </c>
      <c r="BF854" s="54">
        <f>IF(K854="nulová",#REF!,0)</f>
        <v>0</v>
      </c>
      <c r="BG854" s="5" t="s">
        <v>14</v>
      </c>
      <c r="BH854" s="54" t="e">
        <f>ROUND(#REF!*H854,2)</f>
        <v>#REF!</v>
      </c>
      <c r="BI854" s="5" t="s">
        <v>37</v>
      </c>
      <c r="BJ854" s="53" t="s">
        <v>1802</v>
      </c>
    </row>
    <row r="855" spans="1:62" s="2" customFormat="1" ht="24.2" customHeight="1" x14ac:dyDescent="0.2">
      <c r="A855" s="9"/>
      <c r="B855" s="43"/>
      <c r="C855" s="59" t="s">
        <v>1803</v>
      </c>
      <c r="D855" s="59" t="s">
        <v>1739</v>
      </c>
      <c r="E855" s="60" t="s">
        <v>1804</v>
      </c>
      <c r="F855" s="61" t="s">
        <v>1805</v>
      </c>
      <c r="G855" s="62" t="s">
        <v>36</v>
      </c>
      <c r="H855" s="63">
        <v>470</v>
      </c>
      <c r="I855" s="64"/>
      <c r="J855" s="65" t="s">
        <v>0</v>
      </c>
      <c r="K855" s="66" t="s">
        <v>8</v>
      </c>
      <c r="L855" s="51">
        <v>0</v>
      </c>
      <c r="M855" s="51">
        <f t="shared" si="3"/>
        <v>0</v>
      </c>
      <c r="N855" s="51">
        <v>1.16E-3</v>
      </c>
      <c r="O855" s="51">
        <f t="shared" si="4"/>
        <v>0.54520000000000002</v>
      </c>
      <c r="P855" s="51">
        <v>0</v>
      </c>
      <c r="Q855" s="52">
        <f t="shared" si="5"/>
        <v>0</v>
      </c>
      <c r="R855" s="9"/>
      <c r="S855" s="9"/>
      <c r="T855" s="9"/>
      <c r="U855" s="9"/>
      <c r="V855" s="9"/>
      <c r="W855" s="9"/>
      <c r="X855" s="9"/>
      <c r="Y855" s="9"/>
      <c r="Z855" s="9"/>
      <c r="AA855" s="9"/>
      <c r="AB855" s="9"/>
      <c r="AO855" s="53" t="s">
        <v>66</v>
      </c>
      <c r="AQ855" s="53" t="s">
        <v>1739</v>
      </c>
      <c r="AR855" s="53" t="s">
        <v>15</v>
      </c>
      <c r="AV855" s="5" t="s">
        <v>31</v>
      </c>
      <c r="BB855" s="54" t="e">
        <f>IF(K855="základní",#REF!,0)</f>
        <v>#REF!</v>
      </c>
      <c r="BC855" s="54">
        <f>IF(K855="snížená",#REF!,0)</f>
        <v>0</v>
      </c>
      <c r="BD855" s="54">
        <f>IF(K855="zákl. přenesená",#REF!,0)</f>
        <v>0</v>
      </c>
      <c r="BE855" s="54">
        <f>IF(K855="sníž. přenesená",#REF!,0)</f>
        <v>0</v>
      </c>
      <c r="BF855" s="54">
        <f>IF(K855="nulová",#REF!,0)</f>
        <v>0</v>
      </c>
      <c r="BG855" s="5" t="s">
        <v>14</v>
      </c>
      <c r="BH855" s="54" t="e">
        <f>ROUND(#REF!*H855,2)</f>
        <v>#REF!</v>
      </c>
      <c r="BI855" s="5" t="s">
        <v>37</v>
      </c>
      <c r="BJ855" s="53" t="s">
        <v>1806</v>
      </c>
    </row>
    <row r="856" spans="1:62" s="2" customFormat="1" ht="24.2" customHeight="1" x14ac:dyDescent="0.2">
      <c r="A856" s="9"/>
      <c r="B856" s="43"/>
      <c r="C856" s="59" t="s">
        <v>1807</v>
      </c>
      <c r="D856" s="59" t="s">
        <v>1739</v>
      </c>
      <c r="E856" s="60" t="s">
        <v>1808</v>
      </c>
      <c r="F856" s="61" t="s">
        <v>1809</v>
      </c>
      <c r="G856" s="62" t="s">
        <v>36</v>
      </c>
      <c r="H856" s="63">
        <v>220</v>
      </c>
      <c r="I856" s="64"/>
      <c r="J856" s="65" t="s">
        <v>0</v>
      </c>
      <c r="K856" s="66" t="s">
        <v>8</v>
      </c>
      <c r="L856" s="51">
        <v>0</v>
      </c>
      <c r="M856" s="51">
        <f t="shared" si="3"/>
        <v>0</v>
      </c>
      <c r="N856" s="51">
        <v>1.7899999999999999E-3</v>
      </c>
      <c r="O856" s="51">
        <f t="shared" si="4"/>
        <v>0.39379999999999998</v>
      </c>
      <c r="P856" s="51">
        <v>0</v>
      </c>
      <c r="Q856" s="52">
        <f t="shared" si="5"/>
        <v>0</v>
      </c>
      <c r="R856" s="9"/>
      <c r="S856" s="9"/>
      <c r="T856" s="9"/>
      <c r="U856" s="9"/>
      <c r="V856" s="9"/>
      <c r="W856" s="9"/>
      <c r="X856" s="9"/>
      <c r="Y856" s="9"/>
      <c r="Z856" s="9"/>
      <c r="AA856" s="9"/>
      <c r="AB856" s="9"/>
      <c r="AO856" s="53" t="s">
        <v>66</v>
      </c>
      <c r="AQ856" s="53" t="s">
        <v>1739</v>
      </c>
      <c r="AR856" s="53" t="s">
        <v>15</v>
      </c>
      <c r="AV856" s="5" t="s">
        <v>31</v>
      </c>
      <c r="BB856" s="54" t="e">
        <f>IF(K856="základní",#REF!,0)</f>
        <v>#REF!</v>
      </c>
      <c r="BC856" s="54">
        <f>IF(K856="snížená",#REF!,0)</f>
        <v>0</v>
      </c>
      <c r="BD856" s="54">
        <f>IF(K856="zákl. přenesená",#REF!,0)</f>
        <v>0</v>
      </c>
      <c r="BE856" s="54">
        <f>IF(K856="sníž. přenesená",#REF!,0)</f>
        <v>0</v>
      </c>
      <c r="BF856" s="54">
        <f>IF(K856="nulová",#REF!,0)</f>
        <v>0</v>
      </c>
      <c r="BG856" s="5" t="s">
        <v>14</v>
      </c>
      <c r="BH856" s="54" t="e">
        <f>ROUND(#REF!*H856,2)</f>
        <v>#REF!</v>
      </c>
      <c r="BI856" s="5" t="s">
        <v>37</v>
      </c>
      <c r="BJ856" s="53" t="s">
        <v>1810</v>
      </c>
    </row>
    <row r="857" spans="1:62" s="2" customFormat="1" ht="24.2" customHeight="1" x14ac:dyDescent="0.2">
      <c r="A857" s="9"/>
      <c r="B857" s="43"/>
      <c r="C857" s="59" t="s">
        <v>1811</v>
      </c>
      <c r="D857" s="59" t="s">
        <v>1739</v>
      </c>
      <c r="E857" s="60" t="s">
        <v>1812</v>
      </c>
      <c r="F857" s="61" t="s">
        <v>1813</v>
      </c>
      <c r="G857" s="62" t="s">
        <v>36</v>
      </c>
      <c r="H857" s="63">
        <v>200</v>
      </c>
      <c r="I857" s="64"/>
      <c r="J857" s="65" t="s">
        <v>0</v>
      </c>
      <c r="K857" s="66" t="s">
        <v>8</v>
      </c>
      <c r="L857" s="51">
        <v>0</v>
      </c>
      <c r="M857" s="51">
        <f t="shared" si="3"/>
        <v>0</v>
      </c>
      <c r="N857" s="51">
        <v>1.75E-3</v>
      </c>
      <c r="O857" s="51">
        <f t="shared" si="4"/>
        <v>0.35000000000000003</v>
      </c>
      <c r="P857" s="51">
        <v>0</v>
      </c>
      <c r="Q857" s="52">
        <f t="shared" si="5"/>
        <v>0</v>
      </c>
      <c r="R857" s="9"/>
      <c r="S857" s="9"/>
      <c r="T857" s="9"/>
      <c r="U857" s="9"/>
      <c r="V857" s="9"/>
      <c r="W857" s="9"/>
      <c r="X857" s="9"/>
      <c r="Y857" s="9"/>
      <c r="Z857" s="9"/>
      <c r="AA857" s="9"/>
      <c r="AB857" s="9"/>
      <c r="AO857" s="53" t="s">
        <v>66</v>
      </c>
      <c r="AQ857" s="53" t="s">
        <v>1739</v>
      </c>
      <c r="AR857" s="53" t="s">
        <v>15</v>
      </c>
      <c r="AV857" s="5" t="s">
        <v>31</v>
      </c>
      <c r="BB857" s="54" t="e">
        <f>IF(K857="základní",#REF!,0)</f>
        <v>#REF!</v>
      </c>
      <c r="BC857" s="54">
        <f>IF(K857="snížená",#REF!,0)</f>
        <v>0</v>
      </c>
      <c r="BD857" s="54">
        <f>IF(K857="zákl. přenesená",#REF!,0)</f>
        <v>0</v>
      </c>
      <c r="BE857" s="54">
        <f>IF(K857="sníž. přenesená",#REF!,0)</f>
        <v>0</v>
      </c>
      <c r="BF857" s="54">
        <f>IF(K857="nulová",#REF!,0)</f>
        <v>0</v>
      </c>
      <c r="BG857" s="5" t="s">
        <v>14</v>
      </c>
      <c r="BH857" s="54" t="e">
        <f>ROUND(#REF!*H857,2)</f>
        <v>#REF!</v>
      </c>
      <c r="BI857" s="5" t="s">
        <v>37</v>
      </c>
      <c r="BJ857" s="53" t="s">
        <v>1814</v>
      </c>
    </row>
    <row r="858" spans="1:62" s="2" customFormat="1" ht="24.2" customHeight="1" x14ac:dyDescent="0.2">
      <c r="A858" s="9"/>
      <c r="B858" s="43"/>
      <c r="C858" s="59" t="s">
        <v>1815</v>
      </c>
      <c r="D858" s="59" t="s">
        <v>1739</v>
      </c>
      <c r="E858" s="60" t="s">
        <v>1816</v>
      </c>
      <c r="F858" s="61" t="s">
        <v>1817</v>
      </c>
      <c r="G858" s="62" t="s">
        <v>36</v>
      </c>
      <c r="H858" s="63">
        <v>205</v>
      </c>
      <c r="I858" s="64"/>
      <c r="J858" s="65" t="s">
        <v>0</v>
      </c>
      <c r="K858" s="66" t="s">
        <v>8</v>
      </c>
      <c r="L858" s="51">
        <v>0</v>
      </c>
      <c r="M858" s="51">
        <f t="shared" si="3"/>
        <v>0</v>
      </c>
      <c r="N858" s="51">
        <v>1.4E-3</v>
      </c>
      <c r="O858" s="51">
        <f t="shared" si="4"/>
        <v>0.28699999999999998</v>
      </c>
      <c r="P858" s="51">
        <v>0</v>
      </c>
      <c r="Q858" s="52">
        <f t="shared" si="5"/>
        <v>0</v>
      </c>
      <c r="R858" s="9"/>
      <c r="S858" s="9"/>
      <c r="T858" s="9"/>
      <c r="U858" s="9"/>
      <c r="V858" s="9"/>
      <c r="W858" s="9"/>
      <c r="X858" s="9"/>
      <c r="Y858" s="9"/>
      <c r="Z858" s="9"/>
      <c r="AA858" s="9"/>
      <c r="AB858" s="9"/>
      <c r="AO858" s="53" t="s">
        <v>66</v>
      </c>
      <c r="AQ858" s="53" t="s">
        <v>1739</v>
      </c>
      <c r="AR858" s="53" t="s">
        <v>15</v>
      </c>
      <c r="AV858" s="5" t="s">
        <v>31</v>
      </c>
      <c r="BB858" s="54" t="e">
        <f>IF(K858="základní",#REF!,0)</f>
        <v>#REF!</v>
      </c>
      <c r="BC858" s="54">
        <f>IF(K858="snížená",#REF!,0)</f>
        <v>0</v>
      </c>
      <c r="BD858" s="54">
        <f>IF(K858="zákl. přenesená",#REF!,0)</f>
        <v>0</v>
      </c>
      <c r="BE858" s="54">
        <f>IF(K858="sníž. přenesená",#REF!,0)</f>
        <v>0</v>
      </c>
      <c r="BF858" s="54">
        <f>IF(K858="nulová",#REF!,0)</f>
        <v>0</v>
      </c>
      <c r="BG858" s="5" t="s">
        <v>14</v>
      </c>
      <c r="BH858" s="54" t="e">
        <f>ROUND(#REF!*H858,2)</f>
        <v>#REF!</v>
      </c>
      <c r="BI858" s="5" t="s">
        <v>37</v>
      </c>
      <c r="BJ858" s="53" t="s">
        <v>1818</v>
      </c>
    </row>
    <row r="859" spans="1:62" s="2" customFormat="1" ht="24.2" customHeight="1" x14ac:dyDescent="0.2">
      <c r="A859" s="9"/>
      <c r="B859" s="43"/>
      <c r="C859" s="59" t="s">
        <v>1819</v>
      </c>
      <c r="D859" s="59" t="s">
        <v>1739</v>
      </c>
      <c r="E859" s="60" t="s">
        <v>1820</v>
      </c>
      <c r="F859" s="61" t="s">
        <v>1821</v>
      </c>
      <c r="G859" s="62" t="s">
        <v>36</v>
      </c>
      <c r="H859" s="63">
        <v>220</v>
      </c>
      <c r="I859" s="64"/>
      <c r="J859" s="65" t="s">
        <v>0</v>
      </c>
      <c r="K859" s="66" t="s">
        <v>8</v>
      </c>
      <c r="L859" s="51">
        <v>0</v>
      </c>
      <c r="M859" s="51">
        <f t="shared" si="3"/>
        <v>0</v>
      </c>
      <c r="N859" s="51">
        <v>1.5499999999999999E-3</v>
      </c>
      <c r="O859" s="51">
        <f t="shared" si="4"/>
        <v>0.34099999999999997</v>
      </c>
      <c r="P859" s="51">
        <v>0</v>
      </c>
      <c r="Q859" s="52">
        <f t="shared" si="5"/>
        <v>0</v>
      </c>
      <c r="R859" s="9"/>
      <c r="S859" s="9"/>
      <c r="T859" s="9"/>
      <c r="U859" s="9"/>
      <c r="V859" s="9"/>
      <c r="W859" s="9"/>
      <c r="X859" s="9"/>
      <c r="Y859" s="9"/>
      <c r="Z859" s="9"/>
      <c r="AA859" s="9"/>
      <c r="AB859" s="9"/>
      <c r="AO859" s="53" t="s">
        <v>66</v>
      </c>
      <c r="AQ859" s="53" t="s">
        <v>1739</v>
      </c>
      <c r="AR859" s="53" t="s">
        <v>15</v>
      </c>
      <c r="AV859" s="5" t="s">
        <v>31</v>
      </c>
      <c r="BB859" s="54" t="e">
        <f>IF(K859="základní",#REF!,0)</f>
        <v>#REF!</v>
      </c>
      <c r="BC859" s="54">
        <f>IF(K859="snížená",#REF!,0)</f>
        <v>0</v>
      </c>
      <c r="BD859" s="54">
        <f>IF(K859="zákl. přenesená",#REF!,0)</f>
        <v>0</v>
      </c>
      <c r="BE859" s="54">
        <f>IF(K859="sníž. přenesená",#REF!,0)</f>
        <v>0</v>
      </c>
      <c r="BF859" s="54">
        <f>IF(K859="nulová",#REF!,0)</f>
        <v>0</v>
      </c>
      <c r="BG859" s="5" t="s">
        <v>14</v>
      </c>
      <c r="BH859" s="54" t="e">
        <f>ROUND(#REF!*H859,2)</f>
        <v>#REF!</v>
      </c>
      <c r="BI859" s="5" t="s">
        <v>37</v>
      </c>
      <c r="BJ859" s="53" t="s">
        <v>1822</v>
      </c>
    </row>
    <row r="860" spans="1:62" s="2" customFormat="1" ht="24.2" customHeight="1" x14ac:dyDescent="0.2">
      <c r="A860" s="9"/>
      <c r="B860" s="43"/>
      <c r="C860" s="59" t="s">
        <v>1823</v>
      </c>
      <c r="D860" s="59" t="s">
        <v>1739</v>
      </c>
      <c r="E860" s="60" t="s">
        <v>1824</v>
      </c>
      <c r="F860" s="61" t="s">
        <v>1825</v>
      </c>
      <c r="G860" s="62" t="s">
        <v>36</v>
      </c>
      <c r="H860" s="63">
        <v>100</v>
      </c>
      <c r="I860" s="64"/>
      <c r="J860" s="65" t="s">
        <v>0</v>
      </c>
      <c r="K860" s="66" t="s">
        <v>8</v>
      </c>
      <c r="L860" s="51">
        <v>0</v>
      </c>
      <c r="M860" s="51">
        <f t="shared" si="3"/>
        <v>0</v>
      </c>
      <c r="N860" s="51">
        <v>1.4499999999999999E-3</v>
      </c>
      <c r="O860" s="51">
        <f t="shared" si="4"/>
        <v>0.14499999999999999</v>
      </c>
      <c r="P860" s="51">
        <v>0</v>
      </c>
      <c r="Q860" s="52">
        <f t="shared" si="5"/>
        <v>0</v>
      </c>
      <c r="R860" s="9"/>
      <c r="S860" s="9"/>
      <c r="T860" s="9"/>
      <c r="U860" s="9"/>
      <c r="V860" s="9"/>
      <c r="W860" s="9"/>
      <c r="X860" s="9"/>
      <c r="Y860" s="9"/>
      <c r="Z860" s="9"/>
      <c r="AA860" s="9"/>
      <c r="AB860" s="9"/>
      <c r="AO860" s="53" t="s">
        <v>66</v>
      </c>
      <c r="AQ860" s="53" t="s">
        <v>1739</v>
      </c>
      <c r="AR860" s="53" t="s">
        <v>15</v>
      </c>
      <c r="AV860" s="5" t="s">
        <v>31</v>
      </c>
      <c r="BB860" s="54" t="e">
        <f>IF(K860="základní",#REF!,0)</f>
        <v>#REF!</v>
      </c>
      <c r="BC860" s="54">
        <f>IF(K860="snížená",#REF!,0)</f>
        <v>0</v>
      </c>
      <c r="BD860" s="54">
        <f>IF(K860="zákl. přenesená",#REF!,0)</f>
        <v>0</v>
      </c>
      <c r="BE860" s="54">
        <f>IF(K860="sníž. přenesená",#REF!,0)</f>
        <v>0</v>
      </c>
      <c r="BF860" s="54">
        <f>IF(K860="nulová",#REF!,0)</f>
        <v>0</v>
      </c>
      <c r="BG860" s="5" t="s">
        <v>14</v>
      </c>
      <c r="BH860" s="54" t="e">
        <f>ROUND(#REF!*H860,2)</f>
        <v>#REF!</v>
      </c>
      <c r="BI860" s="5" t="s">
        <v>37</v>
      </c>
      <c r="BJ860" s="53" t="s">
        <v>1826</v>
      </c>
    </row>
    <row r="861" spans="1:62" s="2" customFormat="1" ht="24.2" customHeight="1" x14ac:dyDescent="0.2">
      <c r="A861" s="9"/>
      <c r="B861" s="43"/>
      <c r="C861" s="59" t="s">
        <v>1827</v>
      </c>
      <c r="D861" s="59" t="s">
        <v>1739</v>
      </c>
      <c r="E861" s="60" t="s">
        <v>1828</v>
      </c>
      <c r="F861" s="61" t="s">
        <v>1829</v>
      </c>
      <c r="G861" s="62" t="s">
        <v>36</v>
      </c>
      <c r="H861" s="63">
        <v>160</v>
      </c>
      <c r="I861" s="64"/>
      <c r="J861" s="65" t="s">
        <v>0</v>
      </c>
      <c r="K861" s="66" t="s">
        <v>8</v>
      </c>
      <c r="L861" s="51">
        <v>0</v>
      </c>
      <c r="M861" s="51">
        <f t="shared" si="3"/>
        <v>0</v>
      </c>
      <c r="N861" s="51">
        <v>1.42E-3</v>
      </c>
      <c r="O861" s="51">
        <f t="shared" si="4"/>
        <v>0.22720000000000001</v>
      </c>
      <c r="P861" s="51">
        <v>0</v>
      </c>
      <c r="Q861" s="52">
        <f t="shared" si="5"/>
        <v>0</v>
      </c>
      <c r="R861" s="9"/>
      <c r="S861" s="9"/>
      <c r="T861" s="9"/>
      <c r="U861" s="9"/>
      <c r="V861" s="9"/>
      <c r="W861" s="9"/>
      <c r="X861" s="9"/>
      <c r="Y861" s="9"/>
      <c r="Z861" s="9"/>
      <c r="AA861" s="9"/>
      <c r="AB861" s="9"/>
      <c r="AO861" s="53" t="s">
        <v>66</v>
      </c>
      <c r="AQ861" s="53" t="s">
        <v>1739</v>
      </c>
      <c r="AR861" s="53" t="s">
        <v>15</v>
      </c>
      <c r="AV861" s="5" t="s">
        <v>31</v>
      </c>
      <c r="BB861" s="54" t="e">
        <f>IF(K861="základní",#REF!,0)</f>
        <v>#REF!</v>
      </c>
      <c r="BC861" s="54">
        <f>IF(K861="snížená",#REF!,0)</f>
        <v>0</v>
      </c>
      <c r="BD861" s="54">
        <f>IF(K861="zákl. přenesená",#REF!,0)</f>
        <v>0</v>
      </c>
      <c r="BE861" s="54">
        <f>IF(K861="sníž. přenesená",#REF!,0)</f>
        <v>0</v>
      </c>
      <c r="BF861" s="54">
        <f>IF(K861="nulová",#REF!,0)</f>
        <v>0</v>
      </c>
      <c r="BG861" s="5" t="s">
        <v>14</v>
      </c>
      <c r="BH861" s="54" t="e">
        <f>ROUND(#REF!*H861,2)</f>
        <v>#REF!</v>
      </c>
      <c r="BI861" s="5" t="s">
        <v>37</v>
      </c>
      <c r="BJ861" s="53" t="s">
        <v>1830</v>
      </c>
    </row>
    <row r="862" spans="1:62" s="2" customFormat="1" ht="24.2" customHeight="1" x14ac:dyDescent="0.2">
      <c r="A862" s="9"/>
      <c r="B862" s="43"/>
      <c r="C862" s="59" t="s">
        <v>1831</v>
      </c>
      <c r="D862" s="59" t="s">
        <v>1739</v>
      </c>
      <c r="E862" s="60" t="s">
        <v>1832</v>
      </c>
      <c r="F862" s="61" t="s">
        <v>1833</v>
      </c>
      <c r="G862" s="62" t="s">
        <v>36</v>
      </c>
      <c r="H862" s="63">
        <v>80</v>
      </c>
      <c r="I862" s="64"/>
      <c r="J862" s="65" t="s">
        <v>0</v>
      </c>
      <c r="K862" s="66" t="s">
        <v>8</v>
      </c>
      <c r="L862" s="51">
        <v>0</v>
      </c>
      <c r="M862" s="51">
        <f t="shared" si="3"/>
        <v>0</v>
      </c>
      <c r="N862" s="51">
        <v>1.4E-3</v>
      </c>
      <c r="O862" s="51">
        <f t="shared" si="4"/>
        <v>0.112</v>
      </c>
      <c r="P862" s="51">
        <v>0</v>
      </c>
      <c r="Q862" s="52">
        <f t="shared" si="5"/>
        <v>0</v>
      </c>
      <c r="R862" s="9"/>
      <c r="S862" s="9"/>
      <c r="T862" s="9"/>
      <c r="U862" s="9"/>
      <c r="V862" s="9"/>
      <c r="W862" s="9"/>
      <c r="X862" s="9"/>
      <c r="Y862" s="9"/>
      <c r="Z862" s="9"/>
      <c r="AA862" s="9"/>
      <c r="AB862" s="9"/>
      <c r="AO862" s="53" t="s">
        <v>66</v>
      </c>
      <c r="AQ862" s="53" t="s">
        <v>1739</v>
      </c>
      <c r="AR862" s="53" t="s">
        <v>15</v>
      </c>
      <c r="AV862" s="5" t="s">
        <v>31</v>
      </c>
      <c r="BB862" s="54" t="e">
        <f>IF(K862="základní",#REF!,0)</f>
        <v>#REF!</v>
      </c>
      <c r="BC862" s="54">
        <f>IF(K862="snížená",#REF!,0)</f>
        <v>0</v>
      </c>
      <c r="BD862" s="54">
        <f>IF(K862="zákl. přenesená",#REF!,0)</f>
        <v>0</v>
      </c>
      <c r="BE862" s="54">
        <f>IF(K862="sníž. přenesená",#REF!,0)</f>
        <v>0</v>
      </c>
      <c r="BF862" s="54">
        <f>IF(K862="nulová",#REF!,0)</f>
        <v>0</v>
      </c>
      <c r="BG862" s="5" t="s">
        <v>14</v>
      </c>
      <c r="BH862" s="54" t="e">
        <f>ROUND(#REF!*H862,2)</f>
        <v>#REF!</v>
      </c>
      <c r="BI862" s="5" t="s">
        <v>37</v>
      </c>
      <c r="BJ862" s="53" t="s">
        <v>1834</v>
      </c>
    </row>
    <row r="863" spans="1:62" s="2" customFormat="1" ht="24.2" customHeight="1" x14ac:dyDescent="0.2">
      <c r="A863" s="9"/>
      <c r="B863" s="43"/>
      <c r="C863" s="59" t="s">
        <v>1835</v>
      </c>
      <c r="D863" s="59" t="s">
        <v>1739</v>
      </c>
      <c r="E863" s="60" t="s">
        <v>1836</v>
      </c>
      <c r="F863" s="61" t="s">
        <v>1837</v>
      </c>
      <c r="G863" s="62" t="s">
        <v>36</v>
      </c>
      <c r="H863" s="63">
        <v>120</v>
      </c>
      <c r="I863" s="64"/>
      <c r="J863" s="65" t="s">
        <v>0</v>
      </c>
      <c r="K863" s="66" t="s">
        <v>8</v>
      </c>
      <c r="L863" s="51">
        <v>0</v>
      </c>
      <c r="M863" s="51">
        <f t="shared" si="3"/>
        <v>0</v>
      </c>
      <c r="N863" s="51">
        <v>1.7600000000000001E-3</v>
      </c>
      <c r="O863" s="51">
        <f t="shared" si="4"/>
        <v>0.2112</v>
      </c>
      <c r="P863" s="51">
        <v>0</v>
      </c>
      <c r="Q863" s="52">
        <f t="shared" si="5"/>
        <v>0</v>
      </c>
      <c r="R863" s="9"/>
      <c r="S863" s="9"/>
      <c r="T863" s="9"/>
      <c r="U863" s="9"/>
      <c r="V863" s="9"/>
      <c r="W863" s="9"/>
      <c r="X863" s="9"/>
      <c r="Y863" s="9"/>
      <c r="Z863" s="9"/>
      <c r="AA863" s="9"/>
      <c r="AB863" s="9"/>
      <c r="AO863" s="53" t="s">
        <v>66</v>
      </c>
      <c r="AQ863" s="53" t="s">
        <v>1739</v>
      </c>
      <c r="AR863" s="53" t="s">
        <v>15</v>
      </c>
      <c r="AV863" s="5" t="s">
        <v>31</v>
      </c>
      <c r="BB863" s="54" t="e">
        <f>IF(K863="základní",#REF!,0)</f>
        <v>#REF!</v>
      </c>
      <c r="BC863" s="54">
        <f>IF(K863="snížená",#REF!,0)</f>
        <v>0</v>
      </c>
      <c r="BD863" s="54">
        <f>IF(K863="zákl. přenesená",#REF!,0)</f>
        <v>0</v>
      </c>
      <c r="BE863" s="54">
        <f>IF(K863="sníž. přenesená",#REF!,0)</f>
        <v>0</v>
      </c>
      <c r="BF863" s="54">
        <f>IF(K863="nulová",#REF!,0)</f>
        <v>0</v>
      </c>
      <c r="BG863" s="5" t="s">
        <v>14</v>
      </c>
      <c r="BH863" s="54" t="e">
        <f>ROUND(#REF!*H863,2)</f>
        <v>#REF!</v>
      </c>
      <c r="BI863" s="5" t="s">
        <v>37</v>
      </c>
      <c r="BJ863" s="53" t="s">
        <v>1838</v>
      </c>
    </row>
    <row r="864" spans="1:62" s="2" customFormat="1" ht="24.2" customHeight="1" x14ac:dyDescent="0.2">
      <c r="A864" s="9"/>
      <c r="B864" s="43"/>
      <c r="C864" s="59" t="s">
        <v>1839</v>
      </c>
      <c r="D864" s="59" t="s">
        <v>1739</v>
      </c>
      <c r="E864" s="60" t="s">
        <v>1840</v>
      </c>
      <c r="F864" s="61" t="s">
        <v>1841</v>
      </c>
      <c r="G864" s="62" t="s">
        <v>36</v>
      </c>
      <c r="H864" s="63">
        <v>130</v>
      </c>
      <c r="I864" s="64"/>
      <c r="J864" s="65" t="s">
        <v>0</v>
      </c>
      <c r="K864" s="66" t="s">
        <v>8</v>
      </c>
      <c r="L864" s="51">
        <v>0</v>
      </c>
      <c r="M864" s="51">
        <f t="shared" si="3"/>
        <v>0</v>
      </c>
      <c r="N864" s="51">
        <v>1.72E-3</v>
      </c>
      <c r="O864" s="51">
        <f t="shared" si="4"/>
        <v>0.22359999999999999</v>
      </c>
      <c r="P864" s="51">
        <v>0</v>
      </c>
      <c r="Q864" s="52">
        <f t="shared" si="5"/>
        <v>0</v>
      </c>
      <c r="R864" s="9"/>
      <c r="S864" s="9"/>
      <c r="T864" s="9"/>
      <c r="U864" s="9"/>
      <c r="V864" s="9"/>
      <c r="W864" s="9"/>
      <c r="X864" s="9"/>
      <c r="Y864" s="9"/>
      <c r="Z864" s="9"/>
      <c r="AA864" s="9"/>
      <c r="AB864" s="9"/>
      <c r="AO864" s="53" t="s">
        <v>66</v>
      </c>
      <c r="AQ864" s="53" t="s">
        <v>1739</v>
      </c>
      <c r="AR864" s="53" t="s">
        <v>15</v>
      </c>
      <c r="AV864" s="5" t="s">
        <v>31</v>
      </c>
      <c r="BB864" s="54" t="e">
        <f>IF(K864="základní",#REF!,0)</f>
        <v>#REF!</v>
      </c>
      <c r="BC864" s="54">
        <f>IF(K864="snížená",#REF!,0)</f>
        <v>0</v>
      </c>
      <c r="BD864" s="54">
        <f>IF(K864="zákl. přenesená",#REF!,0)</f>
        <v>0</v>
      </c>
      <c r="BE864" s="54">
        <f>IF(K864="sníž. přenesená",#REF!,0)</f>
        <v>0</v>
      </c>
      <c r="BF864" s="54">
        <f>IF(K864="nulová",#REF!,0)</f>
        <v>0</v>
      </c>
      <c r="BG864" s="5" t="s">
        <v>14</v>
      </c>
      <c r="BH864" s="54" t="e">
        <f>ROUND(#REF!*H864,2)</f>
        <v>#REF!</v>
      </c>
      <c r="BI864" s="5" t="s">
        <v>37</v>
      </c>
      <c r="BJ864" s="53" t="s">
        <v>1842</v>
      </c>
    </row>
    <row r="865" spans="1:62" s="2" customFormat="1" ht="24.2" customHeight="1" x14ac:dyDescent="0.2">
      <c r="A865" s="9"/>
      <c r="B865" s="43"/>
      <c r="C865" s="59" t="s">
        <v>1843</v>
      </c>
      <c r="D865" s="59" t="s">
        <v>1739</v>
      </c>
      <c r="E865" s="60" t="s">
        <v>1844</v>
      </c>
      <c r="F865" s="61" t="s">
        <v>1845</v>
      </c>
      <c r="G865" s="62" t="s">
        <v>36</v>
      </c>
      <c r="H865" s="63">
        <v>50</v>
      </c>
      <c r="I865" s="64"/>
      <c r="J865" s="65" t="s">
        <v>0</v>
      </c>
      <c r="K865" s="66" t="s">
        <v>8</v>
      </c>
      <c r="L865" s="51">
        <v>0</v>
      </c>
      <c r="M865" s="51">
        <f t="shared" si="3"/>
        <v>0</v>
      </c>
      <c r="N865" s="51">
        <v>1.6999999999999999E-3</v>
      </c>
      <c r="O865" s="51">
        <f t="shared" si="4"/>
        <v>8.4999999999999992E-2</v>
      </c>
      <c r="P865" s="51">
        <v>0</v>
      </c>
      <c r="Q865" s="52">
        <f t="shared" si="5"/>
        <v>0</v>
      </c>
      <c r="R865" s="9"/>
      <c r="S865" s="9"/>
      <c r="T865" s="9"/>
      <c r="U865" s="9"/>
      <c r="V865" s="9"/>
      <c r="W865" s="9"/>
      <c r="X865" s="9"/>
      <c r="Y865" s="9"/>
      <c r="Z865" s="9"/>
      <c r="AA865" s="9"/>
      <c r="AB865" s="9"/>
      <c r="AO865" s="53" t="s">
        <v>66</v>
      </c>
      <c r="AQ865" s="53" t="s">
        <v>1739</v>
      </c>
      <c r="AR865" s="53" t="s">
        <v>15</v>
      </c>
      <c r="AV865" s="5" t="s">
        <v>31</v>
      </c>
      <c r="BB865" s="54" t="e">
        <f>IF(K865="základní",#REF!,0)</f>
        <v>#REF!</v>
      </c>
      <c r="BC865" s="54">
        <f>IF(K865="snížená",#REF!,0)</f>
        <v>0</v>
      </c>
      <c r="BD865" s="54">
        <f>IF(K865="zákl. přenesená",#REF!,0)</f>
        <v>0</v>
      </c>
      <c r="BE865" s="54">
        <f>IF(K865="sníž. přenesená",#REF!,0)</f>
        <v>0</v>
      </c>
      <c r="BF865" s="54">
        <f>IF(K865="nulová",#REF!,0)</f>
        <v>0</v>
      </c>
      <c r="BG865" s="5" t="s">
        <v>14</v>
      </c>
      <c r="BH865" s="54" t="e">
        <f>ROUND(#REF!*H865,2)</f>
        <v>#REF!</v>
      </c>
      <c r="BI865" s="5" t="s">
        <v>37</v>
      </c>
      <c r="BJ865" s="53" t="s">
        <v>1846</v>
      </c>
    </row>
    <row r="866" spans="1:62" s="2" customFormat="1" ht="24.2" customHeight="1" x14ac:dyDescent="0.2">
      <c r="A866" s="9"/>
      <c r="B866" s="43"/>
      <c r="C866" s="59" t="s">
        <v>1847</v>
      </c>
      <c r="D866" s="59" t="s">
        <v>1739</v>
      </c>
      <c r="E866" s="60" t="s">
        <v>1848</v>
      </c>
      <c r="F866" s="61" t="s">
        <v>1849</v>
      </c>
      <c r="G866" s="62" t="s">
        <v>36</v>
      </c>
      <c r="H866" s="63">
        <v>60</v>
      </c>
      <c r="I866" s="64"/>
      <c r="J866" s="65" t="s">
        <v>0</v>
      </c>
      <c r="K866" s="66" t="s">
        <v>8</v>
      </c>
      <c r="L866" s="51">
        <v>0</v>
      </c>
      <c r="M866" s="51">
        <f t="shared" si="3"/>
        <v>0</v>
      </c>
      <c r="N866" s="51">
        <v>1.74E-3</v>
      </c>
      <c r="O866" s="51">
        <f t="shared" si="4"/>
        <v>0.10440000000000001</v>
      </c>
      <c r="P866" s="51">
        <v>0</v>
      </c>
      <c r="Q866" s="52">
        <f t="shared" si="5"/>
        <v>0</v>
      </c>
      <c r="R866" s="9"/>
      <c r="S866" s="9"/>
      <c r="T866" s="9"/>
      <c r="U866" s="9"/>
      <c r="V866" s="9"/>
      <c r="W866" s="9"/>
      <c r="X866" s="9"/>
      <c r="Y866" s="9"/>
      <c r="Z866" s="9"/>
      <c r="AA866" s="9"/>
      <c r="AB866" s="9"/>
      <c r="AO866" s="53" t="s">
        <v>66</v>
      </c>
      <c r="AQ866" s="53" t="s">
        <v>1739</v>
      </c>
      <c r="AR866" s="53" t="s">
        <v>15</v>
      </c>
      <c r="AV866" s="5" t="s">
        <v>31</v>
      </c>
      <c r="BB866" s="54" t="e">
        <f>IF(K866="základní",#REF!,0)</f>
        <v>#REF!</v>
      </c>
      <c r="BC866" s="54">
        <f>IF(K866="snížená",#REF!,0)</f>
        <v>0</v>
      </c>
      <c r="BD866" s="54">
        <f>IF(K866="zákl. přenesená",#REF!,0)</f>
        <v>0</v>
      </c>
      <c r="BE866" s="54">
        <f>IF(K866="sníž. přenesená",#REF!,0)</f>
        <v>0</v>
      </c>
      <c r="BF866" s="54">
        <f>IF(K866="nulová",#REF!,0)</f>
        <v>0</v>
      </c>
      <c r="BG866" s="5" t="s">
        <v>14</v>
      </c>
      <c r="BH866" s="54" t="e">
        <f>ROUND(#REF!*H866,2)</f>
        <v>#REF!</v>
      </c>
      <c r="BI866" s="5" t="s">
        <v>37</v>
      </c>
      <c r="BJ866" s="53" t="s">
        <v>1850</v>
      </c>
    </row>
    <row r="867" spans="1:62" s="2" customFormat="1" ht="24.2" customHeight="1" x14ac:dyDescent="0.2">
      <c r="A867" s="9"/>
      <c r="B867" s="43"/>
      <c r="C867" s="59" t="s">
        <v>1851</v>
      </c>
      <c r="D867" s="59" t="s">
        <v>1739</v>
      </c>
      <c r="E867" s="60" t="s">
        <v>1852</v>
      </c>
      <c r="F867" s="61" t="s">
        <v>1853</v>
      </c>
      <c r="G867" s="62" t="s">
        <v>36</v>
      </c>
      <c r="H867" s="63">
        <v>80</v>
      </c>
      <c r="I867" s="64"/>
      <c r="J867" s="65" t="s">
        <v>0</v>
      </c>
      <c r="K867" s="66" t="s">
        <v>8</v>
      </c>
      <c r="L867" s="51">
        <v>0</v>
      </c>
      <c r="M867" s="51">
        <f t="shared" si="3"/>
        <v>0</v>
      </c>
      <c r="N867" s="51">
        <v>1.3699999999999999E-3</v>
      </c>
      <c r="O867" s="51">
        <f t="shared" si="4"/>
        <v>0.10959999999999999</v>
      </c>
      <c r="P867" s="51">
        <v>0</v>
      </c>
      <c r="Q867" s="52">
        <f t="shared" si="5"/>
        <v>0</v>
      </c>
      <c r="R867" s="9"/>
      <c r="S867" s="9"/>
      <c r="T867" s="9"/>
      <c r="U867" s="9"/>
      <c r="V867" s="9"/>
      <c r="W867" s="9"/>
      <c r="X867" s="9"/>
      <c r="Y867" s="9"/>
      <c r="Z867" s="9"/>
      <c r="AA867" s="9"/>
      <c r="AB867" s="9"/>
      <c r="AO867" s="53" t="s">
        <v>66</v>
      </c>
      <c r="AQ867" s="53" t="s">
        <v>1739</v>
      </c>
      <c r="AR867" s="53" t="s">
        <v>15</v>
      </c>
      <c r="AV867" s="5" t="s">
        <v>31</v>
      </c>
      <c r="BB867" s="54" t="e">
        <f>IF(K867="základní",#REF!,0)</f>
        <v>#REF!</v>
      </c>
      <c r="BC867" s="54">
        <f>IF(K867="snížená",#REF!,0)</f>
        <v>0</v>
      </c>
      <c r="BD867" s="54">
        <f>IF(K867="zákl. přenesená",#REF!,0)</f>
        <v>0</v>
      </c>
      <c r="BE867" s="54">
        <f>IF(K867="sníž. přenesená",#REF!,0)</f>
        <v>0</v>
      </c>
      <c r="BF867" s="54">
        <f>IF(K867="nulová",#REF!,0)</f>
        <v>0</v>
      </c>
      <c r="BG867" s="5" t="s">
        <v>14</v>
      </c>
      <c r="BH867" s="54" t="e">
        <f>ROUND(#REF!*H867,2)</f>
        <v>#REF!</v>
      </c>
      <c r="BI867" s="5" t="s">
        <v>37</v>
      </c>
      <c r="BJ867" s="53" t="s">
        <v>1854</v>
      </c>
    </row>
    <row r="868" spans="1:62" s="2" customFormat="1" ht="24.2" customHeight="1" x14ac:dyDescent="0.2">
      <c r="A868" s="9"/>
      <c r="B868" s="43"/>
      <c r="C868" s="59" t="s">
        <v>1855</v>
      </c>
      <c r="D868" s="59" t="s">
        <v>1739</v>
      </c>
      <c r="E868" s="60" t="s">
        <v>1856</v>
      </c>
      <c r="F868" s="61" t="s">
        <v>1857</v>
      </c>
      <c r="G868" s="62" t="s">
        <v>36</v>
      </c>
      <c r="H868" s="63">
        <v>60</v>
      </c>
      <c r="I868" s="64"/>
      <c r="J868" s="65" t="s">
        <v>0</v>
      </c>
      <c r="K868" s="66" t="s">
        <v>8</v>
      </c>
      <c r="L868" s="51">
        <v>0</v>
      </c>
      <c r="M868" s="51">
        <f t="shared" si="3"/>
        <v>0</v>
      </c>
      <c r="N868" s="51">
        <v>1.3600000000000001E-3</v>
      </c>
      <c r="O868" s="51">
        <f t="shared" si="4"/>
        <v>8.1600000000000006E-2</v>
      </c>
      <c r="P868" s="51">
        <v>0</v>
      </c>
      <c r="Q868" s="52">
        <f t="shared" si="5"/>
        <v>0</v>
      </c>
      <c r="R868" s="9"/>
      <c r="S868" s="9"/>
      <c r="T868" s="9"/>
      <c r="U868" s="9"/>
      <c r="V868" s="9"/>
      <c r="W868" s="9"/>
      <c r="X868" s="9"/>
      <c r="Y868" s="9"/>
      <c r="Z868" s="9"/>
      <c r="AA868" s="9"/>
      <c r="AB868" s="9"/>
      <c r="AO868" s="53" t="s">
        <v>66</v>
      </c>
      <c r="AQ868" s="53" t="s">
        <v>1739</v>
      </c>
      <c r="AR868" s="53" t="s">
        <v>15</v>
      </c>
      <c r="AV868" s="5" t="s">
        <v>31</v>
      </c>
      <c r="BB868" s="54" t="e">
        <f>IF(K868="základní",#REF!,0)</f>
        <v>#REF!</v>
      </c>
      <c r="BC868" s="54">
        <f>IF(K868="snížená",#REF!,0)</f>
        <v>0</v>
      </c>
      <c r="BD868" s="54">
        <f>IF(K868="zákl. přenesená",#REF!,0)</f>
        <v>0</v>
      </c>
      <c r="BE868" s="54">
        <f>IF(K868="sníž. přenesená",#REF!,0)</f>
        <v>0</v>
      </c>
      <c r="BF868" s="54">
        <f>IF(K868="nulová",#REF!,0)</f>
        <v>0</v>
      </c>
      <c r="BG868" s="5" t="s">
        <v>14</v>
      </c>
      <c r="BH868" s="54" t="e">
        <f>ROUND(#REF!*H868,2)</f>
        <v>#REF!</v>
      </c>
      <c r="BI868" s="5" t="s">
        <v>37</v>
      </c>
      <c r="BJ868" s="53" t="s">
        <v>1858</v>
      </c>
    </row>
    <row r="869" spans="1:62" s="2" customFormat="1" ht="24.2" customHeight="1" x14ac:dyDescent="0.2">
      <c r="A869" s="9"/>
      <c r="B869" s="43"/>
      <c r="C869" s="59" t="s">
        <v>1859</v>
      </c>
      <c r="D869" s="59" t="s">
        <v>1739</v>
      </c>
      <c r="E869" s="60" t="s">
        <v>1860</v>
      </c>
      <c r="F869" s="61" t="s">
        <v>1861</v>
      </c>
      <c r="G869" s="62" t="s">
        <v>36</v>
      </c>
      <c r="H869" s="63">
        <v>90</v>
      </c>
      <c r="I869" s="64"/>
      <c r="J869" s="65" t="s">
        <v>0</v>
      </c>
      <c r="K869" s="66" t="s">
        <v>8</v>
      </c>
      <c r="L869" s="51">
        <v>0</v>
      </c>
      <c r="M869" s="51">
        <f t="shared" si="3"/>
        <v>0</v>
      </c>
      <c r="N869" s="51">
        <v>1.47E-3</v>
      </c>
      <c r="O869" s="51">
        <f t="shared" si="4"/>
        <v>0.1323</v>
      </c>
      <c r="P869" s="51">
        <v>0</v>
      </c>
      <c r="Q869" s="52">
        <f t="shared" si="5"/>
        <v>0</v>
      </c>
      <c r="R869" s="9"/>
      <c r="S869" s="9"/>
      <c r="T869" s="9"/>
      <c r="U869" s="9"/>
      <c r="V869" s="9"/>
      <c r="W869" s="9"/>
      <c r="X869" s="9"/>
      <c r="Y869" s="9"/>
      <c r="Z869" s="9"/>
      <c r="AA869" s="9"/>
      <c r="AB869" s="9"/>
      <c r="AO869" s="53" t="s">
        <v>66</v>
      </c>
      <c r="AQ869" s="53" t="s">
        <v>1739</v>
      </c>
      <c r="AR869" s="53" t="s">
        <v>15</v>
      </c>
      <c r="AV869" s="5" t="s">
        <v>31</v>
      </c>
      <c r="BB869" s="54" t="e">
        <f>IF(K869="základní",#REF!,0)</f>
        <v>#REF!</v>
      </c>
      <c r="BC869" s="54">
        <f>IF(K869="snížená",#REF!,0)</f>
        <v>0</v>
      </c>
      <c r="BD869" s="54">
        <f>IF(K869="zákl. přenesená",#REF!,0)</f>
        <v>0</v>
      </c>
      <c r="BE869" s="54">
        <f>IF(K869="sníž. přenesená",#REF!,0)</f>
        <v>0</v>
      </c>
      <c r="BF869" s="54">
        <f>IF(K869="nulová",#REF!,0)</f>
        <v>0</v>
      </c>
      <c r="BG869" s="5" t="s">
        <v>14</v>
      </c>
      <c r="BH869" s="54" t="e">
        <f>ROUND(#REF!*H869,2)</f>
        <v>#REF!</v>
      </c>
      <c r="BI869" s="5" t="s">
        <v>37</v>
      </c>
      <c r="BJ869" s="53" t="s">
        <v>1862</v>
      </c>
    </row>
    <row r="870" spans="1:62" s="2" customFormat="1" ht="24.2" customHeight="1" x14ac:dyDescent="0.2">
      <c r="A870" s="9"/>
      <c r="B870" s="43"/>
      <c r="C870" s="59" t="s">
        <v>1863</v>
      </c>
      <c r="D870" s="59" t="s">
        <v>1739</v>
      </c>
      <c r="E870" s="60" t="s">
        <v>1864</v>
      </c>
      <c r="F870" s="61" t="s">
        <v>1865</v>
      </c>
      <c r="G870" s="62" t="s">
        <v>36</v>
      </c>
      <c r="H870" s="63">
        <v>120</v>
      </c>
      <c r="I870" s="64"/>
      <c r="J870" s="65" t="s">
        <v>0</v>
      </c>
      <c r="K870" s="66" t="s">
        <v>8</v>
      </c>
      <c r="L870" s="51">
        <v>0</v>
      </c>
      <c r="M870" s="51">
        <f t="shared" si="3"/>
        <v>0</v>
      </c>
      <c r="N870" s="51">
        <v>1.4400000000000001E-3</v>
      </c>
      <c r="O870" s="51">
        <f t="shared" si="4"/>
        <v>0.17280000000000001</v>
      </c>
      <c r="P870" s="51">
        <v>0</v>
      </c>
      <c r="Q870" s="52">
        <f t="shared" si="5"/>
        <v>0</v>
      </c>
      <c r="R870" s="9"/>
      <c r="S870" s="9"/>
      <c r="T870" s="9"/>
      <c r="U870" s="9"/>
      <c r="V870" s="9"/>
      <c r="W870" s="9"/>
      <c r="X870" s="9"/>
      <c r="Y870" s="9"/>
      <c r="Z870" s="9"/>
      <c r="AA870" s="9"/>
      <c r="AB870" s="9"/>
      <c r="AO870" s="53" t="s">
        <v>66</v>
      </c>
      <c r="AQ870" s="53" t="s">
        <v>1739</v>
      </c>
      <c r="AR870" s="53" t="s">
        <v>15</v>
      </c>
      <c r="AV870" s="5" t="s">
        <v>31</v>
      </c>
      <c r="BB870" s="54" t="e">
        <f>IF(K870="základní",#REF!,0)</f>
        <v>#REF!</v>
      </c>
      <c r="BC870" s="54">
        <f>IF(K870="snížená",#REF!,0)</f>
        <v>0</v>
      </c>
      <c r="BD870" s="54">
        <f>IF(K870="zákl. přenesená",#REF!,0)</f>
        <v>0</v>
      </c>
      <c r="BE870" s="54">
        <f>IF(K870="sníž. přenesená",#REF!,0)</f>
        <v>0</v>
      </c>
      <c r="BF870" s="54">
        <f>IF(K870="nulová",#REF!,0)</f>
        <v>0</v>
      </c>
      <c r="BG870" s="5" t="s">
        <v>14</v>
      </c>
      <c r="BH870" s="54" t="e">
        <f>ROUND(#REF!*H870,2)</f>
        <v>#REF!</v>
      </c>
      <c r="BI870" s="5" t="s">
        <v>37</v>
      </c>
      <c r="BJ870" s="53" t="s">
        <v>1866</v>
      </c>
    </row>
    <row r="871" spans="1:62" s="2" customFormat="1" ht="24.2" customHeight="1" x14ac:dyDescent="0.2">
      <c r="A871" s="9"/>
      <c r="B871" s="43"/>
      <c r="C871" s="59" t="s">
        <v>1867</v>
      </c>
      <c r="D871" s="59" t="s">
        <v>1739</v>
      </c>
      <c r="E871" s="60" t="s">
        <v>1868</v>
      </c>
      <c r="F871" s="61" t="s">
        <v>1869</v>
      </c>
      <c r="G871" s="62" t="s">
        <v>36</v>
      </c>
      <c r="H871" s="63">
        <v>80</v>
      </c>
      <c r="I871" s="64"/>
      <c r="J871" s="65" t="s">
        <v>0</v>
      </c>
      <c r="K871" s="66" t="s">
        <v>8</v>
      </c>
      <c r="L871" s="51">
        <v>0</v>
      </c>
      <c r="M871" s="51">
        <f t="shared" ref="M871:M902" si="6">L871*H871</f>
        <v>0</v>
      </c>
      <c r="N871" s="51">
        <v>1.4300000000000001E-3</v>
      </c>
      <c r="O871" s="51">
        <f t="shared" ref="O871:O902" si="7">N871*H871</f>
        <v>0.1144</v>
      </c>
      <c r="P871" s="51">
        <v>0</v>
      </c>
      <c r="Q871" s="52">
        <f t="shared" ref="Q871:Q902" si="8">P871*H871</f>
        <v>0</v>
      </c>
      <c r="R871" s="9"/>
      <c r="S871" s="9"/>
      <c r="T871" s="9"/>
      <c r="U871" s="9"/>
      <c r="V871" s="9"/>
      <c r="W871" s="9"/>
      <c r="X871" s="9"/>
      <c r="Y871" s="9"/>
      <c r="Z871" s="9"/>
      <c r="AA871" s="9"/>
      <c r="AB871" s="9"/>
      <c r="AO871" s="53" t="s">
        <v>66</v>
      </c>
      <c r="AQ871" s="53" t="s">
        <v>1739</v>
      </c>
      <c r="AR871" s="53" t="s">
        <v>15</v>
      </c>
      <c r="AV871" s="5" t="s">
        <v>31</v>
      </c>
      <c r="BB871" s="54" t="e">
        <f>IF(K871="základní",#REF!,0)</f>
        <v>#REF!</v>
      </c>
      <c r="BC871" s="54">
        <f>IF(K871="snížená",#REF!,0)</f>
        <v>0</v>
      </c>
      <c r="BD871" s="54">
        <f>IF(K871="zákl. přenesená",#REF!,0)</f>
        <v>0</v>
      </c>
      <c r="BE871" s="54">
        <f>IF(K871="sníž. přenesená",#REF!,0)</f>
        <v>0</v>
      </c>
      <c r="BF871" s="54">
        <f>IF(K871="nulová",#REF!,0)</f>
        <v>0</v>
      </c>
      <c r="BG871" s="5" t="s">
        <v>14</v>
      </c>
      <c r="BH871" s="54" t="e">
        <f>ROUND(#REF!*H871,2)</f>
        <v>#REF!</v>
      </c>
      <c r="BI871" s="5" t="s">
        <v>37</v>
      </c>
      <c r="BJ871" s="53" t="s">
        <v>1870</v>
      </c>
    </row>
    <row r="872" spans="1:62" s="2" customFormat="1" ht="24.2" customHeight="1" x14ac:dyDescent="0.2">
      <c r="A872" s="9"/>
      <c r="B872" s="43"/>
      <c r="C872" s="59" t="s">
        <v>1871</v>
      </c>
      <c r="D872" s="59" t="s">
        <v>1739</v>
      </c>
      <c r="E872" s="60" t="s">
        <v>1872</v>
      </c>
      <c r="F872" s="61" t="s">
        <v>1873</v>
      </c>
      <c r="G872" s="62" t="s">
        <v>36</v>
      </c>
      <c r="H872" s="63">
        <v>120</v>
      </c>
      <c r="I872" s="64"/>
      <c r="J872" s="65" t="s">
        <v>0</v>
      </c>
      <c r="K872" s="66" t="s">
        <v>8</v>
      </c>
      <c r="L872" s="51">
        <v>0</v>
      </c>
      <c r="M872" s="51">
        <f t="shared" si="6"/>
        <v>0</v>
      </c>
      <c r="N872" s="51">
        <v>1.65E-3</v>
      </c>
      <c r="O872" s="51">
        <f t="shared" si="7"/>
        <v>0.19800000000000001</v>
      </c>
      <c r="P872" s="51">
        <v>0</v>
      </c>
      <c r="Q872" s="52">
        <f t="shared" si="8"/>
        <v>0</v>
      </c>
      <c r="R872" s="9"/>
      <c r="S872" s="9"/>
      <c r="T872" s="9"/>
      <c r="U872" s="9"/>
      <c r="V872" s="9"/>
      <c r="W872" s="9"/>
      <c r="X872" s="9"/>
      <c r="Y872" s="9"/>
      <c r="Z872" s="9"/>
      <c r="AA872" s="9"/>
      <c r="AB872" s="9"/>
      <c r="AO872" s="53" t="s">
        <v>66</v>
      </c>
      <c r="AQ872" s="53" t="s">
        <v>1739</v>
      </c>
      <c r="AR872" s="53" t="s">
        <v>15</v>
      </c>
      <c r="AV872" s="5" t="s">
        <v>31</v>
      </c>
      <c r="BB872" s="54" t="e">
        <f>IF(K872="základní",#REF!,0)</f>
        <v>#REF!</v>
      </c>
      <c r="BC872" s="54">
        <f>IF(K872="snížená",#REF!,0)</f>
        <v>0</v>
      </c>
      <c r="BD872" s="54">
        <f>IF(K872="zákl. přenesená",#REF!,0)</f>
        <v>0</v>
      </c>
      <c r="BE872" s="54">
        <f>IF(K872="sníž. přenesená",#REF!,0)</f>
        <v>0</v>
      </c>
      <c r="BF872" s="54">
        <f>IF(K872="nulová",#REF!,0)</f>
        <v>0</v>
      </c>
      <c r="BG872" s="5" t="s">
        <v>14</v>
      </c>
      <c r="BH872" s="54" t="e">
        <f>ROUND(#REF!*H872,2)</f>
        <v>#REF!</v>
      </c>
      <c r="BI872" s="5" t="s">
        <v>37</v>
      </c>
      <c r="BJ872" s="53" t="s">
        <v>1874</v>
      </c>
    </row>
    <row r="873" spans="1:62" s="2" customFormat="1" ht="24.2" customHeight="1" x14ac:dyDescent="0.2">
      <c r="A873" s="9"/>
      <c r="B873" s="43"/>
      <c r="C873" s="59" t="s">
        <v>1875</v>
      </c>
      <c r="D873" s="59" t="s">
        <v>1739</v>
      </c>
      <c r="E873" s="60" t="s">
        <v>1876</v>
      </c>
      <c r="F873" s="61" t="s">
        <v>1877</v>
      </c>
      <c r="G873" s="62" t="s">
        <v>36</v>
      </c>
      <c r="H873" s="63">
        <v>100</v>
      </c>
      <c r="I873" s="64"/>
      <c r="J873" s="65" t="s">
        <v>0</v>
      </c>
      <c r="K873" s="66" t="s">
        <v>8</v>
      </c>
      <c r="L873" s="51">
        <v>0</v>
      </c>
      <c r="M873" s="51">
        <f t="shared" si="6"/>
        <v>0</v>
      </c>
      <c r="N873" s="51">
        <v>1.6100000000000001E-3</v>
      </c>
      <c r="O873" s="51">
        <f t="shared" si="7"/>
        <v>0.161</v>
      </c>
      <c r="P873" s="51">
        <v>0</v>
      </c>
      <c r="Q873" s="52">
        <f t="shared" si="8"/>
        <v>0</v>
      </c>
      <c r="R873" s="9"/>
      <c r="S873" s="9"/>
      <c r="T873" s="9"/>
      <c r="U873" s="9"/>
      <c r="V873" s="9"/>
      <c r="W873" s="9"/>
      <c r="X873" s="9"/>
      <c r="Y873" s="9"/>
      <c r="Z873" s="9"/>
      <c r="AA873" s="9"/>
      <c r="AB873" s="9"/>
      <c r="AO873" s="53" t="s">
        <v>66</v>
      </c>
      <c r="AQ873" s="53" t="s">
        <v>1739</v>
      </c>
      <c r="AR873" s="53" t="s">
        <v>15</v>
      </c>
      <c r="AV873" s="5" t="s">
        <v>31</v>
      </c>
      <c r="BB873" s="54" t="e">
        <f>IF(K873="základní",#REF!,0)</f>
        <v>#REF!</v>
      </c>
      <c r="BC873" s="54">
        <f>IF(K873="snížená",#REF!,0)</f>
        <v>0</v>
      </c>
      <c r="BD873" s="54">
        <f>IF(K873="zákl. přenesená",#REF!,0)</f>
        <v>0</v>
      </c>
      <c r="BE873" s="54">
        <f>IF(K873="sníž. přenesená",#REF!,0)</f>
        <v>0</v>
      </c>
      <c r="BF873" s="54">
        <f>IF(K873="nulová",#REF!,0)</f>
        <v>0</v>
      </c>
      <c r="BG873" s="5" t="s">
        <v>14</v>
      </c>
      <c r="BH873" s="54" t="e">
        <f>ROUND(#REF!*H873,2)</f>
        <v>#REF!</v>
      </c>
      <c r="BI873" s="5" t="s">
        <v>37</v>
      </c>
      <c r="BJ873" s="53" t="s">
        <v>1878</v>
      </c>
    </row>
    <row r="874" spans="1:62" s="2" customFormat="1" ht="24.2" customHeight="1" x14ac:dyDescent="0.2">
      <c r="A874" s="9"/>
      <c r="B874" s="43"/>
      <c r="C874" s="59" t="s">
        <v>1879</v>
      </c>
      <c r="D874" s="59" t="s">
        <v>1739</v>
      </c>
      <c r="E874" s="60" t="s">
        <v>1880</v>
      </c>
      <c r="F874" s="61" t="s">
        <v>1881</v>
      </c>
      <c r="G874" s="62" t="s">
        <v>36</v>
      </c>
      <c r="H874" s="63">
        <v>90</v>
      </c>
      <c r="I874" s="64"/>
      <c r="J874" s="65" t="s">
        <v>0</v>
      </c>
      <c r="K874" s="66" t="s">
        <v>8</v>
      </c>
      <c r="L874" s="51">
        <v>0</v>
      </c>
      <c r="M874" s="51">
        <f t="shared" si="6"/>
        <v>0</v>
      </c>
      <c r="N874" s="51">
        <v>1.5900000000000001E-3</v>
      </c>
      <c r="O874" s="51">
        <f t="shared" si="7"/>
        <v>0.1431</v>
      </c>
      <c r="P874" s="51">
        <v>0</v>
      </c>
      <c r="Q874" s="52">
        <f t="shared" si="8"/>
        <v>0</v>
      </c>
      <c r="R874" s="9"/>
      <c r="S874" s="9"/>
      <c r="T874" s="9"/>
      <c r="U874" s="9"/>
      <c r="V874" s="9"/>
      <c r="W874" s="9"/>
      <c r="X874" s="9"/>
      <c r="Y874" s="9"/>
      <c r="Z874" s="9"/>
      <c r="AA874" s="9"/>
      <c r="AB874" s="9"/>
      <c r="AO874" s="53" t="s">
        <v>66</v>
      </c>
      <c r="AQ874" s="53" t="s">
        <v>1739</v>
      </c>
      <c r="AR874" s="53" t="s">
        <v>15</v>
      </c>
      <c r="AV874" s="5" t="s">
        <v>31</v>
      </c>
      <c r="BB874" s="54" t="e">
        <f>IF(K874="základní",#REF!,0)</f>
        <v>#REF!</v>
      </c>
      <c r="BC874" s="54">
        <f>IF(K874="snížená",#REF!,0)</f>
        <v>0</v>
      </c>
      <c r="BD874" s="54">
        <f>IF(K874="zákl. přenesená",#REF!,0)</f>
        <v>0</v>
      </c>
      <c r="BE874" s="54">
        <f>IF(K874="sníž. přenesená",#REF!,0)</f>
        <v>0</v>
      </c>
      <c r="BF874" s="54">
        <f>IF(K874="nulová",#REF!,0)</f>
        <v>0</v>
      </c>
      <c r="BG874" s="5" t="s">
        <v>14</v>
      </c>
      <c r="BH874" s="54" t="e">
        <f>ROUND(#REF!*H874,2)</f>
        <v>#REF!</v>
      </c>
      <c r="BI874" s="5" t="s">
        <v>37</v>
      </c>
      <c r="BJ874" s="53" t="s">
        <v>1882</v>
      </c>
    </row>
    <row r="875" spans="1:62" s="2" customFormat="1" ht="24.2" customHeight="1" x14ac:dyDescent="0.2">
      <c r="A875" s="9"/>
      <c r="B875" s="43"/>
      <c r="C875" s="59" t="s">
        <v>1883</v>
      </c>
      <c r="D875" s="59" t="s">
        <v>1739</v>
      </c>
      <c r="E875" s="60" t="s">
        <v>1884</v>
      </c>
      <c r="F875" s="61" t="s">
        <v>1885</v>
      </c>
      <c r="G875" s="62" t="s">
        <v>36</v>
      </c>
      <c r="H875" s="63">
        <v>120</v>
      </c>
      <c r="I875" s="64"/>
      <c r="J875" s="65" t="s">
        <v>0</v>
      </c>
      <c r="K875" s="66" t="s">
        <v>8</v>
      </c>
      <c r="L875" s="51">
        <v>0</v>
      </c>
      <c r="M875" s="51">
        <f t="shared" si="6"/>
        <v>0</v>
      </c>
      <c r="N875" s="51">
        <v>2.2000000000000001E-3</v>
      </c>
      <c r="O875" s="51">
        <f t="shared" si="7"/>
        <v>0.26400000000000001</v>
      </c>
      <c r="P875" s="51">
        <v>0</v>
      </c>
      <c r="Q875" s="52">
        <f t="shared" si="8"/>
        <v>0</v>
      </c>
      <c r="R875" s="9"/>
      <c r="S875" s="9"/>
      <c r="T875" s="9"/>
      <c r="U875" s="9"/>
      <c r="V875" s="9"/>
      <c r="W875" s="9"/>
      <c r="X875" s="9"/>
      <c r="Y875" s="9"/>
      <c r="Z875" s="9"/>
      <c r="AA875" s="9"/>
      <c r="AB875" s="9"/>
      <c r="AO875" s="53" t="s">
        <v>66</v>
      </c>
      <c r="AQ875" s="53" t="s">
        <v>1739</v>
      </c>
      <c r="AR875" s="53" t="s">
        <v>15</v>
      </c>
      <c r="AV875" s="5" t="s">
        <v>31</v>
      </c>
      <c r="BB875" s="54" t="e">
        <f>IF(K875="základní",#REF!,0)</f>
        <v>#REF!</v>
      </c>
      <c r="BC875" s="54">
        <f>IF(K875="snížená",#REF!,0)</f>
        <v>0</v>
      </c>
      <c r="BD875" s="54">
        <f>IF(K875="zákl. přenesená",#REF!,0)</f>
        <v>0</v>
      </c>
      <c r="BE875" s="54">
        <f>IF(K875="sníž. přenesená",#REF!,0)</f>
        <v>0</v>
      </c>
      <c r="BF875" s="54">
        <f>IF(K875="nulová",#REF!,0)</f>
        <v>0</v>
      </c>
      <c r="BG875" s="5" t="s">
        <v>14</v>
      </c>
      <c r="BH875" s="54" t="e">
        <f>ROUND(#REF!*H875,2)</f>
        <v>#REF!</v>
      </c>
      <c r="BI875" s="5" t="s">
        <v>37</v>
      </c>
      <c r="BJ875" s="53" t="s">
        <v>1886</v>
      </c>
    </row>
    <row r="876" spans="1:62" s="2" customFormat="1" ht="24.2" customHeight="1" x14ac:dyDescent="0.2">
      <c r="A876" s="9"/>
      <c r="B876" s="43"/>
      <c r="C876" s="59" t="s">
        <v>1887</v>
      </c>
      <c r="D876" s="59" t="s">
        <v>1739</v>
      </c>
      <c r="E876" s="60" t="s">
        <v>1888</v>
      </c>
      <c r="F876" s="61" t="s">
        <v>1889</v>
      </c>
      <c r="G876" s="62" t="s">
        <v>36</v>
      </c>
      <c r="H876" s="63">
        <v>105</v>
      </c>
      <c r="I876" s="64"/>
      <c r="J876" s="65" t="s">
        <v>0</v>
      </c>
      <c r="K876" s="66" t="s">
        <v>8</v>
      </c>
      <c r="L876" s="51">
        <v>0</v>
      </c>
      <c r="M876" s="51">
        <f t="shared" si="6"/>
        <v>0</v>
      </c>
      <c r="N876" s="51">
        <v>2.2399999999999998E-3</v>
      </c>
      <c r="O876" s="51">
        <f t="shared" si="7"/>
        <v>0.23519999999999999</v>
      </c>
      <c r="P876" s="51">
        <v>0</v>
      </c>
      <c r="Q876" s="52">
        <f t="shared" si="8"/>
        <v>0</v>
      </c>
      <c r="R876" s="9"/>
      <c r="S876" s="9"/>
      <c r="T876" s="9"/>
      <c r="U876" s="9"/>
      <c r="V876" s="9"/>
      <c r="W876" s="9"/>
      <c r="X876" s="9"/>
      <c r="Y876" s="9"/>
      <c r="Z876" s="9"/>
      <c r="AA876" s="9"/>
      <c r="AB876" s="9"/>
      <c r="AO876" s="53" t="s">
        <v>66</v>
      </c>
      <c r="AQ876" s="53" t="s">
        <v>1739</v>
      </c>
      <c r="AR876" s="53" t="s">
        <v>15</v>
      </c>
      <c r="AV876" s="5" t="s">
        <v>31</v>
      </c>
      <c r="BB876" s="54" t="e">
        <f>IF(K876="základní",#REF!,0)</f>
        <v>#REF!</v>
      </c>
      <c r="BC876" s="54">
        <f>IF(K876="snížená",#REF!,0)</f>
        <v>0</v>
      </c>
      <c r="BD876" s="54">
        <f>IF(K876="zákl. přenesená",#REF!,0)</f>
        <v>0</v>
      </c>
      <c r="BE876" s="54">
        <f>IF(K876="sníž. přenesená",#REF!,0)</f>
        <v>0</v>
      </c>
      <c r="BF876" s="54">
        <f>IF(K876="nulová",#REF!,0)</f>
        <v>0</v>
      </c>
      <c r="BG876" s="5" t="s">
        <v>14</v>
      </c>
      <c r="BH876" s="54" t="e">
        <f>ROUND(#REF!*H876,2)</f>
        <v>#REF!</v>
      </c>
      <c r="BI876" s="5" t="s">
        <v>37</v>
      </c>
      <c r="BJ876" s="53" t="s">
        <v>1890</v>
      </c>
    </row>
    <row r="877" spans="1:62" s="2" customFormat="1" ht="37.9" customHeight="1" x14ac:dyDescent="0.2">
      <c r="A877" s="9"/>
      <c r="B877" s="43"/>
      <c r="C877" s="59" t="s">
        <v>1891</v>
      </c>
      <c r="D877" s="59" t="s">
        <v>1739</v>
      </c>
      <c r="E877" s="60" t="s">
        <v>1892</v>
      </c>
      <c r="F877" s="61" t="s">
        <v>1893</v>
      </c>
      <c r="G877" s="62" t="s">
        <v>36</v>
      </c>
      <c r="H877" s="63">
        <v>100</v>
      </c>
      <c r="I877" s="64"/>
      <c r="J877" s="65" t="s">
        <v>0</v>
      </c>
      <c r="K877" s="66" t="s">
        <v>8</v>
      </c>
      <c r="L877" s="51">
        <v>0</v>
      </c>
      <c r="M877" s="51">
        <f t="shared" si="6"/>
        <v>0</v>
      </c>
      <c r="N877" s="51">
        <v>1.0499999999999999E-3</v>
      </c>
      <c r="O877" s="51">
        <f t="shared" si="7"/>
        <v>0.105</v>
      </c>
      <c r="P877" s="51">
        <v>0</v>
      </c>
      <c r="Q877" s="52">
        <f t="shared" si="8"/>
        <v>0</v>
      </c>
      <c r="R877" s="9"/>
      <c r="S877" s="9"/>
      <c r="T877" s="9"/>
      <c r="U877" s="9"/>
      <c r="V877" s="9"/>
      <c r="W877" s="9"/>
      <c r="X877" s="9"/>
      <c r="Y877" s="9"/>
      <c r="Z877" s="9"/>
      <c r="AA877" s="9"/>
      <c r="AB877" s="9"/>
      <c r="AO877" s="53" t="s">
        <v>66</v>
      </c>
      <c r="AQ877" s="53" t="s">
        <v>1739</v>
      </c>
      <c r="AR877" s="53" t="s">
        <v>15</v>
      </c>
      <c r="AV877" s="5" t="s">
        <v>31</v>
      </c>
      <c r="BB877" s="54" t="e">
        <f>IF(K877="základní",#REF!,0)</f>
        <v>#REF!</v>
      </c>
      <c r="BC877" s="54">
        <f>IF(K877="snížená",#REF!,0)</f>
        <v>0</v>
      </c>
      <c r="BD877" s="54">
        <f>IF(K877="zákl. přenesená",#REF!,0)</f>
        <v>0</v>
      </c>
      <c r="BE877" s="54">
        <f>IF(K877="sníž. přenesená",#REF!,0)</f>
        <v>0</v>
      </c>
      <c r="BF877" s="54">
        <f>IF(K877="nulová",#REF!,0)</f>
        <v>0</v>
      </c>
      <c r="BG877" s="5" t="s">
        <v>14</v>
      </c>
      <c r="BH877" s="54" t="e">
        <f>ROUND(#REF!*H877,2)</f>
        <v>#REF!</v>
      </c>
      <c r="BI877" s="5" t="s">
        <v>37</v>
      </c>
      <c r="BJ877" s="53" t="s">
        <v>1894</v>
      </c>
    </row>
    <row r="878" spans="1:62" s="2" customFormat="1" ht="24.2" customHeight="1" x14ac:dyDescent="0.2">
      <c r="A878" s="9"/>
      <c r="B878" s="43"/>
      <c r="C878" s="59" t="s">
        <v>1895</v>
      </c>
      <c r="D878" s="59" t="s">
        <v>1739</v>
      </c>
      <c r="E878" s="60" t="s">
        <v>1896</v>
      </c>
      <c r="F878" s="61" t="s">
        <v>1897</v>
      </c>
      <c r="G878" s="62" t="s">
        <v>36</v>
      </c>
      <c r="H878" s="63">
        <v>225</v>
      </c>
      <c r="I878" s="64"/>
      <c r="J878" s="65" t="s">
        <v>0</v>
      </c>
      <c r="K878" s="66" t="s">
        <v>8</v>
      </c>
      <c r="L878" s="51">
        <v>0</v>
      </c>
      <c r="M878" s="51">
        <f t="shared" si="6"/>
        <v>0</v>
      </c>
      <c r="N878" s="51">
        <v>1.15E-3</v>
      </c>
      <c r="O878" s="51">
        <f t="shared" si="7"/>
        <v>0.25874999999999998</v>
      </c>
      <c r="P878" s="51">
        <v>0</v>
      </c>
      <c r="Q878" s="52">
        <f t="shared" si="8"/>
        <v>0</v>
      </c>
      <c r="R878" s="9"/>
      <c r="S878" s="9"/>
      <c r="T878" s="9"/>
      <c r="U878" s="9"/>
      <c r="V878" s="9"/>
      <c r="W878" s="9"/>
      <c r="X878" s="9"/>
      <c r="Y878" s="9"/>
      <c r="Z878" s="9"/>
      <c r="AA878" s="9"/>
      <c r="AB878" s="9"/>
      <c r="AO878" s="53" t="s">
        <v>66</v>
      </c>
      <c r="AQ878" s="53" t="s">
        <v>1739</v>
      </c>
      <c r="AR878" s="53" t="s">
        <v>15</v>
      </c>
      <c r="AV878" s="5" t="s">
        <v>31</v>
      </c>
      <c r="BB878" s="54" t="e">
        <f>IF(K878="základní",#REF!,0)</f>
        <v>#REF!</v>
      </c>
      <c r="BC878" s="54">
        <f>IF(K878="snížená",#REF!,0)</f>
        <v>0</v>
      </c>
      <c r="BD878" s="54">
        <f>IF(K878="zákl. přenesená",#REF!,0)</f>
        <v>0</v>
      </c>
      <c r="BE878" s="54">
        <f>IF(K878="sníž. přenesená",#REF!,0)</f>
        <v>0</v>
      </c>
      <c r="BF878" s="54">
        <f>IF(K878="nulová",#REF!,0)</f>
        <v>0</v>
      </c>
      <c r="BG878" s="5" t="s">
        <v>14</v>
      </c>
      <c r="BH878" s="54" t="e">
        <f>ROUND(#REF!*H878,2)</f>
        <v>#REF!</v>
      </c>
      <c r="BI878" s="5" t="s">
        <v>37</v>
      </c>
      <c r="BJ878" s="53" t="s">
        <v>1898</v>
      </c>
    </row>
    <row r="879" spans="1:62" s="2" customFormat="1" ht="24.2" customHeight="1" x14ac:dyDescent="0.2">
      <c r="A879" s="9"/>
      <c r="B879" s="43"/>
      <c r="C879" s="59" t="s">
        <v>1899</v>
      </c>
      <c r="D879" s="59" t="s">
        <v>1739</v>
      </c>
      <c r="E879" s="60" t="s">
        <v>1900</v>
      </c>
      <c r="F879" s="61" t="s">
        <v>1901</v>
      </c>
      <c r="G879" s="62" t="s">
        <v>36</v>
      </c>
      <c r="H879" s="63">
        <v>265</v>
      </c>
      <c r="I879" s="64"/>
      <c r="J879" s="65" t="s">
        <v>0</v>
      </c>
      <c r="K879" s="66" t="s">
        <v>8</v>
      </c>
      <c r="L879" s="51">
        <v>0</v>
      </c>
      <c r="M879" s="51">
        <f t="shared" si="6"/>
        <v>0</v>
      </c>
      <c r="N879" s="51">
        <v>1.2999999999999999E-3</v>
      </c>
      <c r="O879" s="51">
        <f t="shared" si="7"/>
        <v>0.34449999999999997</v>
      </c>
      <c r="P879" s="51">
        <v>0</v>
      </c>
      <c r="Q879" s="52">
        <f t="shared" si="8"/>
        <v>0</v>
      </c>
      <c r="R879" s="9"/>
      <c r="S879" s="9"/>
      <c r="T879" s="9"/>
      <c r="U879" s="9"/>
      <c r="V879" s="9"/>
      <c r="W879" s="9"/>
      <c r="X879" s="9"/>
      <c r="Y879" s="9"/>
      <c r="Z879" s="9"/>
      <c r="AA879" s="9"/>
      <c r="AB879" s="9"/>
      <c r="AO879" s="53" t="s">
        <v>66</v>
      </c>
      <c r="AQ879" s="53" t="s">
        <v>1739</v>
      </c>
      <c r="AR879" s="53" t="s">
        <v>15</v>
      </c>
      <c r="AV879" s="5" t="s">
        <v>31</v>
      </c>
      <c r="BB879" s="54" t="e">
        <f>IF(K879="základní",#REF!,0)</f>
        <v>#REF!</v>
      </c>
      <c r="BC879" s="54">
        <f>IF(K879="snížená",#REF!,0)</f>
        <v>0</v>
      </c>
      <c r="BD879" s="54">
        <f>IF(K879="zákl. přenesená",#REF!,0)</f>
        <v>0</v>
      </c>
      <c r="BE879" s="54">
        <f>IF(K879="sníž. přenesená",#REF!,0)</f>
        <v>0</v>
      </c>
      <c r="BF879" s="54">
        <f>IF(K879="nulová",#REF!,0)</f>
        <v>0</v>
      </c>
      <c r="BG879" s="5" t="s">
        <v>14</v>
      </c>
      <c r="BH879" s="54" t="e">
        <f>ROUND(#REF!*H879,2)</f>
        <v>#REF!</v>
      </c>
      <c r="BI879" s="5" t="s">
        <v>37</v>
      </c>
      <c r="BJ879" s="53" t="s">
        <v>1902</v>
      </c>
    </row>
    <row r="880" spans="1:62" s="2" customFormat="1" ht="37.9" customHeight="1" x14ac:dyDescent="0.2">
      <c r="A880" s="9"/>
      <c r="B880" s="43"/>
      <c r="C880" s="59" t="s">
        <v>1903</v>
      </c>
      <c r="D880" s="59" t="s">
        <v>1739</v>
      </c>
      <c r="E880" s="60" t="s">
        <v>1904</v>
      </c>
      <c r="F880" s="61" t="s">
        <v>1905</v>
      </c>
      <c r="G880" s="62" t="s">
        <v>36</v>
      </c>
      <c r="H880" s="63">
        <v>270</v>
      </c>
      <c r="I880" s="64"/>
      <c r="J880" s="65" t="s">
        <v>0</v>
      </c>
      <c r="K880" s="66" t="s">
        <v>8</v>
      </c>
      <c r="L880" s="51">
        <v>0</v>
      </c>
      <c r="M880" s="51">
        <f t="shared" si="6"/>
        <v>0</v>
      </c>
      <c r="N880" s="51">
        <v>1.25E-3</v>
      </c>
      <c r="O880" s="51">
        <f t="shared" si="7"/>
        <v>0.33750000000000002</v>
      </c>
      <c r="P880" s="51">
        <v>0</v>
      </c>
      <c r="Q880" s="52">
        <f t="shared" si="8"/>
        <v>0</v>
      </c>
      <c r="R880" s="9"/>
      <c r="S880" s="9"/>
      <c r="T880" s="9"/>
      <c r="U880" s="9"/>
      <c r="V880" s="9"/>
      <c r="W880" s="9"/>
      <c r="X880" s="9"/>
      <c r="Y880" s="9"/>
      <c r="Z880" s="9"/>
      <c r="AA880" s="9"/>
      <c r="AB880" s="9"/>
      <c r="AO880" s="53" t="s">
        <v>66</v>
      </c>
      <c r="AQ880" s="53" t="s">
        <v>1739</v>
      </c>
      <c r="AR880" s="53" t="s">
        <v>15</v>
      </c>
      <c r="AV880" s="5" t="s">
        <v>31</v>
      </c>
      <c r="BB880" s="54" t="e">
        <f>IF(K880="základní",#REF!,0)</f>
        <v>#REF!</v>
      </c>
      <c r="BC880" s="54">
        <f>IF(K880="snížená",#REF!,0)</f>
        <v>0</v>
      </c>
      <c r="BD880" s="54">
        <f>IF(K880="zákl. přenesená",#REF!,0)</f>
        <v>0</v>
      </c>
      <c r="BE880" s="54">
        <f>IF(K880="sníž. přenesená",#REF!,0)</f>
        <v>0</v>
      </c>
      <c r="BF880" s="54">
        <f>IF(K880="nulová",#REF!,0)</f>
        <v>0</v>
      </c>
      <c r="BG880" s="5" t="s">
        <v>14</v>
      </c>
      <c r="BH880" s="54" t="e">
        <f>ROUND(#REF!*H880,2)</f>
        <v>#REF!</v>
      </c>
      <c r="BI880" s="5" t="s">
        <v>37</v>
      </c>
      <c r="BJ880" s="53" t="s">
        <v>1906</v>
      </c>
    </row>
    <row r="881" spans="1:62" s="2" customFormat="1" ht="37.9" customHeight="1" x14ac:dyDescent="0.2">
      <c r="A881" s="9"/>
      <c r="B881" s="43"/>
      <c r="C881" s="59" t="s">
        <v>1907</v>
      </c>
      <c r="D881" s="59" t="s">
        <v>1739</v>
      </c>
      <c r="E881" s="60" t="s">
        <v>1908</v>
      </c>
      <c r="F881" s="61" t="s">
        <v>1909</v>
      </c>
      <c r="G881" s="62" t="s">
        <v>36</v>
      </c>
      <c r="H881" s="63">
        <v>160</v>
      </c>
      <c r="I881" s="64"/>
      <c r="J881" s="65" t="s">
        <v>0</v>
      </c>
      <c r="K881" s="66" t="s">
        <v>8</v>
      </c>
      <c r="L881" s="51">
        <v>0</v>
      </c>
      <c r="M881" s="51">
        <f t="shared" si="6"/>
        <v>0</v>
      </c>
      <c r="N881" s="51">
        <v>3.5999999999999999E-3</v>
      </c>
      <c r="O881" s="51">
        <f t="shared" si="7"/>
        <v>0.57599999999999996</v>
      </c>
      <c r="P881" s="51">
        <v>0</v>
      </c>
      <c r="Q881" s="52">
        <f t="shared" si="8"/>
        <v>0</v>
      </c>
      <c r="R881" s="9"/>
      <c r="S881" s="9"/>
      <c r="T881" s="9"/>
      <c r="U881" s="9"/>
      <c r="V881" s="9"/>
      <c r="W881" s="9"/>
      <c r="X881" s="9"/>
      <c r="Y881" s="9"/>
      <c r="Z881" s="9"/>
      <c r="AA881" s="9"/>
      <c r="AB881" s="9"/>
      <c r="AO881" s="53" t="s">
        <v>66</v>
      </c>
      <c r="AQ881" s="53" t="s">
        <v>1739</v>
      </c>
      <c r="AR881" s="53" t="s">
        <v>15</v>
      </c>
      <c r="AV881" s="5" t="s">
        <v>31</v>
      </c>
      <c r="BB881" s="54" t="e">
        <f>IF(K881="základní",#REF!,0)</f>
        <v>#REF!</v>
      </c>
      <c r="BC881" s="54">
        <f>IF(K881="snížená",#REF!,0)</f>
        <v>0</v>
      </c>
      <c r="BD881" s="54">
        <f>IF(K881="zákl. přenesená",#REF!,0)</f>
        <v>0</v>
      </c>
      <c r="BE881" s="54">
        <f>IF(K881="sníž. přenesená",#REF!,0)</f>
        <v>0</v>
      </c>
      <c r="BF881" s="54">
        <f>IF(K881="nulová",#REF!,0)</f>
        <v>0</v>
      </c>
      <c r="BG881" s="5" t="s">
        <v>14</v>
      </c>
      <c r="BH881" s="54" t="e">
        <f>ROUND(#REF!*H881,2)</f>
        <v>#REF!</v>
      </c>
      <c r="BI881" s="5" t="s">
        <v>37</v>
      </c>
      <c r="BJ881" s="53" t="s">
        <v>1910</v>
      </c>
    </row>
    <row r="882" spans="1:62" s="2" customFormat="1" ht="37.9" customHeight="1" x14ac:dyDescent="0.2">
      <c r="A882" s="9"/>
      <c r="B882" s="43"/>
      <c r="C882" s="59" t="s">
        <v>1911</v>
      </c>
      <c r="D882" s="59" t="s">
        <v>1739</v>
      </c>
      <c r="E882" s="60" t="s">
        <v>1912</v>
      </c>
      <c r="F882" s="61" t="s">
        <v>1913</v>
      </c>
      <c r="G882" s="62" t="s">
        <v>36</v>
      </c>
      <c r="H882" s="63">
        <v>205</v>
      </c>
      <c r="I882" s="64"/>
      <c r="J882" s="65" t="s">
        <v>0</v>
      </c>
      <c r="K882" s="66" t="s">
        <v>8</v>
      </c>
      <c r="L882" s="51">
        <v>0</v>
      </c>
      <c r="M882" s="51">
        <f t="shared" si="6"/>
        <v>0</v>
      </c>
      <c r="N882" s="51">
        <v>2.8999999999999998E-3</v>
      </c>
      <c r="O882" s="51">
        <f t="shared" si="7"/>
        <v>0.59449999999999992</v>
      </c>
      <c r="P882" s="51">
        <v>0</v>
      </c>
      <c r="Q882" s="52">
        <f t="shared" si="8"/>
        <v>0</v>
      </c>
      <c r="R882" s="9"/>
      <c r="S882" s="9"/>
      <c r="T882" s="9"/>
      <c r="U882" s="9"/>
      <c r="V882" s="9"/>
      <c r="W882" s="9"/>
      <c r="X882" s="9"/>
      <c r="Y882" s="9"/>
      <c r="Z882" s="9"/>
      <c r="AA882" s="9"/>
      <c r="AB882" s="9"/>
      <c r="AO882" s="53" t="s">
        <v>66</v>
      </c>
      <c r="AQ882" s="53" t="s">
        <v>1739</v>
      </c>
      <c r="AR882" s="53" t="s">
        <v>15</v>
      </c>
      <c r="AV882" s="5" t="s">
        <v>31</v>
      </c>
      <c r="BB882" s="54" t="e">
        <f>IF(K882="základní",#REF!,0)</f>
        <v>#REF!</v>
      </c>
      <c r="BC882" s="54">
        <f>IF(K882="snížená",#REF!,0)</f>
        <v>0</v>
      </c>
      <c r="BD882" s="54">
        <f>IF(K882="zákl. přenesená",#REF!,0)</f>
        <v>0</v>
      </c>
      <c r="BE882" s="54">
        <f>IF(K882="sníž. přenesená",#REF!,0)</f>
        <v>0</v>
      </c>
      <c r="BF882" s="54">
        <f>IF(K882="nulová",#REF!,0)</f>
        <v>0</v>
      </c>
      <c r="BG882" s="5" t="s">
        <v>14</v>
      </c>
      <c r="BH882" s="54" t="e">
        <f>ROUND(#REF!*H882,2)</f>
        <v>#REF!</v>
      </c>
      <c r="BI882" s="5" t="s">
        <v>37</v>
      </c>
      <c r="BJ882" s="53" t="s">
        <v>1914</v>
      </c>
    </row>
    <row r="883" spans="1:62" s="2" customFormat="1" ht="24.2" customHeight="1" x14ac:dyDescent="0.2">
      <c r="A883" s="9"/>
      <c r="B883" s="43"/>
      <c r="C883" s="59" t="s">
        <v>1915</v>
      </c>
      <c r="D883" s="59" t="s">
        <v>1739</v>
      </c>
      <c r="E883" s="60" t="s">
        <v>1916</v>
      </c>
      <c r="F883" s="61" t="s">
        <v>1917</v>
      </c>
      <c r="G883" s="62" t="s">
        <v>36</v>
      </c>
      <c r="H883" s="63">
        <v>420</v>
      </c>
      <c r="I883" s="64"/>
      <c r="J883" s="65" t="s">
        <v>0</v>
      </c>
      <c r="K883" s="66" t="s">
        <v>8</v>
      </c>
      <c r="L883" s="51">
        <v>0</v>
      </c>
      <c r="M883" s="51">
        <f t="shared" si="6"/>
        <v>0</v>
      </c>
      <c r="N883" s="51">
        <v>5.4000000000000003E-3</v>
      </c>
      <c r="O883" s="51">
        <f t="shared" si="7"/>
        <v>2.2680000000000002</v>
      </c>
      <c r="P883" s="51">
        <v>0</v>
      </c>
      <c r="Q883" s="52">
        <f t="shared" si="8"/>
        <v>0</v>
      </c>
      <c r="R883" s="9"/>
      <c r="S883" s="9"/>
      <c r="T883" s="9"/>
      <c r="U883" s="9"/>
      <c r="V883" s="9"/>
      <c r="W883" s="9"/>
      <c r="X883" s="9"/>
      <c r="Y883" s="9"/>
      <c r="Z883" s="9"/>
      <c r="AA883" s="9"/>
      <c r="AB883" s="9"/>
      <c r="AO883" s="53" t="s">
        <v>66</v>
      </c>
      <c r="AQ883" s="53" t="s">
        <v>1739</v>
      </c>
      <c r="AR883" s="53" t="s">
        <v>15</v>
      </c>
      <c r="AV883" s="5" t="s">
        <v>31</v>
      </c>
      <c r="BB883" s="54" t="e">
        <f>IF(K883="základní",#REF!,0)</f>
        <v>#REF!</v>
      </c>
      <c r="BC883" s="54">
        <f>IF(K883="snížená",#REF!,0)</f>
        <v>0</v>
      </c>
      <c r="BD883" s="54">
        <f>IF(K883="zákl. přenesená",#REF!,0)</f>
        <v>0</v>
      </c>
      <c r="BE883" s="54">
        <f>IF(K883="sníž. přenesená",#REF!,0)</f>
        <v>0</v>
      </c>
      <c r="BF883" s="54">
        <f>IF(K883="nulová",#REF!,0)</f>
        <v>0</v>
      </c>
      <c r="BG883" s="5" t="s">
        <v>14</v>
      </c>
      <c r="BH883" s="54" t="e">
        <f>ROUND(#REF!*H883,2)</f>
        <v>#REF!</v>
      </c>
      <c r="BI883" s="5" t="s">
        <v>37</v>
      </c>
      <c r="BJ883" s="53" t="s">
        <v>1918</v>
      </c>
    </row>
    <row r="884" spans="1:62" s="2" customFormat="1" ht="14.45" customHeight="1" x14ac:dyDescent="0.2">
      <c r="A884" s="9"/>
      <c r="B884" s="43"/>
      <c r="C884" s="59" t="s">
        <v>1919</v>
      </c>
      <c r="D884" s="59" t="s">
        <v>1739</v>
      </c>
      <c r="E884" s="60" t="s">
        <v>1920</v>
      </c>
      <c r="F884" s="61" t="s">
        <v>1921</v>
      </c>
      <c r="G884" s="62" t="s">
        <v>1005</v>
      </c>
      <c r="H884" s="63">
        <v>680</v>
      </c>
      <c r="I884" s="64"/>
      <c r="J884" s="65" t="s">
        <v>0</v>
      </c>
      <c r="K884" s="66" t="s">
        <v>8</v>
      </c>
      <c r="L884" s="51">
        <v>0</v>
      </c>
      <c r="M884" s="51">
        <f t="shared" si="6"/>
        <v>0</v>
      </c>
      <c r="N884" s="51">
        <v>1E-3</v>
      </c>
      <c r="O884" s="51">
        <f t="shared" si="7"/>
        <v>0.68</v>
      </c>
      <c r="P884" s="51">
        <v>0</v>
      </c>
      <c r="Q884" s="52">
        <f t="shared" si="8"/>
        <v>0</v>
      </c>
      <c r="R884" s="9"/>
      <c r="S884" s="9"/>
      <c r="T884" s="9"/>
      <c r="U884" s="9"/>
      <c r="V884" s="9"/>
      <c r="W884" s="9"/>
      <c r="X884" s="9"/>
      <c r="Y884" s="9"/>
      <c r="Z884" s="9"/>
      <c r="AA884" s="9"/>
      <c r="AB884" s="9"/>
      <c r="AO884" s="53" t="s">
        <v>66</v>
      </c>
      <c r="AQ884" s="53" t="s">
        <v>1739</v>
      </c>
      <c r="AR884" s="53" t="s">
        <v>15</v>
      </c>
      <c r="AV884" s="5" t="s">
        <v>31</v>
      </c>
      <c r="BB884" s="54" t="e">
        <f>IF(K884="základní",#REF!,0)</f>
        <v>#REF!</v>
      </c>
      <c r="BC884" s="54">
        <f>IF(K884="snížená",#REF!,0)</f>
        <v>0</v>
      </c>
      <c r="BD884" s="54">
        <f>IF(K884="zákl. přenesená",#REF!,0)</f>
        <v>0</v>
      </c>
      <c r="BE884" s="54">
        <f>IF(K884="sníž. přenesená",#REF!,0)</f>
        <v>0</v>
      </c>
      <c r="BF884" s="54">
        <f>IF(K884="nulová",#REF!,0)</f>
        <v>0</v>
      </c>
      <c r="BG884" s="5" t="s">
        <v>14</v>
      </c>
      <c r="BH884" s="54" t="e">
        <f>ROUND(#REF!*H884,2)</f>
        <v>#REF!</v>
      </c>
      <c r="BI884" s="5" t="s">
        <v>37</v>
      </c>
      <c r="BJ884" s="53" t="s">
        <v>1922</v>
      </c>
    </row>
    <row r="885" spans="1:62" s="2" customFormat="1" ht="14.45" customHeight="1" x14ac:dyDescent="0.2">
      <c r="A885" s="9"/>
      <c r="B885" s="43"/>
      <c r="C885" s="59" t="s">
        <v>1923</v>
      </c>
      <c r="D885" s="59" t="s">
        <v>1739</v>
      </c>
      <c r="E885" s="60" t="s">
        <v>1924</v>
      </c>
      <c r="F885" s="61" t="s">
        <v>1925</v>
      </c>
      <c r="G885" s="62" t="s">
        <v>63</v>
      </c>
      <c r="H885" s="63">
        <v>14800</v>
      </c>
      <c r="I885" s="64"/>
      <c r="J885" s="65" t="s">
        <v>0</v>
      </c>
      <c r="K885" s="66" t="s">
        <v>8</v>
      </c>
      <c r="L885" s="51">
        <v>0</v>
      </c>
      <c r="M885" s="51">
        <f t="shared" si="6"/>
        <v>0</v>
      </c>
      <c r="N885" s="51">
        <v>0</v>
      </c>
      <c r="O885" s="51">
        <f t="shared" si="7"/>
        <v>0</v>
      </c>
      <c r="P885" s="51">
        <v>0</v>
      </c>
      <c r="Q885" s="52">
        <f t="shared" si="8"/>
        <v>0</v>
      </c>
      <c r="R885" s="9"/>
      <c r="S885" s="9"/>
      <c r="T885" s="9"/>
      <c r="U885" s="9"/>
      <c r="V885" s="9"/>
      <c r="W885" s="9"/>
      <c r="X885" s="9"/>
      <c r="Y885" s="9"/>
      <c r="Z885" s="9"/>
      <c r="AA885" s="9"/>
      <c r="AB885" s="9"/>
      <c r="AO885" s="53" t="s">
        <v>66</v>
      </c>
      <c r="AQ885" s="53" t="s">
        <v>1739</v>
      </c>
      <c r="AR885" s="53" t="s">
        <v>15</v>
      </c>
      <c r="AV885" s="5" t="s">
        <v>31</v>
      </c>
      <c r="BB885" s="54" t="e">
        <f>IF(K885="základní",#REF!,0)</f>
        <v>#REF!</v>
      </c>
      <c r="BC885" s="54">
        <f>IF(K885="snížená",#REF!,0)</f>
        <v>0</v>
      </c>
      <c r="BD885" s="54">
        <f>IF(K885="zákl. přenesená",#REF!,0)</f>
        <v>0</v>
      </c>
      <c r="BE885" s="54">
        <f>IF(K885="sníž. přenesená",#REF!,0)</f>
        <v>0</v>
      </c>
      <c r="BF885" s="54">
        <f>IF(K885="nulová",#REF!,0)</f>
        <v>0</v>
      </c>
      <c r="BG885" s="5" t="s">
        <v>14</v>
      </c>
      <c r="BH885" s="54" t="e">
        <f>ROUND(#REF!*H885,2)</f>
        <v>#REF!</v>
      </c>
      <c r="BI885" s="5" t="s">
        <v>37</v>
      </c>
      <c r="BJ885" s="53" t="s">
        <v>1926</v>
      </c>
    </row>
    <row r="886" spans="1:62" s="2" customFormat="1" ht="14.45" customHeight="1" x14ac:dyDescent="0.2">
      <c r="A886" s="9"/>
      <c r="B886" s="43"/>
      <c r="C886" s="59" t="s">
        <v>1927</v>
      </c>
      <c r="D886" s="59" t="s">
        <v>1739</v>
      </c>
      <c r="E886" s="60" t="s">
        <v>1928</v>
      </c>
      <c r="F886" s="61" t="s">
        <v>1929</v>
      </c>
      <c r="G886" s="62" t="s">
        <v>1005</v>
      </c>
      <c r="H886" s="63">
        <v>680</v>
      </c>
      <c r="I886" s="64"/>
      <c r="J886" s="65" t="s">
        <v>0</v>
      </c>
      <c r="K886" s="66" t="s">
        <v>8</v>
      </c>
      <c r="L886" s="51">
        <v>0</v>
      </c>
      <c r="M886" s="51">
        <f t="shared" si="6"/>
        <v>0</v>
      </c>
      <c r="N886" s="51">
        <v>1E-3</v>
      </c>
      <c r="O886" s="51">
        <f t="shared" si="7"/>
        <v>0.68</v>
      </c>
      <c r="P886" s="51">
        <v>0</v>
      </c>
      <c r="Q886" s="52">
        <f t="shared" si="8"/>
        <v>0</v>
      </c>
      <c r="R886" s="9"/>
      <c r="S886" s="9"/>
      <c r="T886" s="9"/>
      <c r="U886" s="9"/>
      <c r="V886" s="9"/>
      <c r="W886" s="9"/>
      <c r="X886" s="9"/>
      <c r="Y886" s="9"/>
      <c r="Z886" s="9"/>
      <c r="AA886" s="9"/>
      <c r="AB886" s="9"/>
      <c r="AO886" s="53" t="s">
        <v>66</v>
      </c>
      <c r="AQ886" s="53" t="s">
        <v>1739</v>
      </c>
      <c r="AR886" s="53" t="s">
        <v>15</v>
      </c>
      <c r="AV886" s="5" t="s">
        <v>31</v>
      </c>
      <c r="BB886" s="54" t="e">
        <f>IF(K886="základní",#REF!,0)</f>
        <v>#REF!</v>
      </c>
      <c r="BC886" s="54">
        <f>IF(K886="snížená",#REF!,0)</f>
        <v>0</v>
      </c>
      <c r="BD886" s="54">
        <f>IF(K886="zákl. přenesená",#REF!,0)</f>
        <v>0</v>
      </c>
      <c r="BE886" s="54">
        <f>IF(K886="sníž. přenesená",#REF!,0)</f>
        <v>0</v>
      </c>
      <c r="BF886" s="54">
        <f>IF(K886="nulová",#REF!,0)</f>
        <v>0</v>
      </c>
      <c r="BG886" s="5" t="s">
        <v>14</v>
      </c>
      <c r="BH886" s="54" t="e">
        <f>ROUND(#REF!*H886,2)</f>
        <v>#REF!</v>
      </c>
      <c r="BI886" s="5" t="s">
        <v>37</v>
      </c>
      <c r="BJ886" s="53" t="s">
        <v>1930</v>
      </c>
    </row>
    <row r="887" spans="1:62" s="2" customFormat="1" ht="14.45" customHeight="1" x14ac:dyDescent="0.2">
      <c r="A887" s="9"/>
      <c r="B887" s="43"/>
      <c r="C887" s="59" t="s">
        <v>1931</v>
      </c>
      <c r="D887" s="59" t="s">
        <v>1739</v>
      </c>
      <c r="E887" s="60" t="s">
        <v>1932</v>
      </c>
      <c r="F887" s="61" t="s">
        <v>1933</v>
      </c>
      <c r="G887" s="62" t="s">
        <v>1005</v>
      </c>
      <c r="H887" s="63">
        <v>560</v>
      </c>
      <c r="I887" s="64"/>
      <c r="J887" s="65" t="s">
        <v>0</v>
      </c>
      <c r="K887" s="66" t="s">
        <v>8</v>
      </c>
      <c r="L887" s="51">
        <v>0</v>
      </c>
      <c r="M887" s="51">
        <f t="shared" si="6"/>
        <v>0</v>
      </c>
      <c r="N887" s="51">
        <v>1E-3</v>
      </c>
      <c r="O887" s="51">
        <f t="shared" si="7"/>
        <v>0.56000000000000005</v>
      </c>
      <c r="P887" s="51">
        <v>0</v>
      </c>
      <c r="Q887" s="52">
        <f t="shared" si="8"/>
        <v>0</v>
      </c>
      <c r="R887" s="9"/>
      <c r="S887" s="9"/>
      <c r="T887" s="9"/>
      <c r="U887" s="9"/>
      <c r="V887" s="9"/>
      <c r="W887" s="9"/>
      <c r="X887" s="9"/>
      <c r="Y887" s="9"/>
      <c r="Z887" s="9"/>
      <c r="AA887" s="9"/>
      <c r="AB887" s="9"/>
      <c r="AO887" s="53" t="s">
        <v>66</v>
      </c>
      <c r="AQ887" s="53" t="s">
        <v>1739</v>
      </c>
      <c r="AR887" s="53" t="s">
        <v>15</v>
      </c>
      <c r="AV887" s="5" t="s">
        <v>31</v>
      </c>
      <c r="BB887" s="54" t="e">
        <f>IF(K887="základní",#REF!,0)</f>
        <v>#REF!</v>
      </c>
      <c r="BC887" s="54">
        <f>IF(K887="snížená",#REF!,0)</f>
        <v>0</v>
      </c>
      <c r="BD887" s="54">
        <f>IF(K887="zákl. přenesená",#REF!,0)</f>
        <v>0</v>
      </c>
      <c r="BE887" s="54">
        <f>IF(K887="sníž. přenesená",#REF!,0)</f>
        <v>0</v>
      </c>
      <c r="BF887" s="54">
        <f>IF(K887="nulová",#REF!,0)</f>
        <v>0</v>
      </c>
      <c r="BG887" s="5" t="s">
        <v>14</v>
      </c>
      <c r="BH887" s="54" t="e">
        <f>ROUND(#REF!*H887,2)</f>
        <v>#REF!</v>
      </c>
      <c r="BI887" s="5" t="s">
        <v>37</v>
      </c>
      <c r="BJ887" s="53" t="s">
        <v>1934</v>
      </c>
    </row>
    <row r="888" spans="1:62" s="2" customFormat="1" ht="14.45" customHeight="1" x14ac:dyDescent="0.2">
      <c r="A888" s="9"/>
      <c r="B888" s="43"/>
      <c r="C888" s="59" t="s">
        <v>1935</v>
      </c>
      <c r="D888" s="59" t="s">
        <v>1739</v>
      </c>
      <c r="E888" s="60" t="s">
        <v>1936</v>
      </c>
      <c r="F888" s="61" t="s">
        <v>1937</v>
      </c>
      <c r="G888" s="62" t="s">
        <v>63</v>
      </c>
      <c r="H888" s="63">
        <v>320</v>
      </c>
      <c r="I888" s="64"/>
      <c r="J888" s="65" t="s">
        <v>0</v>
      </c>
      <c r="K888" s="66" t="s">
        <v>8</v>
      </c>
      <c r="L888" s="51">
        <v>0</v>
      </c>
      <c r="M888" s="51">
        <f t="shared" si="6"/>
        <v>0</v>
      </c>
      <c r="N888" s="51">
        <v>1.5E-3</v>
      </c>
      <c r="O888" s="51">
        <f t="shared" si="7"/>
        <v>0.48</v>
      </c>
      <c r="P888" s="51">
        <v>0</v>
      </c>
      <c r="Q888" s="52">
        <f t="shared" si="8"/>
        <v>0</v>
      </c>
      <c r="R888" s="9"/>
      <c r="S888" s="9"/>
      <c r="T888" s="9"/>
      <c r="U888" s="9"/>
      <c r="V888" s="9"/>
      <c r="W888" s="9"/>
      <c r="X888" s="9"/>
      <c r="Y888" s="9"/>
      <c r="Z888" s="9"/>
      <c r="AA888" s="9"/>
      <c r="AB888" s="9"/>
      <c r="AO888" s="53" t="s">
        <v>66</v>
      </c>
      <c r="AQ888" s="53" t="s">
        <v>1739</v>
      </c>
      <c r="AR888" s="53" t="s">
        <v>15</v>
      </c>
      <c r="AV888" s="5" t="s">
        <v>31</v>
      </c>
      <c r="BB888" s="54" t="e">
        <f>IF(K888="základní",#REF!,0)</f>
        <v>#REF!</v>
      </c>
      <c r="BC888" s="54">
        <f>IF(K888="snížená",#REF!,0)</f>
        <v>0</v>
      </c>
      <c r="BD888" s="54">
        <f>IF(K888="zákl. přenesená",#REF!,0)</f>
        <v>0</v>
      </c>
      <c r="BE888" s="54">
        <f>IF(K888="sníž. přenesená",#REF!,0)</f>
        <v>0</v>
      </c>
      <c r="BF888" s="54">
        <f>IF(K888="nulová",#REF!,0)</f>
        <v>0</v>
      </c>
      <c r="BG888" s="5" t="s">
        <v>14</v>
      </c>
      <c r="BH888" s="54" t="e">
        <f>ROUND(#REF!*H888,2)</f>
        <v>#REF!</v>
      </c>
      <c r="BI888" s="5" t="s">
        <v>37</v>
      </c>
      <c r="BJ888" s="53" t="s">
        <v>1938</v>
      </c>
    </row>
    <row r="889" spans="1:62" s="2" customFormat="1" ht="14.45" customHeight="1" x14ac:dyDescent="0.2">
      <c r="A889" s="9"/>
      <c r="B889" s="43"/>
      <c r="C889" s="59" t="s">
        <v>1939</v>
      </c>
      <c r="D889" s="59" t="s">
        <v>1739</v>
      </c>
      <c r="E889" s="60" t="s">
        <v>1940</v>
      </c>
      <c r="F889" s="61" t="s">
        <v>1941</v>
      </c>
      <c r="G889" s="62" t="s">
        <v>63</v>
      </c>
      <c r="H889" s="63">
        <v>180</v>
      </c>
      <c r="I889" s="64"/>
      <c r="J889" s="65" t="s">
        <v>0</v>
      </c>
      <c r="K889" s="66" t="s">
        <v>8</v>
      </c>
      <c r="L889" s="51">
        <v>0</v>
      </c>
      <c r="M889" s="51">
        <f t="shared" si="6"/>
        <v>0</v>
      </c>
      <c r="N889" s="51">
        <v>2E-3</v>
      </c>
      <c r="O889" s="51">
        <f t="shared" si="7"/>
        <v>0.36</v>
      </c>
      <c r="P889" s="51">
        <v>0</v>
      </c>
      <c r="Q889" s="52">
        <f t="shared" si="8"/>
        <v>0</v>
      </c>
      <c r="R889" s="9"/>
      <c r="S889" s="9"/>
      <c r="T889" s="9"/>
      <c r="U889" s="9"/>
      <c r="V889" s="9"/>
      <c r="W889" s="9"/>
      <c r="X889" s="9"/>
      <c r="Y889" s="9"/>
      <c r="Z889" s="9"/>
      <c r="AA889" s="9"/>
      <c r="AB889" s="9"/>
      <c r="AO889" s="53" t="s">
        <v>66</v>
      </c>
      <c r="AQ889" s="53" t="s">
        <v>1739</v>
      </c>
      <c r="AR889" s="53" t="s">
        <v>15</v>
      </c>
      <c r="AV889" s="5" t="s">
        <v>31</v>
      </c>
      <c r="BB889" s="54" t="e">
        <f>IF(K889="základní",#REF!,0)</f>
        <v>#REF!</v>
      </c>
      <c r="BC889" s="54">
        <f>IF(K889="snížená",#REF!,0)</f>
        <v>0</v>
      </c>
      <c r="BD889" s="54">
        <f>IF(K889="zákl. přenesená",#REF!,0)</f>
        <v>0</v>
      </c>
      <c r="BE889" s="54">
        <f>IF(K889="sníž. přenesená",#REF!,0)</f>
        <v>0</v>
      </c>
      <c r="BF889" s="54">
        <f>IF(K889="nulová",#REF!,0)</f>
        <v>0</v>
      </c>
      <c r="BG889" s="5" t="s">
        <v>14</v>
      </c>
      <c r="BH889" s="54" t="e">
        <f>ROUND(#REF!*H889,2)</f>
        <v>#REF!</v>
      </c>
      <c r="BI889" s="5" t="s">
        <v>37</v>
      </c>
      <c r="BJ889" s="53" t="s">
        <v>1942</v>
      </c>
    </row>
    <row r="890" spans="1:62" s="2" customFormat="1" ht="14.45" customHeight="1" x14ac:dyDescent="0.2">
      <c r="A890" s="9"/>
      <c r="B890" s="43"/>
      <c r="C890" s="59" t="s">
        <v>1943</v>
      </c>
      <c r="D890" s="59" t="s">
        <v>1739</v>
      </c>
      <c r="E890" s="60" t="s">
        <v>1944</v>
      </c>
      <c r="F890" s="61" t="s">
        <v>1945</v>
      </c>
      <c r="G890" s="62" t="s">
        <v>63</v>
      </c>
      <c r="H890" s="63">
        <v>800</v>
      </c>
      <c r="I890" s="64"/>
      <c r="J890" s="65" t="s">
        <v>0</v>
      </c>
      <c r="K890" s="66" t="s">
        <v>8</v>
      </c>
      <c r="L890" s="51">
        <v>0</v>
      </c>
      <c r="M890" s="51">
        <f t="shared" si="6"/>
        <v>0</v>
      </c>
      <c r="N890" s="51">
        <v>2.0000000000000002E-5</v>
      </c>
      <c r="O890" s="51">
        <f t="shared" si="7"/>
        <v>1.6E-2</v>
      </c>
      <c r="P890" s="51">
        <v>0</v>
      </c>
      <c r="Q890" s="52">
        <f t="shared" si="8"/>
        <v>0</v>
      </c>
      <c r="R890" s="9"/>
      <c r="S890" s="9"/>
      <c r="T890" s="9"/>
      <c r="U890" s="9"/>
      <c r="V890" s="9"/>
      <c r="W890" s="9"/>
      <c r="X890" s="9"/>
      <c r="Y890" s="9"/>
      <c r="Z890" s="9"/>
      <c r="AA890" s="9"/>
      <c r="AB890" s="9"/>
      <c r="AO890" s="53" t="s">
        <v>551</v>
      </c>
      <c r="AQ890" s="53" t="s">
        <v>1739</v>
      </c>
      <c r="AR890" s="53" t="s">
        <v>15</v>
      </c>
      <c r="AV890" s="5" t="s">
        <v>31</v>
      </c>
      <c r="BB890" s="54" t="e">
        <f>IF(K890="základní",#REF!,0)</f>
        <v>#REF!</v>
      </c>
      <c r="BC890" s="54">
        <f>IF(K890="snížená",#REF!,0)</f>
        <v>0</v>
      </c>
      <c r="BD890" s="54">
        <f>IF(K890="zákl. přenesená",#REF!,0)</f>
        <v>0</v>
      </c>
      <c r="BE890" s="54">
        <f>IF(K890="sníž. přenesená",#REF!,0)</f>
        <v>0</v>
      </c>
      <c r="BF890" s="54">
        <f>IF(K890="nulová",#REF!,0)</f>
        <v>0</v>
      </c>
      <c r="BG890" s="5" t="s">
        <v>14</v>
      </c>
      <c r="BH890" s="54" t="e">
        <f>ROUND(#REF!*H890,2)</f>
        <v>#REF!</v>
      </c>
      <c r="BI890" s="5" t="s">
        <v>551</v>
      </c>
      <c r="BJ890" s="53" t="s">
        <v>1946</v>
      </c>
    </row>
    <row r="891" spans="1:62" s="2" customFormat="1" ht="14.45" customHeight="1" x14ac:dyDescent="0.2">
      <c r="A891" s="9"/>
      <c r="B891" s="43"/>
      <c r="C891" s="59" t="s">
        <v>1947</v>
      </c>
      <c r="D891" s="59" t="s">
        <v>1739</v>
      </c>
      <c r="E891" s="60" t="s">
        <v>1948</v>
      </c>
      <c r="F891" s="61" t="s">
        <v>1949</v>
      </c>
      <c r="G891" s="62" t="s">
        <v>63</v>
      </c>
      <c r="H891" s="63">
        <v>830</v>
      </c>
      <c r="I891" s="64"/>
      <c r="J891" s="65" t="s">
        <v>0</v>
      </c>
      <c r="K891" s="66" t="s">
        <v>8</v>
      </c>
      <c r="L891" s="51">
        <v>0</v>
      </c>
      <c r="M891" s="51">
        <f t="shared" si="6"/>
        <v>0</v>
      </c>
      <c r="N891" s="51">
        <v>3.0000000000000001E-5</v>
      </c>
      <c r="O891" s="51">
        <f t="shared" si="7"/>
        <v>2.4900000000000002E-2</v>
      </c>
      <c r="P891" s="51">
        <v>0</v>
      </c>
      <c r="Q891" s="52">
        <f t="shared" si="8"/>
        <v>0</v>
      </c>
      <c r="R891" s="9"/>
      <c r="S891" s="9"/>
      <c r="T891" s="9"/>
      <c r="U891" s="9"/>
      <c r="V891" s="9"/>
      <c r="W891" s="9"/>
      <c r="X891" s="9"/>
      <c r="Y891" s="9"/>
      <c r="Z891" s="9"/>
      <c r="AA891" s="9"/>
      <c r="AB891" s="9"/>
      <c r="AO891" s="53" t="s">
        <v>551</v>
      </c>
      <c r="AQ891" s="53" t="s">
        <v>1739</v>
      </c>
      <c r="AR891" s="53" t="s">
        <v>15</v>
      </c>
      <c r="AV891" s="5" t="s">
        <v>31</v>
      </c>
      <c r="BB891" s="54" t="e">
        <f>IF(K891="základní",#REF!,0)</f>
        <v>#REF!</v>
      </c>
      <c r="BC891" s="54">
        <f>IF(K891="snížená",#REF!,0)</f>
        <v>0</v>
      </c>
      <c r="BD891" s="54">
        <f>IF(K891="zákl. přenesená",#REF!,0)</f>
        <v>0</v>
      </c>
      <c r="BE891" s="54">
        <f>IF(K891="sníž. přenesená",#REF!,0)</f>
        <v>0</v>
      </c>
      <c r="BF891" s="54">
        <f>IF(K891="nulová",#REF!,0)</f>
        <v>0</v>
      </c>
      <c r="BG891" s="5" t="s">
        <v>14</v>
      </c>
      <c r="BH891" s="54" t="e">
        <f>ROUND(#REF!*H891,2)</f>
        <v>#REF!</v>
      </c>
      <c r="BI891" s="5" t="s">
        <v>551</v>
      </c>
      <c r="BJ891" s="53" t="s">
        <v>1950</v>
      </c>
    </row>
    <row r="892" spans="1:62" s="2" customFormat="1" ht="14.45" customHeight="1" x14ac:dyDescent="0.2">
      <c r="A892" s="9"/>
      <c r="B892" s="43"/>
      <c r="C892" s="59" t="s">
        <v>1951</v>
      </c>
      <c r="D892" s="59" t="s">
        <v>1739</v>
      </c>
      <c r="E892" s="60" t="s">
        <v>1952</v>
      </c>
      <c r="F892" s="61" t="s">
        <v>1953</v>
      </c>
      <c r="G892" s="62" t="s">
        <v>63</v>
      </c>
      <c r="H892" s="63">
        <v>860</v>
      </c>
      <c r="I892" s="64"/>
      <c r="J892" s="65" t="s">
        <v>0</v>
      </c>
      <c r="K892" s="66" t="s">
        <v>8</v>
      </c>
      <c r="L892" s="51">
        <v>0</v>
      </c>
      <c r="M892" s="51">
        <f t="shared" si="6"/>
        <v>0</v>
      </c>
      <c r="N892" s="51">
        <v>4.0000000000000003E-5</v>
      </c>
      <c r="O892" s="51">
        <f t="shared" si="7"/>
        <v>3.44E-2</v>
      </c>
      <c r="P892" s="51">
        <v>0</v>
      </c>
      <c r="Q892" s="52">
        <f t="shared" si="8"/>
        <v>0</v>
      </c>
      <c r="R892" s="9"/>
      <c r="S892" s="9"/>
      <c r="T892" s="9"/>
      <c r="U892" s="9"/>
      <c r="V892" s="9"/>
      <c r="W892" s="9"/>
      <c r="X892" s="9"/>
      <c r="Y892" s="9"/>
      <c r="Z892" s="9"/>
      <c r="AA892" s="9"/>
      <c r="AB892" s="9"/>
      <c r="AO892" s="53" t="s">
        <v>551</v>
      </c>
      <c r="AQ892" s="53" t="s">
        <v>1739</v>
      </c>
      <c r="AR892" s="53" t="s">
        <v>15</v>
      </c>
      <c r="AV892" s="5" t="s">
        <v>31</v>
      </c>
      <c r="BB892" s="54" t="e">
        <f>IF(K892="základní",#REF!,0)</f>
        <v>#REF!</v>
      </c>
      <c r="BC892" s="54">
        <f>IF(K892="snížená",#REF!,0)</f>
        <v>0</v>
      </c>
      <c r="BD892" s="54">
        <f>IF(K892="zákl. přenesená",#REF!,0)</f>
        <v>0</v>
      </c>
      <c r="BE892" s="54">
        <f>IF(K892="sníž. přenesená",#REF!,0)</f>
        <v>0</v>
      </c>
      <c r="BF892" s="54">
        <f>IF(K892="nulová",#REF!,0)</f>
        <v>0</v>
      </c>
      <c r="BG892" s="5" t="s">
        <v>14</v>
      </c>
      <c r="BH892" s="54" t="e">
        <f>ROUND(#REF!*H892,2)</f>
        <v>#REF!</v>
      </c>
      <c r="BI892" s="5" t="s">
        <v>551</v>
      </c>
      <c r="BJ892" s="53" t="s">
        <v>1954</v>
      </c>
    </row>
    <row r="893" spans="1:62" s="2" customFormat="1" ht="14.45" customHeight="1" x14ac:dyDescent="0.2">
      <c r="A893" s="9"/>
      <c r="B893" s="43"/>
      <c r="C893" s="59" t="s">
        <v>1955</v>
      </c>
      <c r="D893" s="59" t="s">
        <v>1739</v>
      </c>
      <c r="E893" s="60" t="s">
        <v>1956</v>
      </c>
      <c r="F893" s="61" t="s">
        <v>1957</v>
      </c>
      <c r="G893" s="62" t="s">
        <v>63</v>
      </c>
      <c r="H893" s="63">
        <v>890</v>
      </c>
      <c r="I893" s="64"/>
      <c r="J893" s="65" t="s">
        <v>0</v>
      </c>
      <c r="K893" s="66" t="s">
        <v>8</v>
      </c>
      <c r="L893" s="51">
        <v>0</v>
      </c>
      <c r="M893" s="51">
        <f t="shared" si="6"/>
        <v>0</v>
      </c>
      <c r="N893" s="51">
        <v>4.0000000000000003E-5</v>
      </c>
      <c r="O893" s="51">
        <f t="shared" si="7"/>
        <v>3.56E-2</v>
      </c>
      <c r="P893" s="51">
        <v>0</v>
      </c>
      <c r="Q893" s="52">
        <f t="shared" si="8"/>
        <v>0</v>
      </c>
      <c r="R893" s="9"/>
      <c r="S893" s="9"/>
      <c r="T893" s="9"/>
      <c r="U893" s="9"/>
      <c r="V893" s="9"/>
      <c r="W893" s="9"/>
      <c r="X893" s="9"/>
      <c r="Y893" s="9"/>
      <c r="Z893" s="9"/>
      <c r="AA893" s="9"/>
      <c r="AB893" s="9"/>
      <c r="AO893" s="53" t="s">
        <v>551</v>
      </c>
      <c r="AQ893" s="53" t="s">
        <v>1739</v>
      </c>
      <c r="AR893" s="53" t="s">
        <v>15</v>
      </c>
      <c r="AV893" s="5" t="s">
        <v>31</v>
      </c>
      <c r="BB893" s="54" t="e">
        <f>IF(K893="základní",#REF!,0)</f>
        <v>#REF!</v>
      </c>
      <c r="BC893" s="54">
        <f>IF(K893="snížená",#REF!,0)</f>
        <v>0</v>
      </c>
      <c r="BD893" s="54">
        <f>IF(K893="zákl. přenesená",#REF!,0)</f>
        <v>0</v>
      </c>
      <c r="BE893" s="54">
        <f>IF(K893="sníž. přenesená",#REF!,0)</f>
        <v>0</v>
      </c>
      <c r="BF893" s="54">
        <f>IF(K893="nulová",#REF!,0)</f>
        <v>0</v>
      </c>
      <c r="BG893" s="5" t="s">
        <v>14</v>
      </c>
      <c r="BH893" s="54" t="e">
        <f>ROUND(#REF!*H893,2)</f>
        <v>#REF!</v>
      </c>
      <c r="BI893" s="5" t="s">
        <v>551</v>
      </c>
      <c r="BJ893" s="53" t="s">
        <v>1958</v>
      </c>
    </row>
    <row r="894" spans="1:62" s="2" customFormat="1" ht="14.45" customHeight="1" x14ac:dyDescent="0.2">
      <c r="A894" s="9"/>
      <c r="B894" s="43"/>
      <c r="C894" s="59" t="s">
        <v>1959</v>
      </c>
      <c r="D894" s="59" t="s">
        <v>1739</v>
      </c>
      <c r="E894" s="60" t="s">
        <v>1960</v>
      </c>
      <c r="F894" s="61" t="s">
        <v>1961</v>
      </c>
      <c r="G894" s="62" t="s">
        <v>63</v>
      </c>
      <c r="H894" s="63">
        <v>820</v>
      </c>
      <c r="I894" s="64"/>
      <c r="J894" s="65" t="s">
        <v>0</v>
      </c>
      <c r="K894" s="66" t="s">
        <v>8</v>
      </c>
      <c r="L894" s="51">
        <v>0</v>
      </c>
      <c r="M894" s="51">
        <f t="shared" si="6"/>
        <v>0</v>
      </c>
      <c r="N894" s="51">
        <v>6.9999999999999994E-5</v>
      </c>
      <c r="O894" s="51">
        <f t="shared" si="7"/>
        <v>5.7399999999999993E-2</v>
      </c>
      <c r="P894" s="51">
        <v>0</v>
      </c>
      <c r="Q894" s="52">
        <f t="shared" si="8"/>
        <v>0</v>
      </c>
      <c r="R894" s="9"/>
      <c r="S894" s="9"/>
      <c r="T894" s="9"/>
      <c r="U894" s="9"/>
      <c r="V894" s="9"/>
      <c r="W894" s="9"/>
      <c r="X894" s="9"/>
      <c r="Y894" s="9"/>
      <c r="Z894" s="9"/>
      <c r="AA894" s="9"/>
      <c r="AB894" s="9"/>
      <c r="AO894" s="53" t="s">
        <v>551</v>
      </c>
      <c r="AQ894" s="53" t="s">
        <v>1739</v>
      </c>
      <c r="AR894" s="53" t="s">
        <v>15</v>
      </c>
      <c r="AV894" s="5" t="s">
        <v>31</v>
      </c>
      <c r="BB894" s="54" t="e">
        <f>IF(K894="základní",#REF!,0)</f>
        <v>#REF!</v>
      </c>
      <c r="BC894" s="54">
        <f>IF(K894="snížená",#REF!,0)</f>
        <v>0</v>
      </c>
      <c r="BD894" s="54">
        <f>IF(K894="zákl. přenesená",#REF!,0)</f>
        <v>0</v>
      </c>
      <c r="BE894" s="54">
        <f>IF(K894="sníž. přenesená",#REF!,0)</f>
        <v>0</v>
      </c>
      <c r="BF894" s="54">
        <f>IF(K894="nulová",#REF!,0)</f>
        <v>0</v>
      </c>
      <c r="BG894" s="5" t="s">
        <v>14</v>
      </c>
      <c r="BH894" s="54" t="e">
        <f>ROUND(#REF!*H894,2)</f>
        <v>#REF!</v>
      </c>
      <c r="BI894" s="5" t="s">
        <v>551</v>
      </c>
      <c r="BJ894" s="53" t="s">
        <v>1962</v>
      </c>
    </row>
    <row r="895" spans="1:62" s="2" customFormat="1" ht="14.45" customHeight="1" x14ac:dyDescent="0.2">
      <c r="A895" s="9"/>
      <c r="B895" s="43"/>
      <c r="C895" s="59" t="s">
        <v>1963</v>
      </c>
      <c r="D895" s="59" t="s">
        <v>1739</v>
      </c>
      <c r="E895" s="60" t="s">
        <v>1964</v>
      </c>
      <c r="F895" s="61" t="s">
        <v>1965</v>
      </c>
      <c r="G895" s="62" t="s">
        <v>63</v>
      </c>
      <c r="H895" s="63">
        <v>960</v>
      </c>
      <c r="I895" s="64"/>
      <c r="J895" s="65" t="s">
        <v>0</v>
      </c>
      <c r="K895" s="66" t="s">
        <v>8</v>
      </c>
      <c r="L895" s="51">
        <v>0</v>
      </c>
      <c r="M895" s="51">
        <f t="shared" si="6"/>
        <v>0</v>
      </c>
      <c r="N895" s="51">
        <v>1.3999999999999999E-4</v>
      </c>
      <c r="O895" s="51">
        <f t="shared" si="7"/>
        <v>0.13439999999999999</v>
      </c>
      <c r="P895" s="51">
        <v>0</v>
      </c>
      <c r="Q895" s="52">
        <f t="shared" si="8"/>
        <v>0</v>
      </c>
      <c r="R895" s="9"/>
      <c r="S895" s="9"/>
      <c r="T895" s="9"/>
      <c r="U895" s="9"/>
      <c r="V895" s="9"/>
      <c r="W895" s="9"/>
      <c r="X895" s="9"/>
      <c r="Y895" s="9"/>
      <c r="Z895" s="9"/>
      <c r="AA895" s="9"/>
      <c r="AB895" s="9"/>
      <c r="AO895" s="53" t="s">
        <v>551</v>
      </c>
      <c r="AQ895" s="53" t="s">
        <v>1739</v>
      </c>
      <c r="AR895" s="53" t="s">
        <v>15</v>
      </c>
      <c r="AV895" s="5" t="s">
        <v>31</v>
      </c>
      <c r="BB895" s="54" t="e">
        <f>IF(K895="základní",#REF!,0)</f>
        <v>#REF!</v>
      </c>
      <c r="BC895" s="54">
        <f>IF(K895="snížená",#REF!,0)</f>
        <v>0</v>
      </c>
      <c r="BD895" s="54">
        <f>IF(K895="zákl. přenesená",#REF!,0)</f>
        <v>0</v>
      </c>
      <c r="BE895" s="54">
        <f>IF(K895="sníž. přenesená",#REF!,0)</f>
        <v>0</v>
      </c>
      <c r="BF895" s="54">
        <f>IF(K895="nulová",#REF!,0)</f>
        <v>0</v>
      </c>
      <c r="BG895" s="5" t="s">
        <v>14</v>
      </c>
      <c r="BH895" s="54" t="e">
        <f>ROUND(#REF!*H895,2)</f>
        <v>#REF!</v>
      </c>
      <c r="BI895" s="5" t="s">
        <v>551</v>
      </c>
      <c r="BJ895" s="53" t="s">
        <v>1966</v>
      </c>
    </row>
    <row r="896" spans="1:62" s="2" customFormat="1" ht="14.45" customHeight="1" x14ac:dyDescent="0.2">
      <c r="A896" s="9"/>
      <c r="B896" s="43"/>
      <c r="C896" s="59" t="s">
        <v>1967</v>
      </c>
      <c r="D896" s="59" t="s">
        <v>1739</v>
      </c>
      <c r="E896" s="60" t="s">
        <v>1968</v>
      </c>
      <c r="F896" s="61" t="s">
        <v>1969</v>
      </c>
      <c r="G896" s="62" t="s">
        <v>63</v>
      </c>
      <c r="H896" s="63">
        <v>760</v>
      </c>
      <c r="I896" s="64"/>
      <c r="J896" s="65" t="s">
        <v>0</v>
      </c>
      <c r="K896" s="66" t="s">
        <v>8</v>
      </c>
      <c r="L896" s="51">
        <v>0</v>
      </c>
      <c r="M896" s="51">
        <f t="shared" si="6"/>
        <v>0</v>
      </c>
      <c r="N896" s="51">
        <v>1.6000000000000001E-4</v>
      </c>
      <c r="O896" s="51">
        <f t="shared" si="7"/>
        <v>0.12160000000000001</v>
      </c>
      <c r="P896" s="51">
        <v>0</v>
      </c>
      <c r="Q896" s="52">
        <f t="shared" si="8"/>
        <v>0</v>
      </c>
      <c r="R896" s="9"/>
      <c r="S896" s="9"/>
      <c r="T896" s="9"/>
      <c r="U896" s="9"/>
      <c r="V896" s="9"/>
      <c r="W896" s="9"/>
      <c r="X896" s="9"/>
      <c r="Y896" s="9"/>
      <c r="Z896" s="9"/>
      <c r="AA896" s="9"/>
      <c r="AB896" s="9"/>
      <c r="AO896" s="53" t="s">
        <v>551</v>
      </c>
      <c r="AQ896" s="53" t="s">
        <v>1739</v>
      </c>
      <c r="AR896" s="53" t="s">
        <v>15</v>
      </c>
      <c r="AV896" s="5" t="s">
        <v>31</v>
      </c>
      <c r="BB896" s="54" t="e">
        <f>IF(K896="základní",#REF!,0)</f>
        <v>#REF!</v>
      </c>
      <c r="BC896" s="54">
        <f>IF(K896="snížená",#REF!,0)</f>
        <v>0</v>
      </c>
      <c r="BD896" s="54">
        <f>IF(K896="zákl. přenesená",#REF!,0)</f>
        <v>0</v>
      </c>
      <c r="BE896" s="54">
        <f>IF(K896="sníž. přenesená",#REF!,0)</f>
        <v>0</v>
      </c>
      <c r="BF896" s="54">
        <f>IF(K896="nulová",#REF!,0)</f>
        <v>0</v>
      </c>
      <c r="BG896" s="5" t="s">
        <v>14</v>
      </c>
      <c r="BH896" s="54" t="e">
        <f>ROUND(#REF!*H896,2)</f>
        <v>#REF!</v>
      </c>
      <c r="BI896" s="5" t="s">
        <v>551</v>
      </c>
      <c r="BJ896" s="53" t="s">
        <v>1970</v>
      </c>
    </row>
    <row r="897" spans="1:62" s="2" customFormat="1" ht="14.45" customHeight="1" x14ac:dyDescent="0.2">
      <c r="A897" s="9"/>
      <c r="B897" s="43"/>
      <c r="C897" s="59" t="s">
        <v>1971</v>
      </c>
      <c r="D897" s="59" t="s">
        <v>1739</v>
      </c>
      <c r="E897" s="60" t="s">
        <v>1972</v>
      </c>
      <c r="F897" s="61" t="s">
        <v>1973</v>
      </c>
      <c r="G897" s="62" t="s">
        <v>63</v>
      </c>
      <c r="H897" s="63">
        <v>680</v>
      </c>
      <c r="I897" s="64"/>
      <c r="J897" s="65" t="s">
        <v>0</v>
      </c>
      <c r="K897" s="66" t="s">
        <v>8</v>
      </c>
      <c r="L897" s="51">
        <v>0</v>
      </c>
      <c r="M897" s="51">
        <f t="shared" si="6"/>
        <v>0</v>
      </c>
      <c r="N897" s="51">
        <v>2.7999999999999998E-4</v>
      </c>
      <c r="O897" s="51">
        <f t="shared" si="7"/>
        <v>0.19039999999999999</v>
      </c>
      <c r="P897" s="51">
        <v>0</v>
      </c>
      <c r="Q897" s="52">
        <f t="shared" si="8"/>
        <v>0</v>
      </c>
      <c r="R897" s="9"/>
      <c r="S897" s="9"/>
      <c r="T897" s="9"/>
      <c r="U897" s="9"/>
      <c r="V897" s="9"/>
      <c r="W897" s="9"/>
      <c r="X897" s="9"/>
      <c r="Y897" s="9"/>
      <c r="Z897" s="9"/>
      <c r="AA897" s="9"/>
      <c r="AB897" s="9"/>
      <c r="AO897" s="53" t="s">
        <v>551</v>
      </c>
      <c r="AQ897" s="53" t="s">
        <v>1739</v>
      </c>
      <c r="AR897" s="53" t="s">
        <v>15</v>
      </c>
      <c r="AV897" s="5" t="s">
        <v>31</v>
      </c>
      <c r="BB897" s="54" t="e">
        <f>IF(K897="základní",#REF!,0)</f>
        <v>#REF!</v>
      </c>
      <c r="BC897" s="54">
        <f>IF(K897="snížená",#REF!,0)</f>
        <v>0</v>
      </c>
      <c r="BD897" s="54">
        <f>IF(K897="zákl. přenesená",#REF!,0)</f>
        <v>0</v>
      </c>
      <c r="BE897" s="54">
        <f>IF(K897="sníž. přenesená",#REF!,0)</f>
        <v>0</v>
      </c>
      <c r="BF897" s="54">
        <f>IF(K897="nulová",#REF!,0)</f>
        <v>0</v>
      </c>
      <c r="BG897" s="5" t="s">
        <v>14</v>
      </c>
      <c r="BH897" s="54" t="e">
        <f>ROUND(#REF!*H897,2)</f>
        <v>#REF!</v>
      </c>
      <c r="BI897" s="5" t="s">
        <v>551</v>
      </c>
      <c r="BJ897" s="53" t="s">
        <v>1974</v>
      </c>
    </row>
    <row r="898" spans="1:62" s="2" customFormat="1" ht="14.45" customHeight="1" x14ac:dyDescent="0.2">
      <c r="A898" s="9"/>
      <c r="B898" s="43"/>
      <c r="C898" s="59" t="s">
        <v>1975</v>
      </c>
      <c r="D898" s="59" t="s">
        <v>1739</v>
      </c>
      <c r="E898" s="60" t="s">
        <v>1976</v>
      </c>
      <c r="F898" s="61" t="s">
        <v>1977</v>
      </c>
      <c r="G898" s="62" t="s">
        <v>63</v>
      </c>
      <c r="H898" s="63">
        <v>620</v>
      </c>
      <c r="I898" s="64"/>
      <c r="J898" s="65" t="s">
        <v>0</v>
      </c>
      <c r="K898" s="66" t="s">
        <v>8</v>
      </c>
      <c r="L898" s="51">
        <v>0</v>
      </c>
      <c r="M898" s="51">
        <f t="shared" si="6"/>
        <v>0</v>
      </c>
      <c r="N898" s="51">
        <v>3.1E-4</v>
      </c>
      <c r="O898" s="51">
        <f t="shared" si="7"/>
        <v>0.19220000000000001</v>
      </c>
      <c r="P898" s="51">
        <v>0</v>
      </c>
      <c r="Q898" s="52">
        <f t="shared" si="8"/>
        <v>0</v>
      </c>
      <c r="R898" s="9"/>
      <c r="S898" s="9"/>
      <c r="T898" s="9"/>
      <c r="U898" s="9"/>
      <c r="V898" s="9"/>
      <c r="W898" s="9"/>
      <c r="X898" s="9"/>
      <c r="Y898" s="9"/>
      <c r="Z898" s="9"/>
      <c r="AA898" s="9"/>
      <c r="AB898" s="9"/>
      <c r="AO898" s="53" t="s">
        <v>551</v>
      </c>
      <c r="AQ898" s="53" t="s">
        <v>1739</v>
      </c>
      <c r="AR898" s="53" t="s">
        <v>15</v>
      </c>
      <c r="AV898" s="5" t="s">
        <v>31</v>
      </c>
      <c r="BB898" s="54" t="e">
        <f>IF(K898="základní",#REF!,0)</f>
        <v>#REF!</v>
      </c>
      <c r="BC898" s="54">
        <f>IF(K898="snížená",#REF!,0)</f>
        <v>0</v>
      </c>
      <c r="BD898" s="54">
        <f>IF(K898="zákl. přenesená",#REF!,0)</f>
        <v>0</v>
      </c>
      <c r="BE898" s="54">
        <f>IF(K898="sníž. přenesená",#REF!,0)</f>
        <v>0</v>
      </c>
      <c r="BF898" s="54">
        <f>IF(K898="nulová",#REF!,0)</f>
        <v>0</v>
      </c>
      <c r="BG898" s="5" t="s">
        <v>14</v>
      </c>
      <c r="BH898" s="54" t="e">
        <f>ROUND(#REF!*H898,2)</f>
        <v>#REF!</v>
      </c>
      <c r="BI898" s="5" t="s">
        <v>551</v>
      </c>
      <c r="BJ898" s="53" t="s">
        <v>1978</v>
      </c>
    </row>
    <row r="899" spans="1:62" s="2" customFormat="1" ht="14.45" customHeight="1" x14ac:dyDescent="0.2">
      <c r="A899" s="9"/>
      <c r="B899" s="43"/>
      <c r="C899" s="59" t="s">
        <v>1979</v>
      </c>
      <c r="D899" s="59" t="s">
        <v>1739</v>
      </c>
      <c r="E899" s="60" t="s">
        <v>1980</v>
      </c>
      <c r="F899" s="61" t="s">
        <v>1981</v>
      </c>
      <c r="G899" s="62" t="s">
        <v>63</v>
      </c>
      <c r="H899" s="63">
        <v>480</v>
      </c>
      <c r="I899" s="64"/>
      <c r="J899" s="65" t="s">
        <v>0</v>
      </c>
      <c r="K899" s="66" t="s">
        <v>8</v>
      </c>
      <c r="L899" s="51">
        <v>0</v>
      </c>
      <c r="M899" s="51">
        <f t="shared" si="6"/>
        <v>0</v>
      </c>
      <c r="N899" s="51">
        <v>3.8000000000000002E-4</v>
      </c>
      <c r="O899" s="51">
        <f t="shared" si="7"/>
        <v>0.18240000000000001</v>
      </c>
      <c r="P899" s="51">
        <v>0</v>
      </c>
      <c r="Q899" s="52">
        <f t="shared" si="8"/>
        <v>0</v>
      </c>
      <c r="R899" s="9"/>
      <c r="S899" s="9"/>
      <c r="T899" s="9"/>
      <c r="U899" s="9"/>
      <c r="V899" s="9"/>
      <c r="W899" s="9"/>
      <c r="X899" s="9"/>
      <c r="Y899" s="9"/>
      <c r="Z899" s="9"/>
      <c r="AA899" s="9"/>
      <c r="AB899" s="9"/>
      <c r="AO899" s="53" t="s">
        <v>551</v>
      </c>
      <c r="AQ899" s="53" t="s">
        <v>1739</v>
      </c>
      <c r="AR899" s="53" t="s">
        <v>15</v>
      </c>
      <c r="AV899" s="5" t="s">
        <v>31</v>
      </c>
      <c r="BB899" s="54" t="e">
        <f>IF(K899="základní",#REF!,0)</f>
        <v>#REF!</v>
      </c>
      <c r="BC899" s="54">
        <f>IF(K899="snížená",#REF!,0)</f>
        <v>0</v>
      </c>
      <c r="BD899" s="54">
        <f>IF(K899="zákl. přenesená",#REF!,0)</f>
        <v>0</v>
      </c>
      <c r="BE899" s="54">
        <f>IF(K899="sníž. přenesená",#REF!,0)</f>
        <v>0</v>
      </c>
      <c r="BF899" s="54">
        <f>IF(K899="nulová",#REF!,0)</f>
        <v>0</v>
      </c>
      <c r="BG899" s="5" t="s">
        <v>14</v>
      </c>
      <c r="BH899" s="54" t="e">
        <f>ROUND(#REF!*H899,2)</f>
        <v>#REF!</v>
      </c>
      <c r="BI899" s="5" t="s">
        <v>551</v>
      </c>
      <c r="BJ899" s="53" t="s">
        <v>1982</v>
      </c>
    </row>
    <row r="900" spans="1:62" s="2" customFormat="1" ht="14.45" customHeight="1" x14ac:dyDescent="0.2">
      <c r="A900" s="9"/>
      <c r="B900" s="43"/>
      <c r="C900" s="59" t="s">
        <v>1983</v>
      </c>
      <c r="D900" s="59" t="s">
        <v>1739</v>
      </c>
      <c r="E900" s="60" t="s">
        <v>1984</v>
      </c>
      <c r="F900" s="61" t="s">
        <v>1985</v>
      </c>
      <c r="G900" s="62" t="s">
        <v>63</v>
      </c>
      <c r="H900" s="63">
        <v>220</v>
      </c>
      <c r="I900" s="64"/>
      <c r="J900" s="65" t="s">
        <v>0</v>
      </c>
      <c r="K900" s="66" t="s">
        <v>8</v>
      </c>
      <c r="L900" s="51">
        <v>0</v>
      </c>
      <c r="M900" s="51">
        <f t="shared" si="6"/>
        <v>0</v>
      </c>
      <c r="N900" s="51">
        <v>4.8999999999999998E-4</v>
      </c>
      <c r="O900" s="51">
        <f t="shared" si="7"/>
        <v>0.10779999999999999</v>
      </c>
      <c r="P900" s="51">
        <v>0</v>
      </c>
      <c r="Q900" s="52">
        <f t="shared" si="8"/>
        <v>0</v>
      </c>
      <c r="R900" s="9"/>
      <c r="S900" s="9"/>
      <c r="T900" s="9"/>
      <c r="U900" s="9"/>
      <c r="V900" s="9"/>
      <c r="W900" s="9"/>
      <c r="X900" s="9"/>
      <c r="Y900" s="9"/>
      <c r="Z900" s="9"/>
      <c r="AA900" s="9"/>
      <c r="AB900" s="9"/>
      <c r="AO900" s="53" t="s">
        <v>551</v>
      </c>
      <c r="AQ900" s="53" t="s">
        <v>1739</v>
      </c>
      <c r="AR900" s="53" t="s">
        <v>15</v>
      </c>
      <c r="AV900" s="5" t="s">
        <v>31</v>
      </c>
      <c r="BB900" s="54" t="e">
        <f>IF(K900="základní",#REF!,0)</f>
        <v>#REF!</v>
      </c>
      <c r="BC900" s="54">
        <f>IF(K900="snížená",#REF!,0)</f>
        <v>0</v>
      </c>
      <c r="BD900" s="54">
        <f>IF(K900="zákl. přenesená",#REF!,0)</f>
        <v>0</v>
      </c>
      <c r="BE900" s="54">
        <f>IF(K900="sníž. přenesená",#REF!,0)</f>
        <v>0</v>
      </c>
      <c r="BF900" s="54">
        <f>IF(K900="nulová",#REF!,0)</f>
        <v>0</v>
      </c>
      <c r="BG900" s="5" t="s">
        <v>14</v>
      </c>
      <c r="BH900" s="54" t="e">
        <f>ROUND(#REF!*H900,2)</f>
        <v>#REF!</v>
      </c>
      <c r="BI900" s="5" t="s">
        <v>551</v>
      </c>
      <c r="BJ900" s="53" t="s">
        <v>1986</v>
      </c>
    </row>
    <row r="901" spans="1:62" s="2" customFormat="1" ht="14.45" customHeight="1" x14ac:dyDescent="0.2">
      <c r="A901" s="9"/>
      <c r="B901" s="43"/>
      <c r="C901" s="59" t="s">
        <v>1987</v>
      </c>
      <c r="D901" s="59" t="s">
        <v>1739</v>
      </c>
      <c r="E901" s="60" t="s">
        <v>1988</v>
      </c>
      <c r="F901" s="61" t="s">
        <v>1989</v>
      </c>
      <c r="G901" s="62" t="s">
        <v>63</v>
      </c>
      <c r="H901" s="63">
        <v>320</v>
      </c>
      <c r="I901" s="64"/>
      <c r="J901" s="65" t="s">
        <v>0</v>
      </c>
      <c r="K901" s="66" t="s">
        <v>8</v>
      </c>
      <c r="L901" s="51">
        <v>0</v>
      </c>
      <c r="M901" s="51">
        <f t="shared" si="6"/>
        <v>0</v>
      </c>
      <c r="N901" s="51">
        <v>5.6999999999999998E-4</v>
      </c>
      <c r="O901" s="51">
        <f t="shared" si="7"/>
        <v>0.18240000000000001</v>
      </c>
      <c r="P901" s="51">
        <v>0</v>
      </c>
      <c r="Q901" s="52">
        <f t="shared" si="8"/>
        <v>0</v>
      </c>
      <c r="R901" s="9"/>
      <c r="S901" s="9"/>
      <c r="T901" s="9"/>
      <c r="U901" s="9"/>
      <c r="V901" s="9"/>
      <c r="W901" s="9"/>
      <c r="X901" s="9"/>
      <c r="Y901" s="9"/>
      <c r="Z901" s="9"/>
      <c r="AA901" s="9"/>
      <c r="AB901" s="9"/>
      <c r="AO901" s="53" t="s">
        <v>551</v>
      </c>
      <c r="AQ901" s="53" t="s">
        <v>1739</v>
      </c>
      <c r="AR901" s="53" t="s">
        <v>15</v>
      </c>
      <c r="AV901" s="5" t="s">
        <v>31</v>
      </c>
      <c r="BB901" s="54" t="e">
        <f>IF(K901="základní",#REF!,0)</f>
        <v>#REF!</v>
      </c>
      <c r="BC901" s="54">
        <f>IF(K901="snížená",#REF!,0)</f>
        <v>0</v>
      </c>
      <c r="BD901" s="54">
        <f>IF(K901="zákl. přenesená",#REF!,0)</f>
        <v>0</v>
      </c>
      <c r="BE901" s="54">
        <f>IF(K901="sníž. přenesená",#REF!,0)</f>
        <v>0</v>
      </c>
      <c r="BF901" s="54">
        <f>IF(K901="nulová",#REF!,0)</f>
        <v>0</v>
      </c>
      <c r="BG901" s="5" t="s">
        <v>14</v>
      </c>
      <c r="BH901" s="54" t="e">
        <f>ROUND(#REF!*H901,2)</f>
        <v>#REF!</v>
      </c>
      <c r="BI901" s="5" t="s">
        <v>551</v>
      </c>
      <c r="BJ901" s="53" t="s">
        <v>1990</v>
      </c>
    </row>
    <row r="902" spans="1:62" s="2" customFormat="1" ht="14.45" customHeight="1" x14ac:dyDescent="0.2">
      <c r="A902" s="9"/>
      <c r="B902" s="43"/>
      <c r="C902" s="59" t="s">
        <v>1991</v>
      </c>
      <c r="D902" s="59" t="s">
        <v>1739</v>
      </c>
      <c r="E902" s="60" t="s">
        <v>1992</v>
      </c>
      <c r="F902" s="61" t="s">
        <v>1993</v>
      </c>
      <c r="G902" s="62" t="s">
        <v>63</v>
      </c>
      <c r="H902" s="63">
        <v>350</v>
      </c>
      <c r="I902" s="64"/>
      <c r="J902" s="65" t="s">
        <v>0</v>
      </c>
      <c r="K902" s="66" t="s">
        <v>8</v>
      </c>
      <c r="L902" s="51">
        <v>0</v>
      </c>
      <c r="M902" s="51">
        <f t="shared" si="6"/>
        <v>0</v>
      </c>
      <c r="N902" s="51">
        <v>7.1000000000000002E-4</v>
      </c>
      <c r="O902" s="51">
        <f t="shared" si="7"/>
        <v>0.2485</v>
      </c>
      <c r="P902" s="51">
        <v>0</v>
      </c>
      <c r="Q902" s="52">
        <f t="shared" si="8"/>
        <v>0</v>
      </c>
      <c r="R902" s="9"/>
      <c r="S902" s="9"/>
      <c r="T902" s="9"/>
      <c r="U902" s="9"/>
      <c r="V902" s="9"/>
      <c r="W902" s="9"/>
      <c r="X902" s="9"/>
      <c r="Y902" s="9"/>
      <c r="Z902" s="9"/>
      <c r="AA902" s="9"/>
      <c r="AB902" s="9"/>
      <c r="AO902" s="53" t="s">
        <v>551</v>
      </c>
      <c r="AQ902" s="53" t="s">
        <v>1739</v>
      </c>
      <c r="AR902" s="53" t="s">
        <v>15</v>
      </c>
      <c r="AV902" s="5" t="s">
        <v>31</v>
      </c>
      <c r="BB902" s="54" t="e">
        <f>IF(K902="základní",#REF!,0)</f>
        <v>#REF!</v>
      </c>
      <c r="BC902" s="54">
        <f>IF(K902="snížená",#REF!,0)</f>
        <v>0</v>
      </c>
      <c r="BD902" s="54">
        <f>IF(K902="zákl. přenesená",#REF!,0)</f>
        <v>0</v>
      </c>
      <c r="BE902" s="54">
        <f>IF(K902="sníž. přenesená",#REF!,0)</f>
        <v>0</v>
      </c>
      <c r="BF902" s="54">
        <f>IF(K902="nulová",#REF!,0)</f>
        <v>0</v>
      </c>
      <c r="BG902" s="5" t="s">
        <v>14</v>
      </c>
      <c r="BH902" s="54" t="e">
        <f>ROUND(#REF!*H902,2)</f>
        <v>#REF!</v>
      </c>
      <c r="BI902" s="5" t="s">
        <v>551</v>
      </c>
      <c r="BJ902" s="53" t="s">
        <v>1994</v>
      </c>
    </row>
    <row r="903" spans="1:62" s="2" customFormat="1" ht="14.45" customHeight="1" x14ac:dyDescent="0.2">
      <c r="A903" s="9"/>
      <c r="B903" s="43"/>
      <c r="C903" s="59" t="s">
        <v>1995</v>
      </c>
      <c r="D903" s="59" t="s">
        <v>1739</v>
      </c>
      <c r="E903" s="60" t="s">
        <v>1996</v>
      </c>
      <c r="F903" s="61" t="s">
        <v>1997</v>
      </c>
      <c r="G903" s="62" t="s">
        <v>63</v>
      </c>
      <c r="H903" s="63">
        <v>320</v>
      </c>
      <c r="I903" s="64"/>
      <c r="J903" s="65" t="s">
        <v>0</v>
      </c>
      <c r="K903" s="66" t="s">
        <v>8</v>
      </c>
      <c r="L903" s="51">
        <v>0</v>
      </c>
      <c r="M903" s="51">
        <f t="shared" ref="M903:M934" si="9">L903*H903</f>
        <v>0</v>
      </c>
      <c r="N903" s="51">
        <v>1.4999999999999999E-4</v>
      </c>
      <c r="O903" s="51">
        <f t="shared" ref="O903:O934" si="10">N903*H903</f>
        <v>4.7999999999999994E-2</v>
      </c>
      <c r="P903" s="51">
        <v>0</v>
      </c>
      <c r="Q903" s="52">
        <f t="shared" ref="Q903:Q934" si="11">P903*H903</f>
        <v>0</v>
      </c>
      <c r="R903" s="9"/>
      <c r="S903" s="9"/>
      <c r="T903" s="9"/>
      <c r="U903" s="9"/>
      <c r="V903" s="9"/>
      <c r="W903" s="9"/>
      <c r="X903" s="9"/>
      <c r="Y903" s="9"/>
      <c r="Z903" s="9"/>
      <c r="AA903" s="9"/>
      <c r="AB903" s="9"/>
      <c r="AO903" s="53" t="s">
        <v>551</v>
      </c>
      <c r="AQ903" s="53" t="s">
        <v>1739</v>
      </c>
      <c r="AR903" s="53" t="s">
        <v>15</v>
      </c>
      <c r="AV903" s="5" t="s">
        <v>31</v>
      </c>
      <c r="BB903" s="54" t="e">
        <f>IF(K903="základní",#REF!,0)</f>
        <v>#REF!</v>
      </c>
      <c r="BC903" s="54">
        <f>IF(K903="snížená",#REF!,0)</f>
        <v>0</v>
      </c>
      <c r="BD903" s="54">
        <f>IF(K903="zákl. přenesená",#REF!,0)</f>
        <v>0</v>
      </c>
      <c r="BE903" s="54">
        <f>IF(K903="sníž. přenesená",#REF!,0)</f>
        <v>0</v>
      </c>
      <c r="BF903" s="54">
        <f>IF(K903="nulová",#REF!,0)</f>
        <v>0</v>
      </c>
      <c r="BG903" s="5" t="s">
        <v>14</v>
      </c>
      <c r="BH903" s="54" t="e">
        <f>ROUND(#REF!*H903,2)</f>
        <v>#REF!</v>
      </c>
      <c r="BI903" s="5" t="s">
        <v>551</v>
      </c>
      <c r="BJ903" s="53" t="s">
        <v>1998</v>
      </c>
    </row>
    <row r="904" spans="1:62" s="2" customFormat="1" ht="14.45" customHeight="1" x14ac:dyDescent="0.2">
      <c r="A904" s="9"/>
      <c r="B904" s="43"/>
      <c r="C904" s="59" t="s">
        <v>1999</v>
      </c>
      <c r="D904" s="59" t="s">
        <v>1739</v>
      </c>
      <c r="E904" s="60" t="s">
        <v>2000</v>
      </c>
      <c r="F904" s="61" t="s">
        <v>2001</v>
      </c>
      <c r="G904" s="62" t="s">
        <v>63</v>
      </c>
      <c r="H904" s="63">
        <v>350</v>
      </c>
      <c r="I904" s="64"/>
      <c r="J904" s="65" t="s">
        <v>0</v>
      </c>
      <c r="K904" s="66" t="s">
        <v>8</v>
      </c>
      <c r="L904" s="51">
        <v>0</v>
      </c>
      <c r="M904" s="51">
        <f t="shared" si="9"/>
        <v>0</v>
      </c>
      <c r="N904" s="51">
        <v>2.0000000000000001E-4</v>
      </c>
      <c r="O904" s="51">
        <f t="shared" si="10"/>
        <v>7.0000000000000007E-2</v>
      </c>
      <c r="P904" s="51">
        <v>0</v>
      </c>
      <c r="Q904" s="52">
        <f t="shared" si="11"/>
        <v>0</v>
      </c>
      <c r="R904" s="9"/>
      <c r="S904" s="9"/>
      <c r="T904" s="9"/>
      <c r="U904" s="9"/>
      <c r="V904" s="9"/>
      <c r="W904" s="9"/>
      <c r="X904" s="9"/>
      <c r="Y904" s="9"/>
      <c r="Z904" s="9"/>
      <c r="AA904" s="9"/>
      <c r="AB904" s="9"/>
      <c r="AO904" s="53" t="s">
        <v>551</v>
      </c>
      <c r="AQ904" s="53" t="s">
        <v>1739</v>
      </c>
      <c r="AR904" s="53" t="s">
        <v>15</v>
      </c>
      <c r="AV904" s="5" t="s">
        <v>31</v>
      </c>
      <c r="BB904" s="54" t="e">
        <f>IF(K904="základní",#REF!,0)</f>
        <v>#REF!</v>
      </c>
      <c r="BC904" s="54">
        <f>IF(K904="snížená",#REF!,0)</f>
        <v>0</v>
      </c>
      <c r="BD904" s="54">
        <f>IF(K904="zákl. přenesená",#REF!,0)</f>
        <v>0</v>
      </c>
      <c r="BE904" s="54">
        <f>IF(K904="sníž. přenesená",#REF!,0)</f>
        <v>0</v>
      </c>
      <c r="BF904" s="54">
        <f>IF(K904="nulová",#REF!,0)</f>
        <v>0</v>
      </c>
      <c r="BG904" s="5" t="s">
        <v>14</v>
      </c>
      <c r="BH904" s="54" t="e">
        <f>ROUND(#REF!*H904,2)</f>
        <v>#REF!</v>
      </c>
      <c r="BI904" s="5" t="s">
        <v>551</v>
      </c>
      <c r="BJ904" s="53" t="s">
        <v>2002</v>
      </c>
    </row>
    <row r="905" spans="1:62" s="2" customFormat="1" ht="14.45" customHeight="1" x14ac:dyDescent="0.2">
      <c r="A905" s="9"/>
      <c r="B905" s="43"/>
      <c r="C905" s="59" t="s">
        <v>2003</v>
      </c>
      <c r="D905" s="59" t="s">
        <v>1739</v>
      </c>
      <c r="E905" s="60" t="s">
        <v>2004</v>
      </c>
      <c r="F905" s="61" t="s">
        <v>2005</v>
      </c>
      <c r="G905" s="62" t="s">
        <v>63</v>
      </c>
      <c r="H905" s="63">
        <v>60</v>
      </c>
      <c r="I905" s="64"/>
      <c r="J905" s="65" t="s">
        <v>0</v>
      </c>
      <c r="K905" s="66" t="s">
        <v>8</v>
      </c>
      <c r="L905" s="51">
        <v>0</v>
      </c>
      <c r="M905" s="51">
        <f t="shared" si="9"/>
        <v>0</v>
      </c>
      <c r="N905" s="51">
        <v>2.1000000000000001E-4</v>
      </c>
      <c r="O905" s="51">
        <f t="shared" si="10"/>
        <v>1.26E-2</v>
      </c>
      <c r="P905" s="51">
        <v>0</v>
      </c>
      <c r="Q905" s="52">
        <f t="shared" si="11"/>
        <v>0</v>
      </c>
      <c r="R905" s="9"/>
      <c r="S905" s="9"/>
      <c r="T905" s="9"/>
      <c r="U905" s="9"/>
      <c r="V905" s="9"/>
      <c r="W905" s="9"/>
      <c r="X905" s="9"/>
      <c r="Y905" s="9"/>
      <c r="Z905" s="9"/>
      <c r="AA905" s="9"/>
      <c r="AB905" s="9"/>
      <c r="AO905" s="53" t="s">
        <v>551</v>
      </c>
      <c r="AQ905" s="53" t="s">
        <v>1739</v>
      </c>
      <c r="AR905" s="53" t="s">
        <v>15</v>
      </c>
      <c r="AV905" s="5" t="s">
        <v>31</v>
      </c>
      <c r="BB905" s="54" t="e">
        <f>IF(K905="základní",#REF!,0)</f>
        <v>#REF!</v>
      </c>
      <c r="BC905" s="54">
        <f>IF(K905="snížená",#REF!,0)</f>
        <v>0</v>
      </c>
      <c r="BD905" s="54">
        <f>IF(K905="zákl. přenesená",#REF!,0)</f>
        <v>0</v>
      </c>
      <c r="BE905" s="54">
        <f>IF(K905="sníž. přenesená",#REF!,0)</f>
        <v>0</v>
      </c>
      <c r="BF905" s="54">
        <f>IF(K905="nulová",#REF!,0)</f>
        <v>0</v>
      </c>
      <c r="BG905" s="5" t="s">
        <v>14</v>
      </c>
      <c r="BH905" s="54" t="e">
        <f>ROUND(#REF!*H905,2)</f>
        <v>#REF!</v>
      </c>
      <c r="BI905" s="5" t="s">
        <v>551</v>
      </c>
      <c r="BJ905" s="53" t="s">
        <v>2006</v>
      </c>
    </row>
    <row r="906" spans="1:62" s="2" customFormat="1" ht="14.45" customHeight="1" x14ac:dyDescent="0.2">
      <c r="A906" s="9"/>
      <c r="B906" s="43"/>
      <c r="C906" s="59" t="s">
        <v>2007</v>
      </c>
      <c r="D906" s="59" t="s">
        <v>1739</v>
      </c>
      <c r="E906" s="60" t="s">
        <v>2008</v>
      </c>
      <c r="F906" s="61" t="s">
        <v>2009</v>
      </c>
      <c r="G906" s="62" t="s">
        <v>63</v>
      </c>
      <c r="H906" s="63">
        <v>1200</v>
      </c>
      <c r="I906" s="64"/>
      <c r="J906" s="65" t="s">
        <v>0</v>
      </c>
      <c r="K906" s="66" t="s">
        <v>8</v>
      </c>
      <c r="L906" s="51">
        <v>0</v>
      </c>
      <c r="M906" s="51">
        <f t="shared" si="9"/>
        <v>0</v>
      </c>
      <c r="N906" s="51">
        <v>2.4000000000000001E-4</v>
      </c>
      <c r="O906" s="51">
        <f t="shared" si="10"/>
        <v>0.28800000000000003</v>
      </c>
      <c r="P906" s="51">
        <v>0</v>
      </c>
      <c r="Q906" s="52">
        <f t="shared" si="11"/>
        <v>0</v>
      </c>
      <c r="R906" s="9"/>
      <c r="S906" s="9"/>
      <c r="T906" s="9"/>
      <c r="U906" s="9"/>
      <c r="V906" s="9"/>
      <c r="W906" s="9"/>
      <c r="X906" s="9"/>
      <c r="Y906" s="9"/>
      <c r="Z906" s="9"/>
      <c r="AA906" s="9"/>
      <c r="AB906" s="9"/>
      <c r="AO906" s="53" t="s">
        <v>551</v>
      </c>
      <c r="AQ906" s="53" t="s">
        <v>1739</v>
      </c>
      <c r="AR906" s="53" t="s">
        <v>15</v>
      </c>
      <c r="AV906" s="5" t="s">
        <v>31</v>
      </c>
      <c r="BB906" s="54" t="e">
        <f>IF(K906="základní",#REF!,0)</f>
        <v>#REF!</v>
      </c>
      <c r="BC906" s="54">
        <f>IF(K906="snížená",#REF!,0)</f>
        <v>0</v>
      </c>
      <c r="BD906" s="54">
        <f>IF(K906="zákl. přenesená",#REF!,0)</f>
        <v>0</v>
      </c>
      <c r="BE906" s="54">
        <f>IF(K906="sníž. přenesená",#REF!,0)</f>
        <v>0</v>
      </c>
      <c r="BF906" s="54">
        <f>IF(K906="nulová",#REF!,0)</f>
        <v>0</v>
      </c>
      <c r="BG906" s="5" t="s">
        <v>14</v>
      </c>
      <c r="BH906" s="54" t="e">
        <f>ROUND(#REF!*H906,2)</f>
        <v>#REF!</v>
      </c>
      <c r="BI906" s="5" t="s">
        <v>551</v>
      </c>
      <c r="BJ906" s="53" t="s">
        <v>2010</v>
      </c>
    </row>
    <row r="907" spans="1:62" s="2" customFormat="1" ht="14.45" customHeight="1" x14ac:dyDescent="0.2">
      <c r="A907" s="9"/>
      <c r="B907" s="43"/>
      <c r="C907" s="59" t="s">
        <v>2011</v>
      </c>
      <c r="D907" s="59" t="s">
        <v>1739</v>
      </c>
      <c r="E907" s="60" t="s">
        <v>2012</v>
      </c>
      <c r="F907" s="61" t="s">
        <v>2013</v>
      </c>
      <c r="G907" s="62" t="s">
        <v>63</v>
      </c>
      <c r="H907" s="63">
        <v>1250</v>
      </c>
      <c r="I907" s="64"/>
      <c r="J907" s="65" t="s">
        <v>0</v>
      </c>
      <c r="K907" s="66" t="s">
        <v>8</v>
      </c>
      <c r="L907" s="51">
        <v>0</v>
      </c>
      <c r="M907" s="51">
        <f t="shared" si="9"/>
        <v>0</v>
      </c>
      <c r="N907" s="51">
        <v>2.4000000000000001E-4</v>
      </c>
      <c r="O907" s="51">
        <f t="shared" si="10"/>
        <v>0.3</v>
      </c>
      <c r="P907" s="51">
        <v>0</v>
      </c>
      <c r="Q907" s="52">
        <f t="shared" si="11"/>
        <v>0</v>
      </c>
      <c r="R907" s="9"/>
      <c r="S907" s="9"/>
      <c r="T907" s="9"/>
      <c r="U907" s="9"/>
      <c r="V907" s="9"/>
      <c r="W907" s="9"/>
      <c r="X907" s="9"/>
      <c r="Y907" s="9"/>
      <c r="Z907" s="9"/>
      <c r="AA907" s="9"/>
      <c r="AB907" s="9"/>
      <c r="AO907" s="53" t="s">
        <v>551</v>
      </c>
      <c r="AQ907" s="53" t="s">
        <v>1739</v>
      </c>
      <c r="AR907" s="53" t="s">
        <v>15</v>
      </c>
      <c r="AV907" s="5" t="s">
        <v>31</v>
      </c>
      <c r="BB907" s="54" t="e">
        <f>IF(K907="základní",#REF!,0)</f>
        <v>#REF!</v>
      </c>
      <c r="BC907" s="54">
        <f>IF(K907="snížená",#REF!,0)</f>
        <v>0</v>
      </c>
      <c r="BD907" s="54">
        <f>IF(K907="zákl. přenesená",#REF!,0)</f>
        <v>0</v>
      </c>
      <c r="BE907" s="54">
        <f>IF(K907="sníž. přenesená",#REF!,0)</f>
        <v>0</v>
      </c>
      <c r="BF907" s="54">
        <f>IF(K907="nulová",#REF!,0)</f>
        <v>0</v>
      </c>
      <c r="BG907" s="5" t="s">
        <v>14</v>
      </c>
      <c r="BH907" s="54" t="e">
        <f>ROUND(#REF!*H907,2)</f>
        <v>#REF!</v>
      </c>
      <c r="BI907" s="5" t="s">
        <v>551</v>
      </c>
      <c r="BJ907" s="53" t="s">
        <v>2014</v>
      </c>
    </row>
    <row r="908" spans="1:62" s="2" customFormat="1" ht="14.45" customHeight="1" x14ac:dyDescent="0.2">
      <c r="A908" s="9"/>
      <c r="B908" s="43"/>
      <c r="C908" s="59" t="s">
        <v>2015</v>
      </c>
      <c r="D908" s="59" t="s">
        <v>1739</v>
      </c>
      <c r="E908" s="60" t="s">
        <v>2016</v>
      </c>
      <c r="F908" s="61" t="s">
        <v>2017</v>
      </c>
      <c r="G908" s="62" t="s">
        <v>63</v>
      </c>
      <c r="H908" s="63">
        <v>980</v>
      </c>
      <c r="I908" s="64"/>
      <c r="J908" s="65" t="s">
        <v>0</v>
      </c>
      <c r="K908" s="66" t="s">
        <v>8</v>
      </c>
      <c r="L908" s="51">
        <v>0</v>
      </c>
      <c r="M908" s="51">
        <f t="shared" si="9"/>
        <v>0</v>
      </c>
      <c r="N908" s="51">
        <v>2.4000000000000001E-4</v>
      </c>
      <c r="O908" s="51">
        <f t="shared" si="10"/>
        <v>0.23519999999999999</v>
      </c>
      <c r="P908" s="51">
        <v>0</v>
      </c>
      <c r="Q908" s="52">
        <f t="shared" si="11"/>
        <v>0</v>
      </c>
      <c r="R908" s="9"/>
      <c r="S908" s="9"/>
      <c r="T908" s="9"/>
      <c r="U908" s="9"/>
      <c r="V908" s="9"/>
      <c r="W908" s="9"/>
      <c r="X908" s="9"/>
      <c r="Y908" s="9"/>
      <c r="Z908" s="9"/>
      <c r="AA908" s="9"/>
      <c r="AB908" s="9"/>
      <c r="AO908" s="53" t="s">
        <v>551</v>
      </c>
      <c r="AQ908" s="53" t="s">
        <v>1739</v>
      </c>
      <c r="AR908" s="53" t="s">
        <v>15</v>
      </c>
      <c r="AV908" s="5" t="s">
        <v>31</v>
      </c>
      <c r="BB908" s="54" t="e">
        <f>IF(K908="základní",#REF!,0)</f>
        <v>#REF!</v>
      </c>
      <c r="BC908" s="54">
        <f>IF(K908="snížená",#REF!,0)</f>
        <v>0</v>
      </c>
      <c r="BD908" s="54">
        <f>IF(K908="zákl. přenesená",#REF!,0)</f>
        <v>0</v>
      </c>
      <c r="BE908" s="54">
        <f>IF(K908="sníž. přenesená",#REF!,0)</f>
        <v>0</v>
      </c>
      <c r="BF908" s="54">
        <f>IF(K908="nulová",#REF!,0)</f>
        <v>0</v>
      </c>
      <c r="BG908" s="5" t="s">
        <v>14</v>
      </c>
      <c r="BH908" s="54" t="e">
        <f>ROUND(#REF!*H908,2)</f>
        <v>#REF!</v>
      </c>
      <c r="BI908" s="5" t="s">
        <v>551</v>
      </c>
      <c r="BJ908" s="53" t="s">
        <v>2018</v>
      </c>
    </row>
    <row r="909" spans="1:62" s="2" customFormat="1" ht="14.45" customHeight="1" x14ac:dyDescent="0.2">
      <c r="A909" s="9"/>
      <c r="B909" s="43"/>
      <c r="C909" s="59" t="s">
        <v>2019</v>
      </c>
      <c r="D909" s="59" t="s">
        <v>1739</v>
      </c>
      <c r="E909" s="60" t="s">
        <v>2020</v>
      </c>
      <c r="F909" s="61" t="s">
        <v>2021</v>
      </c>
      <c r="G909" s="62" t="s">
        <v>63</v>
      </c>
      <c r="H909" s="63">
        <v>225</v>
      </c>
      <c r="I909" s="64"/>
      <c r="J909" s="65" t="s">
        <v>0</v>
      </c>
      <c r="K909" s="66" t="s">
        <v>8</v>
      </c>
      <c r="L909" s="51">
        <v>0</v>
      </c>
      <c r="M909" s="51">
        <f t="shared" si="9"/>
        <v>0</v>
      </c>
      <c r="N909" s="51">
        <v>2.4000000000000001E-4</v>
      </c>
      <c r="O909" s="51">
        <f t="shared" si="10"/>
        <v>5.3999999999999999E-2</v>
      </c>
      <c r="P909" s="51">
        <v>0</v>
      </c>
      <c r="Q909" s="52">
        <f t="shared" si="11"/>
        <v>0</v>
      </c>
      <c r="R909" s="9"/>
      <c r="S909" s="9"/>
      <c r="T909" s="9"/>
      <c r="U909" s="9"/>
      <c r="V909" s="9"/>
      <c r="W909" s="9"/>
      <c r="X909" s="9"/>
      <c r="Y909" s="9"/>
      <c r="Z909" s="9"/>
      <c r="AA909" s="9"/>
      <c r="AB909" s="9"/>
      <c r="AO909" s="53" t="s">
        <v>551</v>
      </c>
      <c r="AQ909" s="53" t="s">
        <v>1739</v>
      </c>
      <c r="AR909" s="53" t="s">
        <v>15</v>
      </c>
      <c r="AV909" s="5" t="s">
        <v>31</v>
      </c>
      <c r="BB909" s="54" t="e">
        <f>IF(K909="základní",#REF!,0)</f>
        <v>#REF!</v>
      </c>
      <c r="BC909" s="54">
        <f>IF(K909="snížená",#REF!,0)</f>
        <v>0</v>
      </c>
      <c r="BD909" s="54">
        <f>IF(K909="zákl. přenesená",#REF!,0)</f>
        <v>0</v>
      </c>
      <c r="BE909" s="54">
        <f>IF(K909="sníž. přenesená",#REF!,0)</f>
        <v>0</v>
      </c>
      <c r="BF909" s="54">
        <f>IF(K909="nulová",#REF!,0)</f>
        <v>0</v>
      </c>
      <c r="BG909" s="5" t="s">
        <v>14</v>
      </c>
      <c r="BH909" s="54" t="e">
        <f>ROUND(#REF!*H909,2)</f>
        <v>#REF!</v>
      </c>
      <c r="BI909" s="5" t="s">
        <v>551</v>
      </c>
      <c r="BJ909" s="53" t="s">
        <v>2022</v>
      </c>
    </row>
    <row r="910" spans="1:62" s="2" customFormat="1" ht="14.45" customHeight="1" x14ac:dyDescent="0.2">
      <c r="A910" s="9"/>
      <c r="B910" s="43"/>
      <c r="C910" s="59" t="s">
        <v>2023</v>
      </c>
      <c r="D910" s="59" t="s">
        <v>1739</v>
      </c>
      <c r="E910" s="60" t="s">
        <v>2024</v>
      </c>
      <c r="F910" s="61" t="s">
        <v>2025</v>
      </c>
      <c r="G910" s="62" t="s">
        <v>63</v>
      </c>
      <c r="H910" s="63">
        <v>120</v>
      </c>
      <c r="I910" s="64"/>
      <c r="J910" s="65" t="s">
        <v>0</v>
      </c>
      <c r="K910" s="66" t="s">
        <v>8</v>
      </c>
      <c r="L910" s="51">
        <v>0</v>
      </c>
      <c r="M910" s="51">
        <f t="shared" si="9"/>
        <v>0</v>
      </c>
      <c r="N910" s="51">
        <v>1E-4</v>
      </c>
      <c r="O910" s="51">
        <f t="shared" si="10"/>
        <v>1.2E-2</v>
      </c>
      <c r="P910" s="51">
        <v>0</v>
      </c>
      <c r="Q910" s="52">
        <f t="shared" si="11"/>
        <v>0</v>
      </c>
      <c r="R910" s="9"/>
      <c r="S910" s="9"/>
      <c r="T910" s="9"/>
      <c r="U910" s="9"/>
      <c r="V910" s="9"/>
      <c r="W910" s="9"/>
      <c r="X910" s="9"/>
      <c r="Y910" s="9"/>
      <c r="Z910" s="9"/>
      <c r="AA910" s="9"/>
      <c r="AB910" s="9"/>
      <c r="AO910" s="53" t="s">
        <v>551</v>
      </c>
      <c r="AQ910" s="53" t="s">
        <v>1739</v>
      </c>
      <c r="AR910" s="53" t="s">
        <v>15</v>
      </c>
      <c r="AV910" s="5" t="s">
        <v>31</v>
      </c>
      <c r="BB910" s="54" t="e">
        <f>IF(K910="základní",#REF!,0)</f>
        <v>#REF!</v>
      </c>
      <c r="BC910" s="54">
        <f>IF(K910="snížená",#REF!,0)</f>
        <v>0</v>
      </c>
      <c r="BD910" s="54">
        <f>IF(K910="zákl. přenesená",#REF!,0)</f>
        <v>0</v>
      </c>
      <c r="BE910" s="54">
        <f>IF(K910="sníž. přenesená",#REF!,0)</f>
        <v>0</v>
      </c>
      <c r="BF910" s="54">
        <f>IF(K910="nulová",#REF!,0)</f>
        <v>0</v>
      </c>
      <c r="BG910" s="5" t="s">
        <v>14</v>
      </c>
      <c r="BH910" s="54" t="e">
        <f>ROUND(#REF!*H910,2)</f>
        <v>#REF!</v>
      </c>
      <c r="BI910" s="5" t="s">
        <v>551</v>
      </c>
      <c r="BJ910" s="53" t="s">
        <v>2026</v>
      </c>
    </row>
    <row r="911" spans="1:62" s="2" customFormat="1" ht="14.45" customHeight="1" x14ac:dyDescent="0.2">
      <c r="A911" s="9"/>
      <c r="B911" s="43"/>
      <c r="C911" s="59" t="s">
        <v>2027</v>
      </c>
      <c r="D911" s="59" t="s">
        <v>1739</v>
      </c>
      <c r="E911" s="60" t="s">
        <v>2028</v>
      </c>
      <c r="F911" s="61" t="s">
        <v>2029</v>
      </c>
      <c r="G911" s="62" t="s">
        <v>63</v>
      </c>
      <c r="H911" s="63">
        <v>25</v>
      </c>
      <c r="I911" s="64"/>
      <c r="J911" s="65" t="s">
        <v>0</v>
      </c>
      <c r="K911" s="66" t="s">
        <v>8</v>
      </c>
      <c r="L911" s="51">
        <v>0</v>
      </c>
      <c r="M911" s="51">
        <f t="shared" si="9"/>
        <v>0</v>
      </c>
      <c r="N911" s="51">
        <v>1E-4</v>
      </c>
      <c r="O911" s="51">
        <f t="shared" si="10"/>
        <v>2.5000000000000001E-3</v>
      </c>
      <c r="P911" s="51">
        <v>0</v>
      </c>
      <c r="Q911" s="52">
        <f t="shared" si="11"/>
        <v>0</v>
      </c>
      <c r="R911" s="9"/>
      <c r="S911" s="9"/>
      <c r="T911" s="9"/>
      <c r="U911" s="9"/>
      <c r="V911" s="9"/>
      <c r="W911" s="9"/>
      <c r="X911" s="9"/>
      <c r="Y911" s="9"/>
      <c r="Z911" s="9"/>
      <c r="AA911" s="9"/>
      <c r="AB911" s="9"/>
      <c r="AO911" s="53" t="s">
        <v>551</v>
      </c>
      <c r="AQ911" s="53" t="s">
        <v>1739</v>
      </c>
      <c r="AR911" s="53" t="s">
        <v>15</v>
      </c>
      <c r="AV911" s="5" t="s">
        <v>31</v>
      </c>
      <c r="BB911" s="54" t="e">
        <f>IF(K911="základní",#REF!,0)</f>
        <v>#REF!</v>
      </c>
      <c r="BC911" s="54">
        <f>IF(K911="snížená",#REF!,0)</f>
        <v>0</v>
      </c>
      <c r="BD911" s="54">
        <f>IF(K911="zákl. přenesená",#REF!,0)</f>
        <v>0</v>
      </c>
      <c r="BE911" s="54">
        <f>IF(K911="sníž. přenesená",#REF!,0)</f>
        <v>0</v>
      </c>
      <c r="BF911" s="54">
        <f>IF(K911="nulová",#REF!,0)</f>
        <v>0</v>
      </c>
      <c r="BG911" s="5" t="s">
        <v>14</v>
      </c>
      <c r="BH911" s="54" t="e">
        <f>ROUND(#REF!*H911,2)</f>
        <v>#REF!</v>
      </c>
      <c r="BI911" s="5" t="s">
        <v>551</v>
      </c>
      <c r="BJ911" s="53" t="s">
        <v>2030</v>
      </c>
    </row>
    <row r="912" spans="1:62" s="2" customFormat="1" ht="14.45" customHeight="1" x14ac:dyDescent="0.2">
      <c r="A912" s="9"/>
      <c r="B912" s="43"/>
      <c r="C912" s="59" t="s">
        <v>2031</v>
      </c>
      <c r="D912" s="59" t="s">
        <v>1739</v>
      </c>
      <c r="E912" s="60" t="s">
        <v>2032</v>
      </c>
      <c r="F912" s="61" t="s">
        <v>2033</v>
      </c>
      <c r="G912" s="62" t="s">
        <v>63</v>
      </c>
      <c r="H912" s="63">
        <v>40</v>
      </c>
      <c r="I912" s="64"/>
      <c r="J912" s="65" t="s">
        <v>0</v>
      </c>
      <c r="K912" s="66" t="s">
        <v>8</v>
      </c>
      <c r="L912" s="51">
        <v>0</v>
      </c>
      <c r="M912" s="51">
        <f t="shared" si="9"/>
        <v>0</v>
      </c>
      <c r="N912" s="51">
        <v>1.2999999999999999E-4</v>
      </c>
      <c r="O912" s="51">
        <f t="shared" si="10"/>
        <v>5.1999999999999998E-3</v>
      </c>
      <c r="P912" s="51">
        <v>0</v>
      </c>
      <c r="Q912" s="52">
        <f t="shared" si="11"/>
        <v>0</v>
      </c>
      <c r="R912" s="9"/>
      <c r="S912" s="9"/>
      <c r="T912" s="9"/>
      <c r="U912" s="9"/>
      <c r="V912" s="9"/>
      <c r="W912" s="9"/>
      <c r="X912" s="9"/>
      <c r="Y912" s="9"/>
      <c r="Z912" s="9"/>
      <c r="AA912" s="9"/>
      <c r="AB912" s="9"/>
      <c r="AO912" s="53" t="s">
        <v>551</v>
      </c>
      <c r="AQ912" s="53" t="s">
        <v>1739</v>
      </c>
      <c r="AR912" s="53" t="s">
        <v>15</v>
      </c>
      <c r="AV912" s="5" t="s">
        <v>31</v>
      </c>
      <c r="BB912" s="54" t="e">
        <f>IF(K912="základní",#REF!,0)</f>
        <v>#REF!</v>
      </c>
      <c r="BC912" s="54">
        <f>IF(K912="snížená",#REF!,0)</f>
        <v>0</v>
      </c>
      <c r="BD912" s="54">
        <f>IF(K912="zákl. přenesená",#REF!,0)</f>
        <v>0</v>
      </c>
      <c r="BE912" s="54">
        <f>IF(K912="sníž. přenesená",#REF!,0)</f>
        <v>0</v>
      </c>
      <c r="BF912" s="54">
        <f>IF(K912="nulová",#REF!,0)</f>
        <v>0</v>
      </c>
      <c r="BG912" s="5" t="s">
        <v>14</v>
      </c>
      <c r="BH912" s="54" t="e">
        <f>ROUND(#REF!*H912,2)</f>
        <v>#REF!</v>
      </c>
      <c r="BI912" s="5" t="s">
        <v>551</v>
      </c>
      <c r="BJ912" s="53" t="s">
        <v>2034</v>
      </c>
    </row>
    <row r="913" spans="1:62" s="2" customFormat="1" ht="14.45" customHeight="1" x14ac:dyDescent="0.2">
      <c r="A913" s="9"/>
      <c r="B913" s="43"/>
      <c r="C913" s="59" t="s">
        <v>2035</v>
      </c>
      <c r="D913" s="59" t="s">
        <v>1739</v>
      </c>
      <c r="E913" s="60" t="s">
        <v>2036</v>
      </c>
      <c r="F913" s="61" t="s">
        <v>2037</v>
      </c>
      <c r="G913" s="62" t="s">
        <v>63</v>
      </c>
      <c r="H913" s="63">
        <v>20</v>
      </c>
      <c r="I913" s="64"/>
      <c r="J913" s="65" t="s">
        <v>0</v>
      </c>
      <c r="K913" s="66" t="s">
        <v>8</v>
      </c>
      <c r="L913" s="51">
        <v>0</v>
      </c>
      <c r="M913" s="51">
        <f t="shared" si="9"/>
        <v>0</v>
      </c>
      <c r="N913" s="51">
        <v>1.2E-4</v>
      </c>
      <c r="O913" s="51">
        <f t="shared" si="10"/>
        <v>2.4000000000000002E-3</v>
      </c>
      <c r="P913" s="51">
        <v>0</v>
      </c>
      <c r="Q913" s="52">
        <f t="shared" si="11"/>
        <v>0</v>
      </c>
      <c r="R913" s="9"/>
      <c r="S913" s="9"/>
      <c r="T913" s="9"/>
      <c r="U913" s="9"/>
      <c r="V913" s="9"/>
      <c r="W913" s="9"/>
      <c r="X913" s="9"/>
      <c r="Y913" s="9"/>
      <c r="Z913" s="9"/>
      <c r="AA913" s="9"/>
      <c r="AB913" s="9"/>
      <c r="AO913" s="53" t="s">
        <v>551</v>
      </c>
      <c r="AQ913" s="53" t="s">
        <v>1739</v>
      </c>
      <c r="AR913" s="53" t="s">
        <v>15</v>
      </c>
      <c r="AV913" s="5" t="s">
        <v>31</v>
      </c>
      <c r="BB913" s="54" t="e">
        <f>IF(K913="základní",#REF!,0)</f>
        <v>#REF!</v>
      </c>
      <c r="BC913" s="54">
        <f>IF(K913="snížená",#REF!,0)</f>
        <v>0</v>
      </c>
      <c r="BD913" s="54">
        <f>IF(K913="zákl. přenesená",#REF!,0)</f>
        <v>0</v>
      </c>
      <c r="BE913" s="54">
        <f>IF(K913="sníž. přenesená",#REF!,0)</f>
        <v>0</v>
      </c>
      <c r="BF913" s="54">
        <f>IF(K913="nulová",#REF!,0)</f>
        <v>0</v>
      </c>
      <c r="BG913" s="5" t="s">
        <v>14</v>
      </c>
      <c r="BH913" s="54" t="e">
        <f>ROUND(#REF!*H913,2)</f>
        <v>#REF!</v>
      </c>
      <c r="BI913" s="5" t="s">
        <v>551</v>
      </c>
      <c r="BJ913" s="53" t="s">
        <v>2038</v>
      </c>
    </row>
    <row r="914" spans="1:62" s="2" customFormat="1" ht="14.45" customHeight="1" x14ac:dyDescent="0.2">
      <c r="A914" s="9"/>
      <c r="B914" s="43"/>
      <c r="C914" s="59" t="s">
        <v>2039</v>
      </c>
      <c r="D914" s="59" t="s">
        <v>1739</v>
      </c>
      <c r="E914" s="60" t="s">
        <v>2040</v>
      </c>
      <c r="F914" s="61" t="s">
        <v>2041</v>
      </c>
      <c r="G914" s="62" t="s">
        <v>63</v>
      </c>
      <c r="H914" s="63">
        <v>30</v>
      </c>
      <c r="I914" s="64"/>
      <c r="J914" s="65" t="s">
        <v>0</v>
      </c>
      <c r="K914" s="66" t="s">
        <v>8</v>
      </c>
      <c r="L914" s="51">
        <v>0</v>
      </c>
      <c r="M914" s="51">
        <f t="shared" si="9"/>
        <v>0</v>
      </c>
      <c r="N914" s="51">
        <v>1.8000000000000001E-4</v>
      </c>
      <c r="O914" s="51">
        <f t="shared" si="10"/>
        <v>5.4000000000000003E-3</v>
      </c>
      <c r="P914" s="51">
        <v>0</v>
      </c>
      <c r="Q914" s="52">
        <f t="shared" si="11"/>
        <v>0</v>
      </c>
      <c r="R914" s="9"/>
      <c r="S914" s="9"/>
      <c r="T914" s="9"/>
      <c r="U914" s="9"/>
      <c r="V914" s="9"/>
      <c r="W914" s="9"/>
      <c r="X914" s="9"/>
      <c r="Y914" s="9"/>
      <c r="Z914" s="9"/>
      <c r="AA914" s="9"/>
      <c r="AB914" s="9"/>
      <c r="AO914" s="53" t="s">
        <v>551</v>
      </c>
      <c r="AQ914" s="53" t="s">
        <v>1739</v>
      </c>
      <c r="AR914" s="53" t="s">
        <v>15</v>
      </c>
      <c r="AV914" s="5" t="s">
        <v>31</v>
      </c>
      <c r="BB914" s="54" t="e">
        <f>IF(K914="základní",#REF!,0)</f>
        <v>#REF!</v>
      </c>
      <c r="BC914" s="54">
        <f>IF(K914="snížená",#REF!,0)</f>
        <v>0</v>
      </c>
      <c r="BD914" s="54">
        <f>IF(K914="zákl. přenesená",#REF!,0)</f>
        <v>0</v>
      </c>
      <c r="BE914" s="54">
        <f>IF(K914="sníž. přenesená",#REF!,0)</f>
        <v>0</v>
      </c>
      <c r="BF914" s="54">
        <f>IF(K914="nulová",#REF!,0)</f>
        <v>0</v>
      </c>
      <c r="BG914" s="5" t="s">
        <v>14</v>
      </c>
      <c r="BH914" s="54" t="e">
        <f>ROUND(#REF!*H914,2)</f>
        <v>#REF!</v>
      </c>
      <c r="BI914" s="5" t="s">
        <v>551</v>
      </c>
      <c r="BJ914" s="53" t="s">
        <v>2042</v>
      </c>
    </row>
    <row r="915" spans="1:62" s="2" customFormat="1" ht="14.45" customHeight="1" x14ac:dyDescent="0.2">
      <c r="A915" s="9"/>
      <c r="B915" s="43"/>
      <c r="C915" s="59" t="s">
        <v>2043</v>
      </c>
      <c r="D915" s="59" t="s">
        <v>1739</v>
      </c>
      <c r="E915" s="60" t="s">
        <v>2044</v>
      </c>
      <c r="F915" s="61" t="s">
        <v>2045</v>
      </c>
      <c r="G915" s="62" t="s">
        <v>63</v>
      </c>
      <c r="H915" s="63">
        <v>35</v>
      </c>
      <c r="I915" s="64"/>
      <c r="J915" s="65" t="s">
        <v>0</v>
      </c>
      <c r="K915" s="66" t="s">
        <v>8</v>
      </c>
      <c r="L915" s="51">
        <v>0</v>
      </c>
      <c r="M915" s="51">
        <f t="shared" si="9"/>
        <v>0</v>
      </c>
      <c r="N915" s="51">
        <v>1.8000000000000001E-4</v>
      </c>
      <c r="O915" s="51">
        <f t="shared" si="10"/>
        <v>6.3E-3</v>
      </c>
      <c r="P915" s="51">
        <v>0</v>
      </c>
      <c r="Q915" s="52">
        <f t="shared" si="11"/>
        <v>0</v>
      </c>
      <c r="R915" s="9"/>
      <c r="S915" s="9"/>
      <c r="T915" s="9"/>
      <c r="U915" s="9"/>
      <c r="V915" s="9"/>
      <c r="W915" s="9"/>
      <c r="X915" s="9"/>
      <c r="Y915" s="9"/>
      <c r="Z915" s="9"/>
      <c r="AA915" s="9"/>
      <c r="AB915" s="9"/>
      <c r="AO915" s="53" t="s">
        <v>551</v>
      </c>
      <c r="AQ915" s="53" t="s">
        <v>1739</v>
      </c>
      <c r="AR915" s="53" t="s">
        <v>15</v>
      </c>
      <c r="AV915" s="5" t="s">
        <v>31</v>
      </c>
      <c r="BB915" s="54" t="e">
        <f>IF(K915="základní",#REF!,0)</f>
        <v>#REF!</v>
      </c>
      <c r="BC915" s="54">
        <f>IF(K915="snížená",#REF!,0)</f>
        <v>0</v>
      </c>
      <c r="BD915" s="54">
        <f>IF(K915="zákl. přenesená",#REF!,0)</f>
        <v>0</v>
      </c>
      <c r="BE915" s="54">
        <f>IF(K915="sníž. přenesená",#REF!,0)</f>
        <v>0</v>
      </c>
      <c r="BF915" s="54">
        <f>IF(K915="nulová",#REF!,0)</f>
        <v>0</v>
      </c>
      <c r="BG915" s="5" t="s">
        <v>14</v>
      </c>
      <c r="BH915" s="54" t="e">
        <f>ROUND(#REF!*H915,2)</f>
        <v>#REF!</v>
      </c>
      <c r="BI915" s="5" t="s">
        <v>551</v>
      </c>
      <c r="BJ915" s="53" t="s">
        <v>2046</v>
      </c>
    </row>
    <row r="916" spans="1:62" s="2" customFormat="1" ht="14.45" customHeight="1" x14ac:dyDescent="0.2">
      <c r="A916" s="9"/>
      <c r="B916" s="43"/>
      <c r="C916" s="59" t="s">
        <v>2047</v>
      </c>
      <c r="D916" s="59" t="s">
        <v>1739</v>
      </c>
      <c r="E916" s="60" t="s">
        <v>2048</v>
      </c>
      <c r="F916" s="61" t="s">
        <v>2049</v>
      </c>
      <c r="G916" s="62" t="s">
        <v>63</v>
      </c>
      <c r="H916" s="63">
        <v>30</v>
      </c>
      <c r="I916" s="64"/>
      <c r="J916" s="65" t="s">
        <v>0</v>
      </c>
      <c r="K916" s="66" t="s">
        <v>8</v>
      </c>
      <c r="L916" s="51">
        <v>0</v>
      </c>
      <c r="M916" s="51">
        <f t="shared" si="9"/>
        <v>0</v>
      </c>
      <c r="N916" s="51">
        <v>2.2000000000000001E-4</v>
      </c>
      <c r="O916" s="51">
        <f t="shared" si="10"/>
        <v>6.6E-3</v>
      </c>
      <c r="P916" s="51">
        <v>0</v>
      </c>
      <c r="Q916" s="52">
        <f t="shared" si="11"/>
        <v>0</v>
      </c>
      <c r="R916" s="9"/>
      <c r="S916" s="9"/>
      <c r="T916" s="9"/>
      <c r="U916" s="9"/>
      <c r="V916" s="9"/>
      <c r="W916" s="9"/>
      <c r="X916" s="9"/>
      <c r="Y916" s="9"/>
      <c r="Z916" s="9"/>
      <c r="AA916" s="9"/>
      <c r="AB916" s="9"/>
      <c r="AO916" s="53" t="s">
        <v>551</v>
      </c>
      <c r="AQ916" s="53" t="s">
        <v>1739</v>
      </c>
      <c r="AR916" s="53" t="s">
        <v>15</v>
      </c>
      <c r="AV916" s="5" t="s">
        <v>31</v>
      </c>
      <c r="BB916" s="54" t="e">
        <f>IF(K916="základní",#REF!,0)</f>
        <v>#REF!</v>
      </c>
      <c r="BC916" s="54">
        <f>IF(K916="snížená",#REF!,0)</f>
        <v>0</v>
      </c>
      <c r="BD916" s="54">
        <f>IF(K916="zákl. přenesená",#REF!,0)</f>
        <v>0</v>
      </c>
      <c r="BE916" s="54">
        <f>IF(K916="sníž. přenesená",#REF!,0)</f>
        <v>0</v>
      </c>
      <c r="BF916" s="54">
        <f>IF(K916="nulová",#REF!,0)</f>
        <v>0</v>
      </c>
      <c r="BG916" s="5" t="s">
        <v>14</v>
      </c>
      <c r="BH916" s="54" t="e">
        <f>ROUND(#REF!*H916,2)</f>
        <v>#REF!</v>
      </c>
      <c r="BI916" s="5" t="s">
        <v>551</v>
      </c>
      <c r="BJ916" s="53" t="s">
        <v>2050</v>
      </c>
    </row>
    <row r="917" spans="1:62" s="2" customFormat="1" ht="14.45" customHeight="1" x14ac:dyDescent="0.2">
      <c r="A917" s="9"/>
      <c r="B917" s="43"/>
      <c r="C917" s="59" t="s">
        <v>2051</v>
      </c>
      <c r="D917" s="59" t="s">
        <v>1739</v>
      </c>
      <c r="E917" s="60" t="s">
        <v>2052</v>
      </c>
      <c r="F917" s="61" t="s">
        <v>2053</v>
      </c>
      <c r="G917" s="62" t="s">
        <v>63</v>
      </c>
      <c r="H917" s="63">
        <v>60</v>
      </c>
      <c r="I917" s="64"/>
      <c r="J917" s="65" t="s">
        <v>0</v>
      </c>
      <c r="K917" s="66" t="s">
        <v>8</v>
      </c>
      <c r="L917" s="51">
        <v>0</v>
      </c>
      <c r="M917" s="51">
        <f t="shared" si="9"/>
        <v>0</v>
      </c>
      <c r="N917" s="51">
        <v>2.4000000000000001E-4</v>
      </c>
      <c r="O917" s="51">
        <f t="shared" si="10"/>
        <v>1.44E-2</v>
      </c>
      <c r="P917" s="51">
        <v>0</v>
      </c>
      <c r="Q917" s="52">
        <f t="shared" si="11"/>
        <v>0</v>
      </c>
      <c r="R917" s="9"/>
      <c r="S917" s="9"/>
      <c r="T917" s="9"/>
      <c r="U917" s="9"/>
      <c r="V917" s="9"/>
      <c r="W917" s="9"/>
      <c r="X917" s="9"/>
      <c r="Y917" s="9"/>
      <c r="Z917" s="9"/>
      <c r="AA917" s="9"/>
      <c r="AB917" s="9"/>
      <c r="AO917" s="53" t="s">
        <v>551</v>
      </c>
      <c r="AQ917" s="53" t="s">
        <v>1739</v>
      </c>
      <c r="AR917" s="53" t="s">
        <v>15</v>
      </c>
      <c r="AV917" s="5" t="s">
        <v>31</v>
      </c>
      <c r="BB917" s="54" t="e">
        <f>IF(K917="základní",#REF!,0)</f>
        <v>#REF!</v>
      </c>
      <c r="BC917" s="54">
        <f>IF(K917="snížená",#REF!,0)</f>
        <v>0</v>
      </c>
      <c r="BD917" s="54">
        <f>IF(K917="zákl. přenesená",#REF!,0)</f>
        <v>0</v>
      </c>
      <c r="BE917" s="54">
        <f>IF(K917="sníž. přenesená",#REF!,0)</f>
        <v>0</v>
      </c>
      <c r="BF917" s="54">
        <f>IF(K917="nulová",#REF!,0)</f>
        <v>0</v>
      </c>
      <c r="BG917" s="5" t="s">
        <v>14</v>
      </c>
      <c r="BH917" s="54" t="e">
        <f>ROUND(#REF!*H917,2)</f>
        <v>#REF!</v>
      </c>
      <c r="BI917" s="5" t="s">
        <v>551</v>
      </c>
      <c r="BJ917" s="53" t="s">
        <v>2054</v>
      </c>
    </row>
    <row r="918" spans="1:62" s="2" customFormat="1" ht="14.45" customHeight="1" x14ac:dyDescent="0.2">
      <c r="A918" s="9"/>
      <c r="B918" s="43"/>
      <c r="C918" s="59" t="s">
        <v>2055</v>
      </c>
      <c r="D918" s="59" t="s">
        <v>1739</v>
      </c>
      <c r="E918" s="60" t="s">
        <v>2056</v>
      </c>
      <c r="F918" s="61" t="s">
        <v>2057</v>
      </c>
      <c r="G918" s="62" t="s">
        <v>63</v>
      </c>
      <c r="H918" s="63">
        <v>65</v>
      </c>
      <c r="I918" s="64"/>
      <c r="J918" s="65" t="s">
        <v>0</v>
      </c>
      <c r="K918" s="66" t="s">
        <v>8</v>
      </c>
      <c r="L918" s="51">
        <v>0</v>
      </c>
      <c r="M918" s="51">
        <f t="shared" si="9"/>
        <v>0</v>
      </c>
      <c r="N918" s="51">
        <v>2.5000000000000001E-4</v>
      </c>
      <c r="O918" s="51">
        <f t="shared" si="10"/>
        <v>1.6250000000000001E-2</v>
      </c>
      <c r="P918" s="51">
        <v>0</v>
      </c>
      <c r="Q918" s="52">
        <f t="shared" si="11"/>
        <v>0</v>
      </c>
      <c r="R918" s="9"/>
      <c r="S918" s="9"/>
      <c r="T918" s="9"/>
      <c r="U918" s="9"/>
      <c r="V918" s="9"/>
      <c r="W918" s="9"/>
      <c r="X918" s="9"/>
      <c r="Y918" s="9"/>
      <c r="Z918" s="9"/>
      <c r="AA918" s="9"/>
      <c r="AB918" s="9"/>
      <c r="AO918" s="53" t="s">
        <v>551</v>
      </c>
      <c r="AQ918" s="53" t="s">
        <v>1739</v>
      </c>
      <c r="AR918" s="53" t="s">
        <v>15</v>
      </c>
      <c r="AV918" s="5" t="s">
        <v>31</v>
      </c>
      <c r="BB918" s="54" t="e">
        <f>IF(K918="základní",#REF!,0)</f>
        <v>#REF!</v>
      </c>
      <c r="BC918" s="54">
        <f>IF(K918="snížená",#REF!,0)</f>
        <v>0</v>
      </c>
      <c r="BD918" s="54">
        <f>IF(K918="zákl. přenesená",#REF!,0)</f>
        <v>0</v>
      </c>
      <c r="BE918" s="54">
        <f>IF(K918="sníž. přenesená",#REF!,0)</f>
        <v>0</v>
      </c>
      <c r="BF918" s="54">
        <f>IF(K918="nulová",#REF!,0)</f>
        <v>0</v>
      </c>
      <c r="BG918" s="5" t="s">
        <v>14</v>
      </c>
      <c r="BH918" s="54" t="e">
        <f>ROUND(#REF!*H918,2)</f>
        <v>#REF!</v>
      </c>
      <c r="BI918" s="5" t="s">
        <v>551</v>
      </c>
      <c r="BJ918" s="53" t="s">
        <v>2058</v>
      </c>
    </row>
    <row r="919" spans="1:62" s="2" customFormat="1" ht="14.45" customHeight="1" x14ac:dyDescent="0.2">
      <c r="A919" s="9"/>
      <c r="B919" s="43"/>
      <c r="C919" s="59" t="s">
        <v>2059</v>
      </c>
      <c r="D919" s="59" t="s">
        <v>1739</v>
      </c>
      <c r="E919" s="60" t="s">
        <v>2060</v>
      </c>
      <c r="F919" s="61" t="s">
        <v>2061</v>
      </c>
      <c r="G919" s="62" t="s">
        <v>63</v>
      </c>
      <c r="H919" s="63">
        <v>80</v>
      </c>
      <c r="I919" s="64"/>
      <c r="J919" s="65" t="s">
        <v>0</v>
      </c>
      <c r="K919" s="66" t="s">
        <v>8</v>
      </c>
      <c r="L919" s="51">
        <v>0</v>
      </c>
      <c r="M919" s="51">
        <f t="shared" si="9"/>
        <v>0</v>
      </c>
      <c r="N919" s="51">
        <v>2.7E-4</v>
      </c>
      <c r="O919" s="51">
        <f t="shared" si="10"/>
        <v>2.1600000000000001E-2</v>
      </c>
      <c r="P919" s="51">
        <v>0</v>
      </c>
      <c r="Q919" s="52">
        <f t="shared" si="11"/>
        <v>0</v>
      </c>
      <c r="R919" s="9"/>
      <c r="S919" s="9"/>
      <c r="T919" s="9"/>
      <c r="U919" s="9"/>
      <c r="V919" s="9"/>
      <c r="W919" s="9"/>
      <c r="X919" s="9"/>
      <c r="Y919" s="9"/>
      <c r="Z919" s="9"/>
      <c r="AA919" s="9"/>
      <c r="AB919" s="9"/>
      <c r="AO919" s="53" t="s">
        <v>551</v>
      </c>
      <c r="AQ919" s="53" t="s">
        <v>1739</v>
      </c>
      <c r="AR919" s="53" t="s">
        <v>15</v>
      </c>
      <c r="AV919" s="5" t="s">
        <v>31</v>
      </c>
      <c r="BB919" s="54" t="e">
        <f>IF(K919="základní",#REF!,0)</f>
        <v>#REF!</v>
      </c>
      <c r="BC919" s="54">
        <f>IF(K919="snížená",#REF!,0)</f>
        <v>0</v>
      </c>
      <c r="BD919" s="54">
        <f>IF(K919="zákl. přenesená",#REF!,0)</f>
        <v>0</v>
      </c>
      <c r="BE919" s="54">
        <f>IF(K919="sníž. přenesená",#REF!,0)</f>
        <v>0</v>
      </c>
      <c r="BF919" s="54">
        <f>IF(K919="nulová",#REF!,0)</f>
        <v>0</v>
      </c>
      <c r="BG919" s="5" t="s">
        <v>14</v>
      </c>
      <c r="BH919" s="54" t="e">
        <f>ROUND(#REF!*H919,2)</f>
        <v>#REF!</v>
      </c>
      <c r="BI919" s="5" t="s">
        <v>551</v>
      </c>
      <c r="BJ919" s="53" t="s">
        <v>2062</v>
      </c>
    </row>
    <row r="920" spans="1:62" s="2" customFormat="1" ht="14.45" customHeight="1" x14ac:dyDescent="0.2">
      <c r="A920" s="9"/>
      <c r="B920" s="43"/>
      <c r="C920" s="59" t="s">
        <v>2063</v>
      </c>
      <c r="D920" s="59" t="s">
        <v>1739</v>
      </c>
      <c r="E920" s="60" t="s">
        <v>2064</v>
      </c>
      <c r="F920" s="61" t="s">
        <v>2065</v>
      </c>
      <c r="G920" s="62" t="s">
        <v>63</v>
      </c>
      <c r="H920" s="63">
        <v>85</v>
      </c>
      <c r="I920" s="64"/>
      <c r="J920" s="65" t="s">
        <v>0</v>
      </c>
      <c r="K920" s="66" t="s">
        <v>8</v>
      </c>
      <c r="L920" s="51">
        <v>0</v>
      </c>
      <c r="M920" s="51">
        <f t="shared" si="9"/>
        <v>0</v>
      </c>
      <c r="N920" s="51">
        <v>3.8999999999999999E-4</v>
      </c>
      <c r="O920" s="51">
        <f t="shared" si="10"/>
        <v>3.3149999999999999E-2</v>
      </c>
      <c r="P920" s="51">
        <v>0</v>
      </c>
      <c r="Q920" s="52">
        <f t="shared" si="11"/>
        <v>0</v>
      </c>
      <c r="R920" s="9"/>
      <c r="S920" s="9"/>
      <c r="T920" s="9"/>
      <c r="U920" s="9"/>
      <c r="V920" s="9"/>
      <c r="W920" s="9"/>
      <c r="X920" s="9"/>
      <c r="Y920" s="9"/>
      <c r="Z920" s="9"/>
      <c r="AA920" s="9"/>
      <c r="AB920" s="9"/>
      <c r="AO920" s="53" t="s">
        <v>551</v>
      </c>
      <c r="AQ920" s="53" t="s">
        <v>1739</v>
      </c>
      <c r="AR920" s="53" t="s">
        <v>15</v>
      </c>
      <c r="AV920" s="5" t="s">
        <v>31</v>
      </c>
      <c r="BB920" s="54" t="e">
        <f>IF(K920="základní",#REF!,0)</f>
        <v>#REF!</v>
      </c>
      <c r="BC920" s="54">
        <f>IF(K920="snížená",#REF!,0)</f>
        <v>0</v>
      </c>
      <c r="BD920" s="54">
        <f>IF(K920="zákl. přenesená",#REF!,0)</f>
        <v>0</v>
      </c>
      <c r="BE920" s="54">
        <f>IF(K920="sníž. přenesená",#REF!,0)</f>
        <v>0</v>
      </c>
      <c r="BF920" s="54">
        <f>IF(K920="nulová",#REF!,0)</f>
        <v>0</v>
      </c>
      <c r="BG920" s="5" t="s">
        <v>14</v>
      </c>
      <c r="BH920" s="54" t="e">
        <f>ROUND(#REF!*H920,2)</f>
        <v>#REF!</v>
      </c>
      <c r="BI920" s="5" t="s">
        <v>551</v>
      </c>
      <c r="BJ920" s="53" t="s">
        <v>2066</v>
      </c>
    </row>
    <row r="921" spans="1:62" s="2" customFormat="1" ht="14.45" customHeight="1" x14ac:dyDescent="0.2">
      <c r="A921" s="9"/>
      <c r="B921" s="43"/>
      <c r="C921" s="59" t="s">
        <v>2067</v>
      </c>
      <c r="D921" s="59" t="s">
        <v>1739</v>
      </c>
      <c r="E921" s="60" t="s">
        <v>2068</v>
      </c>
      <c r="F921" s="61" t="s">
        <v>2069</v>
      </c>
      <c r="G921" s="62" t="s">
        <v>63</v>
      </c>
      <c r="H921" s="63">
        <v>90</v>
      </c>
      <c r="I921" s="64"/>
      <c r="J921" s="65" t="s">
        <v>0</v>
      </c>
      <c r="K921" s="66" t="s">
        <v>8</v>
      </c>
      <c r="L921" s="51">
        <v>0</v>
      </c>
      <c r="M921" s="51">
        <f t="shared" si="9"/>
        <v>0</v>
      </c>
      <c r="N921" s="51">
        <v>4.2000000000000002E-4</v>
      </c>
      <c r="O921" s="51">
        <f t="shared" si="10"/>
        <v>3.78E-2</v>
      </c>
      <c r="P921" s="51">
        <v>0</v>
      </c>
      <c r="Q921" s="52">
        <f t="shared" si="11"/>
        <v>0</v>
      </c>
      <c r="R921" s="9"/>
      <c r="S921" s="9"/>
      <c r="T921" s="9"/>
      <c r="U921" s="9"/>
      <c r="V921" s="9"/>
      <c r="W921" s="9"/>
      <c r="X921" s="9"/>
      <c r="Y921" s="9"/>
      <c r="Z921" s="9"/>
      <c r="AA921" s="9"/>
      <c r="AB921" s="9"/>
      <c r="AO921" s="53" t="s">
        <v>551</v>
      </c>
      <c r="AQ921" s="53" t="s">
        <v>1739</v>
      </c>
      <c r="AR921" s="53" t="s">
        <v>15</v>
      </c>
      <c r="AV921" s="5" t="s">
        <v>31</v>
      </c>
      <c r="BB921" s="54" t="e">
        <f>IF(K921="základní",#REF!,0)</f>
        <v>#REF!</v>
      </c>
      <c r="BC921" s="54">
        <f>IF(K921="snížená",#REF!,0)</f>
        <v>0</v>
      </c>
      <c r="BD921" s="54">
        <f>IF(K921="zákl. přenesená",#REF!,0)</f>
        <v>0</v>
      </c>
      <c r="BE921" s="54">
        <f>IF(K921="sníž. přenesená",#REF!,0)</f>
        <v>0</v>
      </c>
      <c r="BF921" s="54">
        <f>IF(K921="nulová",#REF!,0)</f>
        <v>0</v>
      </c>
      <c r="BG921" s="5" t="s">
        <v>14</v>
      </c>
      <c r="BH921" s="54" t="e">
        <f>ROUND(#REF!*H921,2)</f>
        <v>#REF!</v>
      </c>
      <c r="BI921" s="5" t="s">
        <v>551</v>
      </c>
      <c r="BJ921" s="53" t="s">
        <v>2070</v>
      </c>
    </row>
    <row r="922" spans="1:62" s="2" customFormat="1" ht="14.45" customHeight="1" x14ac:dyDescent="0.2">
      <c r="A922" s="9"/>
      <c r="B922" s="43"/>
      <c r="C922" s="59" t="s">
        <v>2071</v>
      </c>
      <c r="D922" s="59" t="s">
        <v>1739</v>
      </c>
      <c r="E922" s="60" t="s">
        <v>2072</v>
      </c>
      <c r="F922" s="61" t="s">
        <v>2073</v>
      </c>
      <c r="G922" s="62" t="s">
        <v>63</v>
      </c>
      <c r="H922" s="63">
        <v>90</v>
      </c>
      <c r="I922" s="64"/>
      <c r="J922" s="65" t="s">
        <v>0</v>
      </c>
      <c r="K922" s="66" t="s">
        <v>8</v>
      </c>
      <c r="L922" s="51">
        <v>0</v>
      </c>
      <c r="M922" s="51">
        <f t="shared" si="9"/>
        <v>0</v>
      </c>
      <c r="N922" s="51">
        <v>4.4999999999999999E-4</v>
      </c>
      <c r="O922" s="51">
        <f t="shared" si="10"/>
        <v>4.0500000000000001E-2</v>
      </c>
      <c r="P922" s="51">
        <v>0</v>
      </c>
      <c r="Q922" s="52">
        <f t="shared" si="11"/>
        <v>0</v>
      </c>
      <c r="R922" s="9"/>
      <c r="S922" s="9"/>
      <c r="T922" s="9"/>
      <c r="U922" s="9"/>
      <c r="V922" s="9"/>
      <c r="W922" s="9"/>
      <c r="X922" s="9"/>
      <c r="Y922" s="9"/>
      <c r="Z922" s="9"/>
      <c r="AA922" s="9"/>
      <c r="AB922" s="9"/>
      <c r="AO922" s="53" t="s">
        <v>551</v>
      </c>
      <c r="AQ922" s="53" t="s">
        <v>1739</v>
      </c>
      <c r="AR922" s="53" t="s">
        <v>15</v>
      </c>
      <c r="AV922" s="5" t="s">
        <v>31</v>
      </c>
      <c r="BB922" s="54" t="e">
        <f>IF(K922="základní",#REF!,0)</f>
        <v>#REF!</v>
      </c>
      <c r="BC922" s="54">
        <f>IF(K922="snížená",#REF!,0)</f>
        <v>0</v>
      </c>
      <c r="BD922" s="54">
        <f>IF(K922="zákl. přenesená",#REF!,0)</f>
        <v>0</v>
      </c>
      <c r="BE922" s="54">
        <f>IF(K922="sníž. přenesená",#REF!,0)</f>
        <v>0</v>
      </c>
      <c r="BF922" s="54">
        <f>IF(K922="nulová",#REF!,0)</f>
        <v>0</v>
      </c>
      <c r="BG922" s="5" t="s">
        <v>14</v>
      </c>
      <c r="BH922" s="54" t="e">
        <f>ROUND(#REF!*H922,2)</f>
        <v>#REF!</v>
      </c>
      <c r="BI922" s="5" t="s">
        <v>551</v>
      </c>
      <c r="BJ922" s="53" t="s">
        <v>2074</v>
      </c>
    </row>
    <row r="923" spans="1:62" s="2" customFormat="1" ht="14.45" customHeight="1" x14ac:dyDescent="0.2">
      <c r="A923" s="9"/>
      <c r="B923" s="43"/>
      <c r="C923" s="59" t="s">
        <v>2075</v>
      </c>
      <c r="D923" s="59" t="s">
        <v>1739</v>
      </c>
      <c r="E923" s="60" t="s">
        <v>2076</v>
      </c>
      <c r="F923" s="61" t="s">
        <v>2077</v>
      </c>
      <c r="G923" s="62" t="s">
        <v>63</v>
      </c>
      <c r="H923" s="63">
        <v>45</v>
      </c>
      <c r="I923" s="64"/>
      <c r="J923" s="65" t="s">
        <v>0</v>
      </c>
      <c r="K923" s="66" t="s">
        <v>8</v>
      </c>
      <c r="L923" s="51">
        <v>0</v>
      </c>
      <c r="M923" s="51">
        <f t="shared" si="9"/>
        <v>0</v>
      </c>
      <c r="N923" s="51">
        <v>6.4999999999999997E-4</v>
      </c>
      <c r="O923" s="51">
        <f t="shared" si="10"/>
        <v>2.9249999999999998E-2</v>
      </c>
      <c r="P923" s="51">
        <v>0</v>
      </c>
      <c r="Q923" s="52">
        <f t="shared" si="11"/>
        <v>0</v>
      </c>
      <c r="R923" s="9"/>
      <c r="S923" s="9"/>
      <c r="T923" s="9"/>
      <c r="U923" s="9"/>
      <c r="V923" s="9"/>
      <c r="W923" s="9"/>
      <c r="X923" s="9"/>
      <c r="Y923" s="9"/>
      <c r="Z923" s="9"/>
      <c r="AA923" s="9"/>
      <c r="AB923" s="9"/>
      <c r="AO923" s="53" t="s">
        <v>551</v>
      </c>
      <c r="AQ923" s="53" t="s">
        <v>1739</v>
      </c>
      <c r="AR923" s="53" t="s">
        <v>15</v>
      </c>
      <c r="AV923" s="5" t="s">
        <v>31</v>
      </c>
      <c r="BB923" s="54" t="e">
        <f>IF(K923="základní",#REF!,0)</f>
        <v>#REF!</v>
      </c>
      <c r="BC923" s="54">
        <f>IF(K923="snížená",#REF!,0)</f>
        <v>0</v>
      </c>
      <c r="BD923" s="54">
        <f>IF(K923="zákl. přenesená",#REF!,0)</f>
        <v>0</v>
      </c>
      <c r="BE923" s="54">
        <f>IF(K923="sníž. přenesená",#REF!,0)</f>
        <v>0</v>
      </c>
      <c r="BF923" s="54">
        <f>IF(K923="nulová",#REF!,0)</f>
        <v>0</v>
      </c>
      <c r="BG923" s="5" t="s">
        <v>14</v>
      </c>
      <c r="BH923" s="54" t="e">
        <f>ROUND(#REF!*H923,2)</f>
        <v>#REF!</v>
      </c>
      <c r="BI923" s="5" t="s">
        <v>551</v>
      </c>
      <c r="BJ923" s="53" t="s">
        <v>2078</v>
      </c>
    </row>
    <row r="924" spans="1:62" s="2" customFormat="1" ht="14.45" customHeight="1" x14ac:dyDescent="0.2">
      <c r="A924" s="9"/>
      <c r="B924" s="43"/>
      <c r="C924" s="59" t="s">
        <v>2079</v>
      </c>
      <c r="D924" s="59" t="s">
        <v>1739</v>
      </c>
      <c r="E924" s="60" t="s">
        <v>2080</v>
      </c>
      <c r="F924" s="61" t="s">
        <v>2081</v>
      </c>
      <c r="G924" s="62" t="s">
        <v>63</v>
      </c>
      <c r="H924" s="63">
        <v>85</v>
      </c>
      <c r="I924" s="64"/>
      <c r="J924" s="65" t="s">
        <v>0</v>
      </c>
      <c r="K924" s="66" t="s">
        <v>8</v>
      </c>
      <c r="L924" s="51">
        <v>0</v>
      </c>
      <c r="M924" s="51">
        <f t="shared" si="9"/>
        <v>0</v>
      </c>
      <c r="N924" s="51">
        <v>5.0000000000000001E-4</v>
      </c>
      <c r="O924" s="51">
        <f t="shared" si="10"/>
        <v>4.2500000000000003E-2</v>
      </c>
      <c r="P924" s="51">
        <v>0</v>
      </c>
      <c r="Q924" s="52">
        <f t="shared" si="11"/>
        <v>0</v>
      </c>
      <c r="R924" s="9"/>
      <c r="S924" s="9"/>
      <c r="T924" s="9"/>
      <c r="U924" s="9"/>
      <c r="V924" s="9"/>
      <c r="W924" s="9"/>
      <c r="X924" s="9"/>
      <c r="Y924" s="9"/>
      <c r="Z924" s="9"/>
      <c r="AA924" s="9"/>
      <c r="AB924" s="9"/>
      <c r="AO924" s="53" t="s">
        <v>551</v>
      </c>
      <c r="AQ924" s="53" t="s">
        <v>1739</v>
      </c>
      <c r="AR924" s="53" t="s">
        <v>15</v>
      </c>
      <c r="AV924" s="5" t="s">
        <v>31</v>
      </c>
      <c r="BB924" s="54" t="e">
        <f>IF(K924="základní",#REF!,0)</f>
        <v>#REF!</v>
      </c>
      <c r="BC924" s="54">
        <f>IF(K924="snížená",#REF!,0)</f>
        <v>0</v>
      </c>
      <c r="BD924" s="54">
        <f>IF(K924="zákl. přenesená",#REF!,0)</f>
        <v>0</v>
      </c>
      <c r="BE924" s="54">
        <f>IF(K924="sníž. přenesená",#REF!,0)</f>
        <v>0</v>
      </c>
      <c r="BF924" s="54">
        <f>IF(K924="nulová",#REF!,0)</f>
        <v>0</v>
      </c>
      <c r="BG924" s="5" t="s">
        <v>14</v>
      </c>
      <c r="BH924" s="54" t="e">
        <f>ROUND(#REF!*H924,2)</f>
        <v>#REF!</v>
      </c>
      <c r="BI924" s="5" t="s">
        <v>551</v>
      </c>
      <c r="BJ924" s="53" t="s">
        <v>2082</v>
      </c>
    </row>
    <row r="925" spans="1:62" s="2" customFormat="1" ht="14.45" customHeight="1" x14ac:dyDescent="0.2">
      <c r="A925" s="9"/>
      <c r="B925" s="43"/>
      <c r="C925" s="59" t="s">
        <v>2083</v>
      </c>
      <c r="D925" s="59" t="s">
        <v>1739</v>
      </c>
      <c r="E925" s="60" t="s">
        <v>2084</v>
      </c>
      <c r="F925" s="61" t="s">
        <v>2085</v>
      </c>
      <c r="G925" s="62" t="s">
        <v>63</v>
      </c>
      <c r="H925" s="63">
        <v>80</v>
      </c>
      <c r="I925" s="64"/>
      <c r="J925" s="65" t="s">
        <v>0</v>
      </c>
      <c r="K925" s="66" t="s">
        <v>8</v>
      </c>
      <c r="L925" s="51">
        <v>0</v>
      </c>
      <c r="M925" s="51">
        <f t="shared" si="9"/>
        <v>0</v>
      </c>
      <c r="N925" s="51">
        <v>5.5000000000000003E-4</v>
      </c>
      <c r="O925" s="51">
        <f t="shared" si="10"/>
        <v>4.4000000000000004E-2</v>
      </c>
      <c r="P925" s="51">
        <v>0</v>
      </c>
      <c r="Q925" s="52">
        <f t="shared" si="11"/>
        <v>0</v>
      </c>
      <c r="R925" s="9"/>
      <c r="S925" s="9"/>
      <c r="T925" s="9"/>
      <c r="U925" s="9"/>
      <c r="V925" s="9"/>
      <c r="W925" s="9"/>
      <c r="X925" s="9"/>
      <c r="Y925" s="9"/>
      <c r="Z925" s="9"/>
      <c r="AA925" s="9"/>
      <c r="AB925" s="9"/>
      <c r="AO925" s="53" t="s">
        <v>551</v>
      </c>
      <c r="AQ925" s="53" t="s">
        <v>1739</v>
      </c>
      <c r="AR925" s="53" t="s">
        <v>15</v>
      </c>
      <c r="AV925" s="5" t="s">
        <v>31</v>
      </c>
      <c r="BB925" s="54" t="e">
        <f>IF(K925="základní",#REF!,0)</f>
        <v>#REF!</v>
      </c>
      <c r="BC925" s="54">
        <f>IF(K925="snížená",#REF!,0)</f>
        <v>0</v>
      </c>
      <c r="BD925" s="54">
        <f>IF(K925="zákl. přenesená",#REF!,0)</f>
        <v>0</v>
      </c>
      <c r="BE925" s="54">
        <f>IF(K925="sníž. přenesená",#REF!,0)</f>
        <v>0</v>
      </c>
      <c r="BF925" s="54">
        <f>IF(K925="nulová",#REF!,0)</f>
        <v>0</v>
      </c>
      <c r="BG925" s="5" t="s">
        <v>14</v>
      </c>
      <c r="BH925" s="54" t="e">
        <f>ROUND(#REF!*H925,2)</f>
        <v>#REF!</v>
      </c>
      <c r="BI925" s="5" t="s">
        <v>551</v>
      </c>
      <c r="BJ925" s="53" t="s">
        <v>2086</v>
      </c>
    </row>
    <row r="926" spans="1:62" s="2" customFormat="1" ht="14.45" customHeight="1" x14ac:dyDescent="0.2">
      <c r="A926" s="9"/>
      <c r="B926" s="43"/>
      <c r="C926" s="59" t="s">
        <v>2087</v>
      </c>
      <c r="D926" s="59" t="s">
        <v>1739</v>
      </c>
      <c r="E926" s="60" t="s">
        <v>2088</v>
      </c>
      <c r="F926" s="61" t="s">
        <v>2089</v>
      </c>
      <c r="G926" s="62" t="s">
        <v>63</v>
      </c>
      <c r="H926" s="63">
        <v>80</v>
      </c>
      <c r="I926" s="64"/>
      <c r="J926" s="65" t="s">
        <v>0</v>
      </c>
      <c r="K926" s="66" t="s">
        <v>8</v>
      </c>
      <c r="L926" s="51">
        <v>0</v>
      </c>
      <c r="M926" s="51">
        <f t="shared" si="9"/>
        <v>0</v>
      </c>
      <c r="N926" s="51">
        <v>6.2E-4</v>
      </c>
      <c r="O926" s="51">
        <f t="shared" si="10"/>
        <v>4.9599999999999998E-2</v>
      </c>
      <c r="P926" s="51">
        <v>0</v>
      </c>
      <c r="Q926" s="52">
        <f t="shared" si="11"/>
        <v>0</v>
      </c>
      <c r="R926" s="9"/>
      <c r="S926" s="9"/>
      <c r="T926" s="9"/>
      <c r="U926" s="9"/>
      <c r="V926" s="9"/>
      <c r="W926" s="9"/>
      <c r="X926" s="9"/>
      <c r="Y926" s="9"/>
      <c r="Z926" s="9"/>
      <c r="AA926" s="9"/>
      <c r="AB926" s="9"/>
      <c r="AO926" s="53" t="s">
        <v>551</v>
      </c>
      <c r="AQ926" s="53" t="s">
        <v>1739</v>
      </c>
      <c r="AR926" s="53" t="s">
        <v>15</v>
      </c>
      <c r="AV926" s="5" t="s">
        <v>31</v>
      </c>
      <c r="BB926" s="54" t="e">
        <f>IF(K926="základní",#REF!,0)</f>
        <v>#REF!</v>
      </c>
      <c r="BC926" s="54">
        <f>IF(K926="snížená",#REF!,0)</f>
        <v>0</v>
      </c>
      <c r="BD926" s="54">
        <f>IF(K926="zákl. přenesená",#REF!,0)</f>
        <v>0</v>
      </c>
      <c r="BE926" s="54">
        <f>IF(K926="sníž. přenesená",#REF!,0)</f>
        <v>0</v>
      </c>
      <c r="BF926" s="54">
        <f>IF(K926="nulová",#REF!,0)</f>
        <v>0</v>
      </c>
      <c r="BG926" s="5" t="s">
        <v>14</v>
      </c>
      <c r="BH926" s="54" t="e">
        <f>ROUND(#REF!*H926,2)</f>
        <v>#REF!</v>
      </c>
      <c r="BI926" s="5" t="s">
        <v>551</v>
      </c>
      <c r="BJ926" s="53" t="s">
        <v>2090</v>
      </c>
    </row>
    <row r="927" spans="1:62" s="2" customFormat="1" ht="14.45" customHeight="1" x14ac:dyDescent="0.2">
      <c r="A927" s="9"/>
      <c r="B927" s="43"/>
      <c r="C927" s="59" t="s">
        <v>2091</v>
      </c>
      <c r="D927" s="59" t="s">
        <v>1739</v>
      </c>
      <c r="E927" s="60" t="s">
        <v>2092</v>
      </c>
      <c r="F927" s="61" t="s">
        <v>2093</v>
      </c>
      <c r="G927" s="62" t="s">
        <v>63</v>
      </c>
      <c r="H927" s="63">
        <v>65</v>
      </c>
      <c r="I927" s="64"/>
      <c r="J927" s="65" t="s">
        <v>0</v>
      </c>
      <c r="K927" s="66" t="s">
        <v>8</v>
      </c>
      <c r="L927" s="51">
        <v>0</v>
      </c>
      <c r="M927" s="51">
        <f t="shared" si="9"/>
        <v>0</v>
      </c>
      <c r="N927" s="51">
        <v>6.9999999999999999E-4</v>
      </c>
      <c r="O927" s="51">
        <f t="shared" si="10"/>
        <v>4.5499999999999999E-2</v>
      </c>
      <c r="P927" s="51">
        <v>0</v>
      </c>
      <c r="Q927" s="52">
        <f t="shared" si="11"/>
        <v>0</v>
      </c>
      <c r="R927" s="9"/>
      <c r="S927" s="9"/>
      <c r="T927" s="9"/>
      <c r="U927" s="9"/>
      <c r="V927" s="9"/>
      <c r="W927" s="9"/>
      <c r="X927" s="9"/>
      <c r="Y927" s="9"/>
      <c r="Z927" s="9"/>
      <c r="AA927" s="9"/>
      <c r="AB927" s="9"/>
      <c r="AO927" s="53" t="s">
        <v>551</v>
      </c>
      <c r="AQ927" s="53" t="s">
        <v>1739</v>
      </c>
      <c r="AR927" s="53" t="s">
        <v>15</v>
      </c>
      <c r="AV927" s="5" t="s">
        <v>31</v>
      </c>
      <c r="BB927" s="54" t="e">
        <f>IF(K927="základní",#REF!,0)</f>
        <v>#REF!</v>
      </c>
      <c r="BC927" s="54">
        <f>IF(K927="snížená",#REF!,0)</f>
        <v>0</v>
      </c>
      <c r="BD927" s="54">
        <f>IF(K927="zákl. přenesená",#REF!,0)</f>
        <v>0</v>
      </c>
      <c r="BE927" s="54">
        <f>IF(K927="sníž. přenesená",#REF!,0)</f>
        <v>0</v>
      </c>
      <c r="BF927" s="54">
        <f>IF(K927="nulová",#REF!,0)</f>
        <v>0</v>
      </c>
      <c r="BG927" s="5" t="s">
        <v>14</v>
      </c>
      <c r="BH927" s="54" t="e">
        <f>ROUND(#REF!*H927,2)</f>
        <v>#REF!</v>
      </c>
      <c r="BI927" s="5" t="s">
        <v>551</v>
      </c>
      <c r="BJ927" s="53" t="s">
        <v>2094</v>
      </c>
    </row>
    <row r="928" spans="1:62" s="2" customFormat="1" ht="14.45" customHeight="1" x14ac:dyDescent="0.2">
      <c r="A928" s="9"/>
      <c r="B928" s="43"/>
      <c r="C928" s="59" t="s">
        <v>2095</v>
      </c>
      <c r="D928" s="59" t="s">
        <v>1739</v>
      </c>
      <c r="E928" s="60" t="s">
        <v>2096</v>
      </c>
      <c r="F928" s="61" t="s">
        <v>2097</v>
      </c>
      <c r="G928" s="62" t="s">
        <v>63</v>
      </c>
      <c r="H928" s="63">
        <v>45</v>
      </c>
      <c r="I928" s="64"/>
      <c r="J928" s="65" t="s">
        <v>0</v>
      </c>
      <c r="K928" s="66" t="s">
        <v>8</v>
      </c>
      <c r="L928" s="51">
        <v>0</v>
      </c>
      <c r="M928" s="51">
        <f t="shared" si="9"/>
        <v>0</v>
      </c>
      <c r="N928" s="51">
        <v>8.1999999999999998E-4</v>
      </c>
      <c r="O928" s="51">
        <f t="shared" si="10"/>
        <v>3.6900000000000002E-2</v>
      </c>
      <c r="P928" s="51">
        <v>0</v>
      </c>
      <c r="Q928" s="52">
        <f t="shared" si="11"/>
        <v>0</v>
      </c>
      <c r="R928" s="9"/>
      <c r="S928" s="9"/>
      <c r="T928" s="9"/>
      <c r="U928" s="9"/>
      <c r="V928" s="9"/>
      <c r="W928" s="9"/>
      <c r="X928" s="9"/>
      <c r="Y928" s="9"/>
      <c r="Z928" s="9"/>
      <c r="AA928" s="9"/>
      <c r="AB928" s="9"/>
      <c r="AO928" s="53" t="s">
        <v>551</v>
      </c>
      <c r="AQ928" s="53" t="s">
        <v>1739</v>
      </c>
      <c r="AR928" s="53" t="s">
        <v>15</v>
      </c>
      <c r="AV928" s="5" t="s">
        <v>31</v>
      </c>
      <c r="BB928" s="54" t="e">
        <f>IF(K928="základní",#REF!,0)</f>
        <v>#REF!</v>
      </c>
      <c r="BC928" s="54">
        <f>IF(K928="snížená",#REF!,0)</f>
        <v>0</v>
      </c>
      <c r="BD928" s="54">
        <f>IF(K928="zákl. přenesená",#REF!,0)</f>
        <v>0</v>
      </c>
      <c r="BE928" s="54">
        <f>IF(K928="sníž. přenesená",#REF!,0)</f>
        <v>0</v>
      </c>
      <c r="BF928" s="54">
        <f>IF(K928="nulová",#REF!,0)</f>
        <v>0</v>
      </c>
      <c r="BG928" s="5" t="s">
        <v>14</v>
      </c>
      <c r="BH928" s="54" t="e">
        <f>ROUND(#REF!*H928,2)</f>
        <v>#REF!</v>
      </c>
      <c r="BI928" s="5" t="s">
        <v>551</v>
      </c>
      <c r="BJ928" s="53" t="s">
        <v>2098</v>
      </c>
    </row>
    <row r="929" spans="1:62" s="2" customFormat="1" ht="14.45" customHeight="1" x14ac:dyDescent="0.2">
      <c r="A929" s="9"/>
      <c r="B929" s="43"/>
      <c r="C929" s="59" t="s">
        <v>2099</v>
      </c>
      <c r="D929" s="59" t="s">
        <v>1739</v>
      </c>
      <c r="E929" s="60" t="s">
        <v>2100</v>
      </c>
      <c r="F929" s="61" t="s">
        <v>2101</v>
      </c>
      <c r="G929" s="62" t="s">
        <v>63</v>
      </c>
      <c r="H929" s="63">
        <v>120</v>
      </c>
      <c r="I929" s="64"/>
      <c r="J929" s="65" t="s">
        <v>0</v>
      </c>
      <c r="K929" s="66" t="s">
        <v>8</v>
      </c>
      <c r="L929" s="51">
        <v>0</v>
      </c>
      <c r="M929" s="51">
        <f t="shared" si="9"/>
        <v>0</v>
      </c>
      <c r="N929" s="51">
        <v>8.0000000000000004E-4</v>
      </c>
      <c r="O929" s="51">
        <f t="shared" si="10"/>
        <v>9.6000000000000002E-2</v>
      </c>
      <c r="P929" s="51">
        <v>0</v>
      </c>
      <c r="Q929" s="52">
        <f t="shared" si="11"/>
        <v>0</v>
      </c>
      <c r="R929" s="9"/>
      <c r="S929" s="9"/>
      <c r="T929" s="9"/>
      <c r="U929" s="9"/>
      <c r="V929" s="9"/>
      <c r="W929" s="9"/>
      <c r="X929" s="9"/>
      <c r="Y929" s="9"/>
      <c r="Z929" s="9"/>
      <c r="AA929" s="9"/>
      <c r="AB929" s="9"/>
      <c r="AO929" s="53" t="s">
        <v>551</v>
      </c>
      <c r="AQ929" s="53" t="s">
        <v>1739</v>
      </c>
      <c r="AR929" s="53" t="s">
        <v>15</v>
      </c>
      <c r="AV929" s="5" t="s">
        <v>31</v>
      </c>
      <c r="BB929" s="54" t="e">
        <f>IF(K929="základní",#REF!,0)</f>
        <v>#REF!</v>
      </c>
      <c r="BC929" s="54">
        <f>IF(K929="snížená",#REF!,0)</f>
        <v>0</v>
      </c>
      <c r="BD929" s="54">
        <f>IF(K929="zákl. přenesená",#REF!,0)</f>
        <v>0</v>
      </c>
      <c r="BE929" s="54">
        <f>IF(K929="sníž. přenesená",#REF!,0)</f>
        <v>0</v>
      </c>
      <c r="BF929" s="54">
        <f>IF(K929="nulová",#REF!,0)</f>
        <v>0</v>
      </c>
      <c r="BG929" s="5" t="s">
        <v>14</v>
      </c>
      <c r="BH929" s="54" t="e">
        <f>ROUND(#REF!*H929,2)</f>
        <v>#REF!</v>
      </c>
      <c r="BI929" s="5" t="s">
        <v>551</v>
      </c>
      <c r="BJ929" s="53" t="s">
        <v>2102</v>
      </c>
    </row>
    <row r="930" spans="1:62" s="2" customFormat="1" ht="14.45" customHeight="1" x14ac:dyDescent="0.2">
      <c r="A930" s="9"/>
      <c r="B930" s="43"/>
      <c r="C930" s="59" t="s">
        <v>2103</v>
      </c>
      <c r="D930" s="59" t="s">
        <v>1739</v>
      </c>
      <c r="E930" s="60" t="s">
        <v>2104</v>
      </c>
      <c r="F930" s="61" t="s">
        <v>2105</v>
      </c>
      <c r="G930" s="62" t="s">
        <v>63</v>
      </c>
      <c r="H930" s="63">
        <v>45</v>
      </c>
      <c r="I930" s="64"/>
      <c r="J930" s="65" t="s">
        <v>0</v>
      </c>
      <c r="K930" s="66" t="s">
        <v>8</v>
      </c>
      <c r="L930" s="51">
        <v>0</v>
      </c>
      <c r="M930" s="51">
        <f t="shared" si="9"/>
        <v>0</v>
      </c>
      <c r="N930" s="51">
        <v>1.32E-3</v>
      </c>
      <c r="O930" s="51">
        <f t="shared" si="10"/>
        <v>5.9400000000000001E-2</v>
      </c>
      <c r="P930" s="51">
        <v>0</v>
      </c>
      <c r="Q930" s="52">
        <f t="shared" si="11"/>
        <v>0</v>
      </c>
      <c r="R930" s="9"/>
      <c r="S930" s="9"/>
      <c r="T930" s="9"/>
      <c r="U930" s="9"/>
      <c r="V930" s="9"/>
      <c r="W930" s="9"/>
      <c r="X930" s="9"/>
      <c r="Y930" s="9"/>
      <c r="Z930" s="9"/>
      <c r="AA930" s="9"/>
      <c r="AB930" s="9"/>
      <c r="AO930" s="53" t="s">
        <v>551</v>
      </c>
      <c r="AQ930" s="53" t="s">
        <v>1739</v>
      </c>
      <c r="AR930" s="53" t="s">
        <v>15</v>
      </c>
      <c r="AV930" s="5" t="s">
        <v>31</v>
      </c>
      <c r="BB930" s="54" t="e">
        <f>IF(K930="základní",#REF!,0)</f>
        <v>#REF!</v>
      </c>
      <c r="BC930" s="54">
        <f>IF(K930="snížená",#REF!,0)</f>
        <v>0</v>
      </c>
      <c r="BD930" s="54">
        <f>IF(K930="zákl. přenesená",#REF!,0)</f>
        <v>0</v>
      </c>
      <c r="BE930" s="54">
        <f>IF(K930="sníž. přenesená",#REF!,0)</f>
        <v>0</v>
      </c>
      <c r="BF930" s="54">
        <f>IF(K930="nulová",#REF!,0)</f>
        <v>0</v>
      </c>
      <c r="BG930" s="5" t="s">
        <v>14</v>
      </c>
      <c r="BH930" s="54" t="e">
        <f>ROUND(#REF!*H930,2)</f>
        <v>#REF!</v>
      </c>
      <c r="BI930" s="5" t="s">
        <v>551</v>
      </c>
      <c r="BJ930" s="53" t="s">
        <v>2106</v>
      </c>
    </row>
    <row r="931" spans="1:62" s="2" customFormat="1" ht="14.45" customHeight="1" x14ac:dyDescent="0.2">
      <c r="A931" s="9"/>
      <c r="B931" s="43"/>
      <c r="C931" s="59" t="s">
        <v>2107</v>
      </c>
      <c r="D931" s="59" t="s">
        <v>1739</v>
      </c>
      <c r="E931" s="60" t="s">
        <v>2108</v>
      </c>
      <c r="F931" s="61" t="s">
        <v>2109</v>
      </c>
      <c r="G931" s="62" t="s">
        <v>63</v>
      </c>
      <c r="H931" s="63">
        <v>48</v>
      </c>
      <c r="I931" s="64"/>
      <c r="J931" s="65" t="s">
        <v>0</v>
      </c>
      <c r="K931" s="66" t="s">
        <v>8</v>
      </c>
      <c r="L931" s="51">
        <v>0</v>
      </c>
      <c r="M931" s="51">
        <f t="shared" si="9"/>
        <v>0</v>
      </c>
      <c r="N931" s="51">
        <v>1.8E-3</v>
      </c>
      <c r="O931" s="51">
        <f t="shared" si="10"/>
        <v>8.6400000000000005E-2</v>
      </c>
      <c r="P931" s="51">
        <v>0</v>
      </c>
      <c r="Q931" s="52">
        <f t="shared" si="11"/>
        <v>0</v>
      </c>
      <c r="R931" s="9"/>
      <c r="S931" s="9"/>
      <c r="T931" s="9"/>
      <c r="U931" s="9"/>
      <c r="V931" s="9"/>
      <c r="W931" s="9"/>
      <c r="X931" s="9"/>
      <c r="Y931" s="9"/>
      <c r="Z931" s="9"/>
      <c r="AA931" s="9"/>
      <c r="AB931" s="9"/>
      <c r="AO931" s="53" t="s">
        <v>551</v>
      </c>
      <c r="AQ931" s="53" t="s">
        <v>1739</v>
      </c>
      <c r="AR931" s="53" t="s">
        <v>15</v>
      </c>
      <c r="AV931" s="5" t="s">
        <v>31</v>
      </c>
      <c r="BB931" s="54" t="e">
        <f>IF(K931="základní",#REF!,0)</f>
        <v>#REF!</v>
      </c>
      <c r="BC931" s="54">
        <f>IF(K931="snížená",#REF!,0)</f>
        <v>0</v>
      </c>
      <c r="BD931" s="54">
        <f>IF(K931="zákl. přenesená",#REF!,0)</f>
        <v>0</v>
      </c>
      <c r="BE931" s="54">
        <f>IF(K931="sníž. přenesená",#REF!,0)</f>
        <v>0</v>
      </c>
      <c r="BF931" s="54">
        <f>IF(K931="nulová",#REF!,0)</f>
        <v>0</v>
      </c>
      <c r="BG931" s="5" t="s">
        <v>14</v>
      </c>
      <c r="BH931" s="54" t="e">
        <f>ROUND(#REF!*H931,2)</f>
        <v>#REF!</v>
      </c>
      <c r="BI931" s="5" t="s">
        <v>551</v>
      </c>
      <c r="BJ931" s="53" t="s">
        <v>2110</v>
      </c>
    </row>
    <row r="932" spans="1:62" s="2" customFormat="1" ht="14.45" customHeight="1" x14ac:dyDescent="0.2">
      <c r="A932" s="9"/>
      <c r="B932" s="43"/>
      <c r="C932" s="59" t="s">
        <v>2111</v>
      </c>
      <c r="D932" s="59" t="s">
        <v>1739</v>
      </c>
      <c r="E932" s="60" t="s">
        <v>2112</v>
      </c>
      <c r="F932" s="61" t="s">
        <v>2113</v>
      </c>
      <c r="G932" s="62" t="s">
        <v>63</v>
      </c>
      <c r="H932" s="63">
        <v>35</v>
      </c>
      <c r="I932" s="64"/>
      <c r="J932" s="65" t="s">
        <v>0</v>
      </c>
      <c r="K932" s="66" t="s">
        <v>8</v>
      </c>
      <c r="L932" s="51">
        <v>0</v>
      </c>
      <c r="M932" s="51">
        <f t="shared" si="9"/>
        <v>0</v>
      </c>
      <c r="N932" s="51">
        <v>2.5000000000000001E-3</v>
      </c>
      <c r="O932" s="51">
        <f t="shared" si="10"/>
        <v>8.7500000000000008E-2</v>
      </c>
      <c r="P932" s="51">
        <v>0</v>
      </c>
      <c r="Q932" s="52">
        <f t="shared" si="11"/>
        <v>0</v>
      </c>
      <c r="R932" s="9"/>
      <c r="S932" s="9"/>
      <c r="T932" s="9"/>
      <c r="U932" s="9"/>
      <c r="V932" s="9"/>
      <c r="W932" s="9"/>
      <c r="X932" s="9"/>
      <c r="Y932" s="9"/>
      <c r="Z932" s="9"/>
      <c r="AA932" s="9"/>
      <c r="AB932" s="9"/>
      <c r="AO932" s="53" t="s">
        <v>551</v>
      </c>
      <c r="AQ932" s="53" t="s">
        <v>1739</v>
      </c>
      <c r="AR932" s="53" t="s">
        <v>15</v>
      </c>
      <c r="AV932" s="5" t="s">
        <v>31</v>
      </c>
      <c r="BB932" s="54" t="e">
        <f>IF(K932="základní",#REF!,0)</f>
        <v>#REF!</v>
      </c>
      <c r="BC932" s="54">
        <f>IF(K932="snížená",#REF!,0)</f>
        <v>0</v>
      </c>
      <c r="BD932" s="54">
        <f>IF(K932="zákl. přenesená",#REF!,0)</f>
        <v>0</v>
      </c>
      <c r="BE932" s="54">
        <f>IF(K932="sníž. přenesená",#REF!,0)</f>
        <v>0</v>
      </c>
      <c r="BF932" s="54">
        <f>IF(K932="nulová",#REF!,0)</f>
        <v>0</v>
      </c>
      <c r="BG932" s="5" t="s">
        <v>14</v>
      </c>
      <c r="BH932" s="54" t="e">
        <f>ROUND(#REF!*H932,2)</f>
        <v>#REF!</v>
      </c>
      <c r="BI932" s="5" t="s">
        <v>551</v>
      </c>
      <c r="BJ932" s="53" t="s">
        <v>2114</v>
      </c>
    </row>
    <row r="933" spans="1:62" s="2" customFormat="1" ht="14.45" customHeight="1" x14ac:dyDescent="0.2">
      <c r="A933" s="9"/>
      <c r="B933" s="43"/>
      <c r="C933" s="59" t="s">
        <v>2115</v>
      </c>
      <c r="D933" s="59" t="s">
        <v>1739</v>
      </c>
      <c r="E933" s="60" t="s">
        <v>2116</v>
      </c>
      <c r="F933" s="61" t="s">
        <v>2117</v>
      </c>
      <c r="G933" s="62" t="s">
        <v>63</v>
      </c>
      <c r="H933" s="63">
        <v>30</v>
      </c>
      <c r="I933" s="64"/>
      <c r="J933" s="65" t="s">
        <v>0</v>
      </c>
      <c r="K933" s="66" t="s">
        <v>8</v>
      </c>
      <c r="L933" s="51">
        <v>0</v>
      </c>
      <c r="M933" s="51">
        <f t="shared" si="9"/>
        <v>0</v>
      </c>
      <c r="N933" s="51">
        <v>3.5999999999999999E-3</v>
      </c>
      <c r="O933" s="51">
        <f t="shared" si="10"/>
        <v>0.108</v>
      </c>
      <c r="P933" s="51">
        <v>0</v>
      </c>
      <c r="Q933" s="52">
        <f t="shared" si="11"/>
        <v>0</v>
      </c>
      <c r="R933" s="9"/>
      <c r="S933" s="9"/>
      <c r="T933" s="9"/>
      <c r="U933" s="9"/>
      <c r="V933" s="9"/>
      <c r="W933" s="9"/>
      <c r="X933" s="9"/>
      <c r="Y933" s="9"/>
      <c r="Z933" s="9"/>
      <c r="AA933" s="9"/>
      <c r="AB933" s="9"/>
      <c r="AO933" s="53" t="s">
        <v>551</v>
      </c>
      <c r="AQ933" s="53" t="s">
        <v>1739</v>
      </c>
      <c r="AR933" s="53" t="s">
        <v>15</v>
      </c>
      <c r="AV933" s="5" t="s">
        <v>31</v>
      </c>
      <c r="BB933" s="54" t="e">
        <f>IF(K933="základní",#REF!,0)</f>
        <v>#REF!</v>
      </c>
      <c r="BC933" s="54">
        <f>IF(K933="snížená",#REF!,0)</f>
        <v>0</v>
      </c>
      <c r="BD933" s="54">
        <f>IF(K933="zákl. přenesená",#REF!,0)</f>
        <v>0</v>
      </c>
      <c r="BE933" s="54">
        <f>IF(K933="sníž. přenesená",#REF!,0)</f>
        <v>0</v>
      </c>
      <c r="BF933" s="54">
        <f>IF(K933="nulová",#REF!,0)</f>
        <v>0</v>
      </c>
      <c r="BG933" s="5" t="s">
        <v>14</v>
      </c>
      <c r="BH933" s="54" t="e">
        <f>ROUND(#REF!*H933,2)</f>
        <v>#REF!</v>
      </c>
      <c r="BI933" s="5" t="s">
        <v>551</v>
      </c>
      <c r="BJ933" s="53" t="s">
        <v>2118</v>
      </c>
    </row>
    <row r="934" spans="1:62" s="2" customFormat="1" ht="14.45" customHeight="1" x14ac:dyDescent="0.2">
      <c r="A934" s="9"/>
      <c r="B934" s="43"/>
      <c r="C934" s="59" t="s">
        <v>2119</v>
      </c>
      <c r="D934" s="59" t="s">
        <v>1739</v>
      </c>
      <c r="E934" s="60" t="s">
        <v>2120</v>
      </c>
      <c r="F934" s="61" t="s">
        <v>2121</v>
      </c>
      <c r="G934" s="62" t="s">
        <v>63</v>
      </c>
      <c r="H934" s="63">
        <v>35</v>
      </c>
      <c r="I934" s="64"/>
      <c r="J934" s="65" t="s">
        <v>0</v>
      </c>
      <c r="K934" s="66" t="s">
        <v>8</v>
      </c>
      <c r="L934" s="51">
        <v>0</v>
      </c>
      <c r="M934" s="51">
        <f t="shared" si="9"/>
        <v>0</v>
      </c>
      <c r="N934" s="51">
        <v>4.5999999999999999E-3</v>
      </c>
      <c r="O934" s="51">
        <f t="shared" si="10"/>
        <v>0.161</v>
      </c>
      <c r="P934" s="51">
        <v>0</v>
      </c>
      <c r="Q934" s="52">
        <f t="shared" si="11"/>
        <v>0</v>
      </c>
      <c r="R934" s="9"/>
      <c r="S934" s="9"/>
      <c r="T934" s="9"/>
      <c r="U934" s="9"/>
      <c r="V934" s="9"/>
      <c r="W934" s="9"/>
      <c r="X934" s="9"/>
      <c r="Y934" s="9"/>
      <c r="Z934" s="9"/>
      <c r="AA934" s="9"/>
      <c r="AB934" s="9"/>
      <c r="AO934" s="53" t="s">
        <v>551</v>
      </c>
      <c r="AQ934" s="53" t="s">
        <v>1739</v>
      </c>
      <c r="AR934" s="53" t="s">
        <v>15</v>
      </c>
      <c r="AV934" s="5" t="s">
        <v>31</v>
      </c>
      <c r="BB934" s="54" t="e">
        <f>IF(K934="základní",#REF!,0)</f>
        <v>#REF!</v>
      </c>
      <c r="BC934" s="54">
        <f>IF(K934="snížená",#REF!,0)</f>
        <v>0</v>
      </c>
      <c r="BD934" s="54">
        <f>IF(K934="zákl. přenesená",#REF!,0)</f>
        <v>0</v>
      </c>
      <c r="BE934" s="54">
        <f>IF(K934="sníž. přenesená",#REF!,0)</f>
        <v>0</v>
      </c>
      <c r="BF934" s="54">
        <f>IF(K934="nulová",#REF!,0)</f>
        <v>0</v>
      </c>
      <c r="BG934" s="5" t="s">
        <v>14</v>
      </c>
      <c r="BH934" s="54" t="e">
        <f>ROUND(#REF!*H934,2)</f>
        <v>#REF!</v>
      </c>
      <c r="BI934" s="5" t="s">
        <v>551</v>
      </c>
      <c r="BJ934" s="53" t="s">
        <v>2122</v>
      </c>
    </row>
    <row r="935" spans="1:62" s="2" customFormat="1" ht="14.45" customHeight="1" x14ac:dyDescent="0.2">
      <c r="A935" s="9"/>
      <c r="B935" s="43"/>
      <c r="C935" s="59" t="s">
        <v>2123</v>
      </c>
      <c r="D935" s="59" t="s">
        <v>1739</v>
      </c>
      <c r="E935" s="60" t="s">
        <v>2124</v>
      </c>
      <c r="F935" s="61" t="s">
        <v>2125</v>
      </c>
      <c r="G935" s="62" t="s">
        <v>63</v>
      </c>
      <c r="H935" s="63">
        <v>45</v>
      </c>
      <c r="I935" s="64"/>
      <c r="J935" s="65" t="s">
        <v>0</v>
      </c>
      <c r="K935" s="66" t="s">
        <v>8</v>
      </c>
      <c r="L935" s="51">
        <v>0</v>
      </c>
      <c r="M935" s="51">
        <f t="shared" ref="M935:M966" si="12">L935*H935</f>
        <v>0</v>
      </c>
      <c r="N935" s="51">
        <v>0</v>
      </c>
      <c r="O935" s="51">
        <f t="shared" ref="O935:O966" si="13">N935*H935</f>
        <v>0</v>
      </c>
      <c r="P935" s="51">
        <v>0</v>
      </c>
      <c r="Q935" s="52">
        <f t="shared" ref="Q935:Q966" si="14">P935*H935</f>
        <v>0</v>
      </c>
      <c r="R935" s="9"/>
      <c r="S935" s="9"/>
      <c r="T935" s="9"/>
      <c r="U935" s="9"/>
      <c r="V935" s="9"/>
      <c r="W935" s="9"/>
      <c r="X935" s="9"/>
      <c r="Y935" s="9"/>
      <c r="Z935" s="9"/>
      <c r="AA935" s="9"/>
      <c r="AB935" s="9"/>
      <c r="AO935" s="53" t="s">
        <v>551</v>
      </c>
      <c r="AQ935" s="53" t="s">
        <v>1739</v>
      </c>
      <c r="AR935" s="53" t="s">
        <v>15</v>
      </c>
      <c r="AV935" s="5" t="s">
        <v>31</v>
      </c>
      <c r="BB935" s="54" t="e">
        <f>IF(K935="základní",#REF!,0)</f>
        <v>#REF!</v>
      </c>
      <c r="BC935" s="54">
        <f>IF(K935="snížená",#REF!,0)</f>
        <v>0</v>
      </c>
      <c r="BD935" s="54">
        <f>IF(K935="zákl. přenesená",#REF!,0)</f>
        <v>0</v>
      </c>
      <c r="BE935" s="54">
        <f>IF(K935="sníž. přenesená",#REF!,0)</f>
        <v>0</v>
      </c>
      <c r="BF935" s="54">
        <f>IF(K935="nulová",#REF!,0)</f>
        <v>0</v>
      </c>
      <c r="BG935" s="5" t="s">
        <v>14</v>
      </c>
      <c r="BH935" s="54" t="e">
        <f>ROUND(#REF!*H935,2)</f>
        <v>#REF!</v>
      </c>
      <c r="BI935" s="5" t="s">
        <v>551</v>
      </c>
      <c r="BJ935" s="53" t="s">
        <v>2126</v>
      </c>
    </row>
    <row r="936" spans="1:62" s="2" customFormat="1" ht="14.45" customHeight="1" x14ac:dyDescent="0.2">
      <c r="A936" s="9"/>
      <c r="B936" s="43"/>
      <c r="C936" s="59" t="s">
        <v>2127</v>
      </c>
      <c r="D936" s="59" t="s">
        <v>1739</v>
      </c>
      <c r="E936" s="60" t="s">
        <v>2128</v>
      </c>
      <c r="F936" s="61" t="s">
        <v>2129</v>
      </c>
      <c r="G936" s="62" t="s">
        <v>63</v>
      </c>
      <c r="H936" s="63">
        <v>60</v>
      </c>
      <c r="I936" s="64"/>
      <c r="J936" s="65" t="s">
        <v>0</v>
      </c>
      <c r="K936" s="66" t="s">
        <v>8</v>
      </c>
      <c r="L936" s="51">
        <v>0</v>
      </c>
      <c r="M936" s="51">
        <f t="shared" si="12"/>
        <v>0</v>
      </c>
      <c r="N936" s="51">
        <v>0</v>
      </c>
      <c r="O936" s="51">
        <f t="shared" si="13"/>
        <v>0</v>
      </c>
      <c r="P936" s="51">
        <v>0</v>
      </c>
      <c r="Q936" s="52">
        <f t="shared" si="14"/>
        <v>0</v>
      </c>
      <c r="R936" s="9"/>
      <c r="S936" s="9"/>
      <c r="T936" s="9"/>
      <c r="U936" s="9"/>
      <c r="V936" s="9"/>
      <c r="W936" s="9"/>
      <c r="X936" s="9"/>
      <c r="Y936" s="9"/>
      <c r="Z936" s="9"/>
      <c r="AA936" s="9"/>
      <c r="AB936" s="9"/>
      <c r="AO936" s="53" t="s">
        <v>551</v>
      </c>
      <c r="AQ936" s="53" t="s">
        <v>1739</v>
      </c>
      <c r="AR936" s="53" t="s">
        <v>15</v>
      </c>
      <c r="AV936" s="5" t="s">
        <v>31</v>
      </c>
      <c r="BB936" s="54" t="e">
        <f>IF(K936="základní",#REF!,0)</f>
        <v>#REF!</v>
      </c>
      <c r="BC936" s="54">
        <f>IF(K936="snížená",#REF!,0)</f>
        <v>0</v>
      </c>
      <c r="BD936" s="54">
        <f>IF(K936="zákl. přenesená",#REF!,0)</f>
        <v>0</v>
      </c>
      <c r="BE936" s="54">
        <f>IF(K936="sníž. přenesená",#REF!,0)</f>
        <v>0</v>
      </c>
      <c r="BF936" s="54">
        <f>IF(K936="nulová",#REF!,0)</f>
        <v>0</v>
      </c>
      <c r="BG936" s="5" t="s">
        <v>14</v>
      </c>
      <c r="BH936" s="54" t="e">
        <f>ROUND(#REF!*H936,2)</f>
        <v>#REF!</v>
      </c>
      <c r="BI936" s="5" t="s">
        <v>551</v>
      </c>
      <c r="BJ936" s="53" t="s">
        <v>2130</v>
      </c>
    </row>
    <row r="937" spans="1:62" s="2" customFormat="1" ht="14.45" customHeight="1" x14ac:dyDescent="0.2">
      <c r="A937" s="9"/>
      <c r="B937" s="43"/>
      <c r="C937" s="59" t="s">
        <v>2131</v>
      </c>
      <c r="D937" s="59" t="s">
        <v>1739</v>
      </c>
      <c r="E937" s="60" t="s">
        <v>2132</v>
      </c>
      <c r="F937" s="61" t="s">
        <v>2133</v>
      </c>
      <c r="G937" s="62" t="s">
        <v>63</v>
      </c>
      <c r="H937" s="63">
        <v>85</v>
      </c>
      <c r="I937" s="64"/>
      <c r="J937" s="65" t="s">
        <v>0</v>
      </c>
      <c r="K937" s="66" t="s">
        <v>8</v>
      </c>
      <c r="L937" s="51">
        <v>0</v>
      </c>
      <c r="M937" s="51">
        <f t="shared" si="12"/>
        <v>0</v>
      </c>
      <c r="N937" s="51">
        <v>0</v>
      </c>
      <c r="O937" s="51">
        <f t="shared" si="13"/>
        <v>0</v>
      </c>
      <c r="P937" s="51">
        <v>0</v>
      </c>
      <c r="Q937" s="52">
        <f t="shared" si="14"/>
        <v>0</v>
      </c>
      <c r="R937" s="9"/>
      <c r="S937" s="9"/>
      <c r="T937" s="9"/>
      <c r="U937" s="9"/>
      <c r="V937" s="9"/>
      <c r="W937" s="9"/>
      <c r="X937" s="9"/>
      <c r="Y937" s="9"/>
      <c r="Z937" s="9"/>
      <c r="AA937" s="9"/>
      <c r="AB937" s="9"/>
      <c r="AO937" s="53" t="s">
        <v>551</v>
      </c>
      <c r="AQ937" s="53" t="s">
        <v>1739</v>
      </c>
      <c r="AR937" s="53" t="s">
        <v>15</v>
      </c>
      <c r="AV937" s="5" t="s">
        <v>31</v>
      </c>
      <c r="BB937" s="54" t="e">
        <f>IF(K937="základní",#REF!,0)</f>
        <v>#REF!</v>
      </c>
      <c r="BC937" s="54">
        <f>IF(K937="snížená",#REF!,0)</f>
        <v>0</v>
      </c>
      <c r="BD937" s="54">
        <f>IF(K937="zákl. přenesená",#REF!,0)</f>
        <v>0</v>
      </c>
      <c r="BE937" s="54">
        <f>IF(K937="sníž. přenesená",#REF!,0)</f>
        <v>0</v>
      </c>
      <c r="BF937" s="54">
        <f>IF(K937="nulová",#REF!,0)</f>
        <v>0</v>
      </c>
      <c r="BG937" s="5" t="s">
        <v>14</v>
      </c>
      <c r="BH937" s="54" t="e">
        <f>ROUND(#REF!*H937,2)</f>
        <v>#REF!</v>
      </c>
      <c r="BI937" s="5" t="s">
        <v>551</v>
      </c>
      <c r="BJ937" s="53" t="s">
        <v>2134</v>
      </c>
    </row>
    <row r="938" spans="1:62" s="2" customFormat="1" ht="14.45" customHeight="1" x14ac:dyDescent="0.2">
      <c r="A938" s="9"/>
      <c r="B938" s="43"/>
      <c r="C938" s="59" t="s">
        <v>2135</v>
      </c>
      <c r="D938" s="59" t="s">
        <v>1739</v>
      </c>
      <c r="E938" s="60" t="s">
        <v>2136</v>
      </c>
      <c r="F938" s="61" t="s">
        <v>2137</v>
      </c>
      <c r="G938" s="62" t="s">
        <v>63</v>
      </c>
      <c r="H938" s="63">
        <v>160</v>
      </c>
      <c r="I938" s="64"/>
      <c r="J938" s="65" t="s">
        <v>0</v>
      </c>
      <c r="K938" s="66" t="s">
        <v>8</v>
      </c>
      <c r="L938" s="51">
        <v>0</v>
      </c>
      <c r="M938" s="51">
        <f t="shared" si="12"/>
        <v>0</v>
      </c>
      <c r="N938" s="51">
        <v>0</v>
      </c>
      <c r="O938" s="51">
        <f t="shared" si="13"/>
        <v>0</v>
      </c>
      <c r="P938" s="51">
        <v>0</v>
      </c>
      <c r="Q938" s="52">
        <f t="shared" si="14"/>
        <v>0</v>
      </c>
      <c r="R938" s="9"/>
      <c r="S938" s="9"/>
      <c r="T938" s="9"/>
      <c r="U938" s="9"/>
      <c r="V938" s="9"/>
      <c r="W938" s="9"/>
      <c r="X938" s="9"/>
      <c r="Y938" s="9"/>
      <c r="Z938" s="9"/>
      <c r="AA938" s="9"/>
      <c r="AB938" s="9"/>
      <c r="AO938" s="53" t="s">
        <v>551</v>
      </c>
      <c r="AQ938" s="53" t="s">
        <v>1739</v>
      </c>
      <c r="AR938" s="53" t="s">
        <v>15</v>
      </c>
      <c r="AV938" s="5" t="s">
        <v>31</v>
      </c>
      <c r="BB938" s="54" t="e">
        <f>IF(K938="základní",#REF!,0)</f>
        <v>#REF!</v>
      </c>
      <c r="BC938" s="54">
        <f>IF(K938="snížená",#REF!,0)</f>
        <v>0</v>
      </c>
      <c r="BD938" s="54">
        <f>IF(K938="zákl. přenesená",#REF!,0)</f>
        <v>0</v>
      </c>
      <c r="BE938" s="54">
        <f>IF(K938="sníž. přenesená",#REF!,0)</f>
        <v>0</v>
      </c>
      <c r="BF938" s="54">
        <f>IF(K938="nulová",#REF!,0)</f>
        <v>0</v>
      </c>
      <c r="BG938" s="5" t="s">
        <v>14</v>
      </c>
      <c r="BH938" s="54" t="e">
        <f>ROUND(#REF!*H938,2)</f>
        <v>#REF!</v>
      </c>
      <c r="BI938" s="5" t="s">
        <v>551</v>
      </c>
      <c r="BJ938" s="53" t="s">
        <v>2138</v>
      </c>
    </row>
    <row r="939" spans="1:62" s="2" customFormat="1" ht="14.45" customHeight="1" x14ac:dyDescent="0.2">
      <c r="A939" s="9"/>
      <c r="B939" s="43"/>
      <c r="C939" s="59" t="s">
        <v>2139</v>
      </c>
      <c r="D939" s="59" t="s">
        <v>1739</v>
      </c>
      <c r="E939" s="60" t="s">
        <v>2140</v>
      </c>
      <c r="F939" s="61" t="s">
        <v>2141</v>
      </c>
      <c r="G939" s="62" t="s">
        <v>1005</v>
      </c>
      <c r="H939" s="63">
        <v>40</v>
      </c>
      <c r="I939" s="64"/>
      <c r="J939" s="65" t="s">
        <v>0</v>
      </c>
      <c r="K939" s="66" t="s">
        <v>8</v>
      </c>
      <c r="L939" s="51">
        <v>0</v>
      </c>
      <c r="M939" s="51">
        <f t="shared" si="12"/>
        <v>0</v>
      </c>
      <c r="N939" s="51">
        <v>1E-3</v>
      </c>
      <c r="O939" s="51">
        <f t="shared" si="13"/>
        <v>0.04</v>
      </c>
      <c r="P939" s="51">
        <v>0</v>
      </c>
      <c r="Q939" s="52">
        <f t="shared" si="14"/>
        <v>0</v>
      </c>
      <c r="R939" s="9"/>
      <c r="S939" s="9"/>
      <c r="T939" s="9"/>
      <c r="U939" s="9"/>
      <c r="V939" s="9"/>
      <c r="W939" s="9"/>
      <c r="X939" s="9"/>
      <c r="Y939" s="9"/>
      <c r="Z939" s="9"/>
      <c r="AA939" s="9"/>
      <c r="AB939" s="9"/>
      <c r="AO939" s="53" t="s">
        <v>551</v>
      </c>
      <c r="AQ939" s="53" t="s">
        <v>1739</v>
      </c>
      <c r="AR939" s="53" t="s">
        <v>15</v>
      </c>
      <c r="AV939" s="5" t="s">
        <v>31</v>
      </c>
      <c r="BB939" s="54" t="e">
        <f>IF(K939="základní",#REF!,0)</f>
        <v>#REF!</v>
      </c>
      <c r="BC939" s="54">
        <f>IF(K939="snížená",#REF!,0)</f>
        <v>0</v>
      </c>
      <c r="BD939" s="54">
        <f>IF(K939="zákl. přenesená",#REF!,0)</f>
        <v>0</v>
      </c>
      <c r="BE939" s="54">
        <f>IF(K939="sníž. přenesená",#REF!,0)</f>
        <v>0</v>
      </c>
      <c r="BF939" s="54">
        <f>IF(K939="nulová",#REF!,0)</f>
        <v>0</v>
      </c>
      <c r="BG939" s="5" t="s">
        <v>14</v>
      </c>
      <c r="BH939" s="54" t="e">
        <f>ROUND(#REF!*H939,2)</f>
        <v>#REF!</v>
      </c>
      <c r="BI939" s="5" t="s">
        <v>551</v>
      </c>
      <c r="BJ939" s="53" t="s">
        <v>2142</v>
      </c>
    </row>
    <row r="940" spans="1:62" s="2" customFormat="1" ht="14.45" customHeight="1" x14ac:dyDescent="0.2">
      <c r="A940" s="9"/>
      <c r="B940" s="43"/>
      <c r="C940" s="59" t="s">
        <v>2143</v>
      </c>
      <c r="D940" s="59" t="s">
        <v>1739</v>
      </c>
      <c r="E940" s="60" t="s">
        <v>2144</v>
      </c>
      <c r="F940" s="61" t="s">
        <v>2145</v>
      </c>
      <c r="G940" s="62" t="s">
        <v>1005</v>
      </c>
      <c r="H940" s="63">
        <v>55</v>
      </c>
      <c r="I940" s="64"/>
      <c r="J940" s="65" t="s">
        <v>0</v>
      </c>
      <c r="K940" s="66" t="s">
        <v>8</v>
      </c>
      <c r="L940" s="51">
        <v>0</v>
      </c>
      <c r="M940" s="51">
        <f t="shared" si="12"/>
        <v>0</v>
      </c>
      <c r="N940" s="51">
        <v>1E-3</v>
      </c>
      <c r="O940" s="51">
        <f t="shared" si="13"/>
        <v>5.5E-2</v>
      </c>
      <c r="P940" s="51">
        <v>0</v>
      </c>
      <c r="Q940" s="52">
        <f t="shared" si="14"/>
        <v>0</v>
      </c>
      <c r="R940" s="9"/>
      <c r="S940" s="9"/>
      <c r="T940" s="9"/>
      <c r="U940" s="9"/>
      <c r="V940" s="9"/>
      <c r="W940" s="9"/>
      <c r="X940" s="9"/>
      <c r="Y940" s="9"/>
      <c r="Z940" s="9"/>
      <c r="AA940" s="9"/>
      <c r="AB940" s="9"/>
      <c r="AO940" s="53" t="s">
        <v>551</v>
      </c>
      <c r="AQ940" s="53" t="s">
        <v>1739</v>
      </c>
      <c r="AR940" s="53" t="s">
        <v>15</v>
      </c>
      <c r="AV940" s="5" t="s">
        <v>31</v>
      </c>
      <c r="BB940" s="54" t="e">
        <f>IF(K940="základní",#REF!,0)</f>
        <v>#REF!</v>
      </c>
      <c r="BC940" s="54">
        <f>IF(K940="snížená",#REF!,0)</f>
        <v>0</v>
      </c>
      <c r="BD940" s="54">
        <f>IF(K940="zákl. přenesená",#REF!,0)</f>
        <v>0</v>
      </c>
      <c r="BE940" s="54">
        <f>IF(K940="sníž. přenesená",#REF!,0)</f>
        <v>0</v>
      </c>
      <c r="BF940" s="54">
        <f>IF(K940="nulová",#REF!,0)</f>
        <v>0</v>
      </c>
      <c r="BG940" s="5" t="s">
        <v>14</v>
      </c>
      <c r="BH940" s="54" t="e">
        <f>ROUND(#REF!*H940,2)</f>
        <v>#REF!</v>
      </c>
      <c r="BI940" s="5" t="s">
        <v>551</v>
      </c>
      <c r="BJ940" s="53" t="s">
        <v>2146</v>
      </c>
    </row>
    <row r="941" spans="1:62" s="2" customFormat="1" ht="14.45" customHeight="1" x14ac:dyDescent="0.2">
      <c r="A941" s="9"/>
      <c r="B941" s="43"/>
      <c r="C941" s="59" t="s">
        <v>2147</v>
      </c>
      <c r="D941" s="59" t="s">
        <v>1739</v>
      </c>
      <c r="E941" s="60" t="s">
        <v>2148</v>
      </c>
      <c r="F941" s="61" t="s">
        <v>2149</v>
      </c>
      <c r="G941" s="62" t="s">
        <v>1005</v>
      </c>
      <c r="H941" s="63">
        <v>68</v>
      </c>
      <c r="I941" s="64"/>
      <c r="J941" s="65" t="s">
        <v>0</v>
      </c>
      <c r="K941" s="66" t="s">
        <v>8</v>
      </c>
      <c r="L941" s="51">
        <v>0</v>
      </c>
      <c r="M941" s="51">
        <f t="shared" si="12"/>
        <v>0</v>
      </c>
      <c r="N941" s="51">
        <v>1E-3</v>
      </c>
      <c r="O941" s="51">
        <f t="shared" si="13"/>
        <v>6.8000000000000005E-2</v>
      </c>
      <c r="P941" s="51">
        <v>0</v>
      </c>
      <c r="Q941" s="52">
        <f t="shared" si="14"/>
        <v>0</v>
      </c>
      <c r="R941" s="9"/>
      <c r="S941" s="9"/>
      <c r="T941" s="9"/>
      <c r="U941" s="9"/>
      <c r="V941" s="9"/>
      <c r="W941" s="9"/>
      <c r="X941" s="9"/>
      <c r="Y941" s="9"/>
      <c r="Z941" s="9"/>
      <c r="AA941" s="9"/>
      <c r="AB941" s="9"/>
      <c r="AO941" s="53" t="s">
        <v>551</v>
      </c>
      <c r="AQ941" s="53" t="s">
        <v>1739</v>
      </c>
      <c r="AR941" s="53" t="s">
        <v>15</v>
      </c>
      <c r="AV941" s="5" t="s">
        <v>31</v>
      </c>
      <c r="BB941" s="54" t="e">
        <f>IF(K941="základní",#REF!,0)</f>
        <v>#REF!</v>
      </c>
      <c r="BC941" s="54">
        <f>IF(K941="snížená",#REF!,0)</f>
        <v>0</v>
      </c>
      <c r="BD941" s="54">
        <f>IF(K941="zákl. přenesená",#REF!,0)</f>
        <v>0</v>
      </c>
      <c r="BE941" s="54">
        <f>IF(K941="sníž. přenesená",#REF!,0)</f>
        <v>0</v>
      </c>
      <c r="BF941" s="54">
        <f>IF(K941="nulová",#REF!,0)</f>
        <v>0</v>
      </c>
      <c r="BG941" s="5" t="s">
        <v>14</v>
      </c>
      <c r="BH941" s="54" t="e">
        <f>ROUND(#REF!*H941,2)</f>
        <v>#REF!</v>
      </c>
      <c r="BI941" s="5" t="s">
        <v>551</v>
      </c>
      <c r="BJ941" s="53" t="s">
        <v>2150</v>
      </c>
    </row>
    <row r="942" spans="1:62" s="2" customFormat="1" ht="14.45" customHeight="1" x14ac:dyDescent="0.2">
      <c r="A942" s="9"/>
      <c r="B942" s="43"/>
      <c r="C942" s="59" t="s">
        <v>2151</v>
      </c>
      <c r="D942" s="59" t="s">
        <v>1739</v>
      </c>
      <c r="E942" s="60" t="s">
        <v>2152</v>
      </c>
      <c r="F942" s="61" t="s">
        <v>2153</v>
      </c>
      <c r="G942" s="62" t="s">
        <v>1005</v>
      </c>
      <c r="H942" s="63">
        <v>120</v>
      </c>
      <c r="I942" s="64"/>
      <c r="J942" s="65" t="s">
        <v>0</v>
      </c>
      <c r="K942" s="66" t="s">
        <v>8</v>
      </c>
      <c r="L942" s="51">
        <v>0</v>
      </c>
      <c r="M942" s="51">
        <f t="shared" si="12"/>
        <v>0</v>
      </c>
      <c r="N942" s="51">
        <v>1E-3</v>
      </c>
      <c r="O942" s="51">
        <f t="shared" si="13"/>
        <v>0.12</v>
      </c>
      <c r="P942" s="51">
        <v>0</v>
      </c>
      <c r="Q942" s="52">
        <f t="shared" si="14"/>
        <v>0</v>
      </c>
      <c r="R942" s="9"/>
      <c r="S942" s="9"/>
      <c r="T942" s="9"/>
      <c r="U942" s="9"/>
      <c r="V942" s="9"/>
      <c r="W942" s="9"/>
      <c r="X942" s="9"/>
      <c r="Y942" s="9"/>
      <c r="Z942" s="9"/>
      <c r="AA942" s="9"/>
      <c r="AB942" s="9"/>
      <c r="AO942" s="53" t="s">
        <v>551</v>
      </c>
      <c r="AQ942" s="53" t="s">
        <v>1739</v>
      </c>
      <c r="AR942" s="53" t="s">
        <v>15</v>
      </c>
      <c r="AV942" s="5" t="s">
        <v>31</v>
      </c>
      <c r="BB942" s="54" t="e">
        <f>IF(K942="základní",#REF!,0)</f>
        <v>#REF!</v>
      </c>
      <c r="BC942" s="54">
        <f>IF(K942="snížená",#REF!,0)</f>
        <v>0</v>
      </c>
      <c r="BD942" s="54">
        <f>IF(K942="zákl. přenesená",#REF!,0)</f>
        <v>0</v>
      </c>
      <c r="BE942" s="54">
        <f>IF(K942="sníž. přenesená",#REF!,0)</f>
        <v>0</v>
      </c>
      <c r="BF942" s="54">
        <f>IF(K942="nulová",#REF!,0)</f>
        <v>0</v>
      </c>
      <c r="BG942" s="5" t="s">
        <v>14</v>
      </c>
      <c r="BH942" s="54" t="e">
        <f>ROUND(#REF!*H942,2)</f>
        <v>#REF!</v>
      </c>
      <c r="BI942" s="5" t="s">
        <v>551</v>
      </c>
      <c r="BJ942" s="53" t="s">
        <v>2154</v>
      </c>
    </row>
    <row r="943" spans="1:62" s="2" customFormat="1" ht="14.45" customHeight="1" x14ac:dyDescent="0.2">
      <c r="A943" s="9"/>
      <c r="B943" s="43"/>
      <c r="C943" s="59" t="s">
        <v>2155</v>
      </c>
      <c r="D943" s="59" t="s">
        <v>1739</v>
      </c>
      <c r="E943" s="60" t="s">
        <v>2156</v>
      </c>
      <c r="F943" s="61" t="s">
        <v>2157</v>
      </c>
      <c r="G943" s="62" t="s">
        <v>1005</v>
      </c>
      <c r="H943" s="63">
        <v>250</v>
      </c>
      <c r="I943" s="64"/>
      <c r="J943" s="65" t="s">
        <v>0</v>
      </c>
      <c r="K943" s="66" t="s">
        <v>8</v>
      </c>
      <c r="L943" s="51">
        <v>0</v>
      </c>
      <c r="M943" s="51">
        <f t="shared" si="12"/>
        <v>0</v>
      </c>
      <c r="N943" s="51">
        <v>1E-3</v>
      </c>
      <c r="O943" s="51">
        <f t="shared" si="13"/>
        <v>0.25</v>
      </c>
      <c r="P943" s="51">
        <v>0</v>
      </c>
      <c r="Q943" s="52">
        <f t="shared" si="14"/>
        <v>0</v>
      </c>
      <c r="R943" s="9"/>
      <c r="S943" s="9"/>
      <c r="T943" s="9"/>
      <c r="U943" s="9"/>
      <c r="V943" s="9"/>
      <c r="W943" s="9"/>
      <c r="X943" s="9"/>
      <c r="Y943" s="9"/>
      <c r="Z943" s="9"/>
      <c r="AA943" s="9"/>
      <c r="AB943" s="9"/>
      <c r="AO943" s="53" t="s">
        <v>551</v>
      </c>
      <c r="AQ943" s="53" t="s">
        <v>1739</v>
      </c>
      <c r="AR943" s="53" t="s">
        <v>15</v>
      </c>
      <c r="AV943" s="5" t="s">
        <v>31</v>
      </c>
      <c r="BB943" s="54" t="e">
        <f>IF(K943="základní",#REF!,0)</f>
        <v>#REF!</v>
      </c>
      <c r="BC943" s="54">
        <f>IF(K943="snížená",#REF!,0)</f>
        <v>0</v>
      </c>
      <c r="BD943" s="54">
        <f>IF(K943="zákl. přenesená",#REF!,0)</f>
        <v>0</v>
      </c>
      <c r="BE943" s="54">
        <f>IF(K943="sníž. přenesená",#REF!,0)</f>
        <v>0</v>
      </c>
      <c r="BF943" s="54">
        <f>IF(K943="nulová",#REF!,0)</f>
        <v>0</v>
      </c>
      <c r="BG943" s="5" t="s">
        <v>14</v>
      </c>
      <c r="BH943" s="54" t="e">
        <f>ROUND(#REF!*H943,2)</f>
        <v>#REF!</v>
      </c>
      <c r="BI943" s="5" t="s">
        <v>551</v>
      </c>
      <c r="BJ943" s="53" t="s">
        <v>2158</v>
      </c>
    </row>
    <row r="944" spans="1:62" s="2" customFormat="1" ht="14.45" customHeight="1" x14ac:dyDescent="0.2">
      <c r="A944" s="9"/>
      <c r="B944" s="43"/>
      <c r="C944" s="59" t="s">
        <v>2159</v>
      </c>
      <c r="D944" s="59" t="s">
        <v>1739</v>
      </c>
      <c r="E944" s="60" t="s">
        <v>2160</v>
      </c>
      <c r="F944" s="61" t="s">
        <v>2161</v>
      </c>
      <c r="G944" s="62" t="s">
        <v>1005</v>
      </c>
      <c r="H944" s="63">
        <v>220</v>
      </c>
      <c r="I944" s="64"/>
      <c r="J944" s="65" t="s">
        <v>0</v>
      </c>
      <c r="K944" s="66" t="s">
        <v>8</v>
      </c>
      <c r="L944" s="51">
        <v>0</v>
      </c>
      <c r="M944" s="51">
        <f t="shared" si="12"/>
        <v>0</v>
      </c>
      <c r="N944" s="51">
        <v>1E-3</v>
      </c>
      <c r="O944" s="51">
        <f t="shared" si="13"/>
        <v>0.22</v>
      </c>
      <c r="P944" s="51">
        <v>0</v>
      </c>
      <c r="Q944" s="52">
        <f t="shared" si="14"/>
        <v>0</v>
      </c>
      <c r="R944" s="9"/>
      <c r="S944" s="9"/>
      <c r="T944" s="9"/>
      <c r="U944" s="9"/>
      <c r="V944" s="9"/>
      <c r="W944" s="9"/>
      <c r="X944" s="9"/>
      <c r="Y944" s="9"/>
      <c r="Z944" s="9"/>
      <c r="AA944" s="9"/>
      <c r="AB944" s="9"/>
      <c r="AO944" s="53" t="s">
        <v>551</v>
      </c>
      <c r="AQ944" s="53" t="s">
        <v>1739</v>
      </c>
      <c r="AR944" s="53" t="s">
        <v>15</v>
      </c>
      <c r="AV944" s="5" t="s">
        <v>31</v>
      </c>
      <c r="BB944" s="54" t="e">
        <f>IF(K944="základní",#REF!,0)</f>
        <v>#REF!</v>
      </c>
      <c r="BC944" s="54">
        <f>IF(K944="snížená",#REF!,0)</f>
        <v>0</v>
      </c>
      <c r="BD944" s="54">
        <f>IF(K944="zákl. přenesená",#REF!,0)</f>
        <v>0</v>
      </c>
      <c r="BE944" s="54">
        <f>IF(K944="sníž. přenesená",#REF!,0)</f>
        <v>0</v>
      </c>
      <c r="BF944" s="54">
        <f>IF(K944="nulová",#REF!,0)</f>
        <v>0</v>
      </c>
      <c r="BG944" s="5" t="s">
        <v>14</v>
      </c>
      <c r="BH944" s="54" t="e">
        <f>ROUND(#REF!*H944,2)</f>
        <v>#REF!</v>
      </c>
      <c r="BI944" s="5" t="s">
        <v>551</v>
      </c>
      <c r="BJ944" s="53" t="s">
        <v>2162</v>
      </c>
    </row>
    <row r="945" spans="1:62" s="2" customFormat="1" ht="14.45" customHeight="1" x14ac:dyDescent="0.2">
      <c r="A945" s="9"/>
      <c r="B945" s="43"/>
      <c r="C945" s="59" t="s">
        <v>2163</v>
      </c>
      <c r="D945" s="59" t="s">
        <v>1739</v>
      </c>
      <c r="E945" s="60" t="s">
        <v>2164</v>
      </c>
      <c r="F945" s="61" t="s">
        <v>2165</v>
      </c>
      <c r="G945" s="62" t="s">
        <v>1005</v>
      </c>
      <c r="H945" s="63">
        <v>120</v>
      </c>
      <c r="I945" s="64"/>
      <c r="J945" s="65" t="s">
        <v>0</v>
      </c>
      <c r="K945" s="66" t="s">
        <v>8</v>
      </c>
      <c r="L945" s="51">
        <v>0</v>
      </c>
      <c r="M945" s="51">
        <f t="shared" si="12"/>
        <v>0</v>
      </c>
      <c r="N945" s="51">
        <v>1E-3</v>
      </c>
      <c r="O945" s="51">
        <f t="shared" si="13"/>
        <v>0.12</v>
      </c>
      <c r="P945" s="51">
        <v>0</v>
      </c>
      <c r="Q945" s="52">
        <f t="shared" si="14"/>
        <v>0</v>
      </c>
      <c r="R945" s="9"/>
      <c r="S945" s="9"/>
      <c r="T945" s="9"/>
      <c r="U945" s="9"/>
      <c r="V945" s="9"/>
      <c r="W945" s="9"/>
      <c r="X945" s="9"/>
      <c r="Y945" s="9"/>
      <c r="Z945" s="9"/>
      <c r="AA945" s="9"/>
      <c r="AB945" s="9"/>
      <c r="AO945" s="53" t="s">
        <v>551</v>
      </c>
      <c r="AQ945" s="53" t="s">
        <v>1739</v>
      </c>
      <c r="AR945" s="53" t="s">
        <v>15</v>
      </c>
      <c r="AV945" s="5" t="s">
        <v>31</v>
      </c>
      <c r="BB945" s="54" t="e">
        <f>IF(K945="základní",#REF!,0)</f>
        <v>#REF!</v>
      </c>
      <c r="BC945" s="54">
        <f>IF(K945="snížená",#REF!,0)</f>
        <v>0</v>
      </c>
      <c r="BD945" s="54">
        <f>IF(K945="zákl. přenesená",#REF!,0)</f>
        <v>0</v>
      </c>
      <c r="BE945" s="54">
        <f>IF(K945="sníž. přenesená",#REF!,0)</f>
        <v>0</v>
      </c>
      <c r="BF945" s="54">
        <f>IF(K945="nulová",#REF!,0)</f>
        <v>0</v>
      </c>
      <c r="BG945" s="5" t="s">
        <v>14</v>
      </c>
      <c r="BH945" s="54" t="e">
        <f>ROUND(#REF!*H945,2)</f>
        <v>#REF!</v>
      </c>
      <c r="BI945" s="5" t="s">
        <v>551</v>
      </c>
      <c r="BJ945" s="53" t="s">
        <v>2166</v>
      </c>
    </row>
    <row r="946" spans="1:62" s="2" customFormat="1" ht="14.45" customHeight="1" x14ac:dyDescent="0.2">
      <c r="A946" s="9"/>
      <c r="B946" s="43"/>
      <c r="C946" s="59" t="s">
        <v>2167</v>
      </c>
      <c r="D946" s="59" t="s">
        <v>1739</v>
      </c>
      <c r="E946" s="60" t="s">
        <v>2168</v>
      </c>
      <c r="F946" s="61" t="s">
        <v>2169</v>
      </c>
      <c r="G946" s="62" t="s">
        <v>1005</v>
      </c>
      <c r="H946" s="63">
        <v>180</v>
      </c>
      <c r="I946" s="64"/>
      <c r="J946" s="65" t="s">
        <v>0</v>
      </c>
      <c r="K946" s="66" t="s">
        <v>8</v>
      </c>
      <c r="L946" s="51">
        <v>0</v>
      </c>
      <c r="M946" s="51">
        <f t="shared" si="12"/>
        <v>0</v>
      </c>
      <c r="N946" s="51">
        <v>1E-3</v>
      </c>
      <c r="O946" s="51">
        <f t="shared" si="13"/>
        <v>0.18</v>
      </c>
      <c r="P946" s="51">
        <v>0</v>
      </c>
      <c r="Q946" s="52">
        <f t="shared" si="14"/>
        <v>0</v>
      </c>
      <c r="R946" s="9"/>
      <c r="S946" s="9"/>
      <c r="T946" s="9"/>
      <c r="U946" s="9"/>
      <c r="V946" s="9"/>
      <c r="W946" s="9"/>
      <c r="X946" s="9"/>
      <c r="Y946" s="9"/>
      <c r="Z946" s="9"/>
      <c r="AA946" s="9"/>
      <c r="AB946" s="9"/>
      <c r="AO946" s="53" t="s">
        <v>551</v>
      </c>
      <c r="AQ946" s="53" t="s">
        <v>1739</v>
      </c>
      <c r="AR946" s="53" t="s">
        <v>15</v>
      </c>
      <c r="AV946" s="5" t="s">
        <v>31</v>
      </c>
      <c r="BB946" s="54" t="e">
        <f>IF(K946="základní",#REF!,0)</f>
        <v>#REF!</v>
      </c>
      <c r="BC946" s="54">
        <f>IF(K946="snížená",#REF!,0)</f>
        <v>0</v>
      </c>
      <c r="BD946" s="54">
        <f>IF(K946="zákl. přenesená",#REF!,0)</f>
        <v>0</v>
      </c>
      <c r="BE946" s="54">
        <f>IF(K946="sníž. přenesená",#REF!,0)</f>
        <v>0</v>
      </c>
      <c r="BF946" s="54">
        <f>IF(K946="nulová",#REF!,0)</f>
        <v>0</v>
      </c>
      <c r="BG946" s="5" t="s">
        <v>14</v>
      </c>
      <c r="BH946" s="54" t="e">
        <f>ROUND(#REF!*H946,2)</f>
        <v>#REF!</v>
      </c>
      <c r="BI946" s="5" t="s">
        <v>551</v>
      </c>
      <c r="BJ946" s="53" t="s">
        <v>2170</v>
      </c>
    </row>
    <row r="947" spans="1:62" s="2" customFormat="1" ht="14.45" customHeight="1" x14ac:dyDescent="0.2">
      <c r="A947" s="9"/>
      <c r="B947" s="43"/>
      <c r="C947" s="59" t="s">
        <v>2171</v>
      </c>
      <c r="D947" s="59" t="s">
        <v>1739</v>
      </c>
      <c r="E947" s="60" t="s">
        <v>2172</v>
      </c>
      <c r="F947" s="61" t="s">
        <v>2173</v>
      </c>
      <c r="G947" s="62" t="s">
        <v>1005</v>
      </c>
      <c r="H947" s="63">
        <v>90</v>
      </c>
      <c r="I947" s="64"/>
      <c r="J947" s="65" t="s">
        <v>0</v>
      </c>
      <c r="K947" s="66" t="s">
        <v>8</v>
      </c>
      <c r="L947" s="51">
        <v>0</v>
      </c>
      <c r="M947" s="51">
        <f t="shared" si="12"/>
        <v>0</v>
      </c>
      <c r="N947" s="51">
        <v>1E-3</v>
      </c>
      <c r="O947" s="51">
        <f t="shared" si="13"/>
        <v>0.09</v>
      </c>
      <c r="P947" s="51">
        <v>0</v>
      </c>
      <c r="Q947" s="52">
        <f t="shared" si="14"/>
        <v>0</v>
      </c>
      <c r="R947" s="9"/>
      <c r="S947" s="9"/>
      <c r="T947" s="9"/>
      <c r="U947" s="9"/>
      <c r="V947" s="9"/>
      <c r="W947" s="9"/>
      <c r="X947" s="9"/>
      <c r="Y947" s="9"/>
      <c r="Z947" s="9"/>
      <c r="AA947" s="9"/>
      <c r="AB947" s="9"/>
      <c r="AO947" s="53" t="s">
        <v>551</v>
      </c>
      <c r="AQ947" s="53" t="s">
        <v>1739</v>
      </c>
      <c r="AR947" s="53" t="s">
        <v>15</v>
      </c>
      <c r="AV947" s="5" t="s">
        <v>31</v>
      </c>
      <c r="BB947" s="54" t="e">
        <f>IF(K947="základní",#REF!,0)</f>
        <v>#REF!</v>
      </c>
      <c r="BC947" s="54">
        <f>IF(K947="snížená",#REF!,0)</f>
        <v>0</v>
      </c>
      <c r="BD947" s="54">
        <f>IF(K947="zákl. přenesená",#REF!,0)</f>
        <v>0</v>
      </c>
      <c r="BE947" s="54">
        <f>IF(K947="sníž. přenesená",#REF!,0)</f>
        <v>0</v>
      </c>
      <c r="BF947" s="54">
        <f>IF(K947="nulová",#REF!,0)</f>
        <v>0</v>
      </c>
      <c r="BG947" s="5" t="s">
        <v>14</v>
      </c>
      <c r="BH947" s="54" t="e">
        <f>ROUND(#REF!*H947,2)</f>
        <v>#REF!</v>
      </c>
      <c r="BI947" s="5" t="s">
        <v>551</v>
      </c>
      <c r="BJ947" s="53" t="s">
        <v>2174</v>
      </c>
    </row>
    <row r="948" spans="1:62" s="2" customFormat="1" ht="24.2" customHeight="1" x14ac:dyDescent="0.2">
      <c r="A948" s="9"/>
      <c r="B948" s="43"/>
      <c r="C948" s="44" t="s">
        <v>2175</v>
      </c>
      <c r="D948" s="44" t="s">
        <v>33</v>
      </c>
      <c r="E948" s="45" t="s">
        <v>2176</v>
      </c>
      <c r="F948" s="46" t="s">
        <v>2177</v>
      </c>
      <c r="G948" s="47" t="s">
        <v>2178</v>
      </c>
      <c r="H948" s="48">
        <v>580</v>
      </c>
      <c r="I948" s="10"/>
      <c r="J948" s="49" t="s">
        <v>0</v>
      </c>
      <c r="K948" s="50" t="s">
        <v>8</v>
      </c>
      <c r="L948" s="51">
        <v>0.30599999999999999</v>
      </c>
      <c r="M948" s="51">
        <f t="shared" si="12"/>
        <v>177.48</v>
      </c>
      <c r="N948" s="51">
        <v>0</v>
      </c>
      <c r="O948" s="51">
        <f t="shared" si="13"/>
        <v>0</v>
      </c>
      <c r="P948" s="51">
        <v>0</v>
      </c>
      <c r="Q948" s="52">
        <f t="shared" si="14"/>
        <v>0</v>
      </c>
      <c r="R948" s="9"/>
      <c r="S948" s="9"/>
      <c r="T948" s="9"/>
      <c r="U948" s="9"/>
      <c r="V948" s="9"/>
      <c r="W948" s="9"/>
      <c r="X948" s="9"/>
      <c r="Y948" s="9"/>
      <c r="Z948" s="9"/>
      <c r="AA948" s="9"/>
      <c r="AB948" s="9"/>
      <c r="AO948" s="53" t="s">
        <v>37</v>
      </c>
      <c r="AQ948" s="53" t="s">
        <v>33</v>
      </c>
      <c r="AR948" s="53" t="s">
        <v>15</v>
      </c>
      <c r="AV948" s="5" t="s">
        <v>31</v>
      </c>
      <c r="BB948" s="54" t="e">
        <f>IF(K948="základní",#REF!,0)</f>
        <v>#REF!</v>
      </c>
      <c r="BC948" s="54">
        <f>IF(K948="snížená",#REF!,0)</f>
        <v>0</v>
      </c>
      <c r="BD948" s="54">
        <f>IF(K948="zákl. přenesená",#REF!,0)</f>
        <v>0</v>
      </c>
      <c r="BE948" s="54">
        <f>IF(K948="sníž. přenesená",#REF!,0)</f>
        <v>0</v>
      </c>
      <c r="BF948" s="54">
        <f>IF(K948="nulová",#REF!,0)</f>
        <v>0</v>
      </c>
      <c r="BG948" s="5" t="s">
        <v>14</v>
      </c>
      <c r="BH948" s="54" t="e">
        <f>ROUND(#REF!*H948,2)</f>
        <v>#REF!</v>
      </c>
      <c r="BI948" s="5" t="s">
        <v>37</v>
      </c>
      <c r="BJ948" s="53" t="s">
        <v>2179</v>
      </c>
    </row>
    <row r="949" spans="1:62" s="2" customFormat="1" ht="68.25" x14ac:dyDescent="0.2">
      <c r="A949" s="9"/>
      <c r="B949" s="10"/>
      <c r="C949" s="9"/>
      <c r="D949" s="55" t="s">
        <v>39</v>
      </c>
      <c r="E949" s="9"/>
      <c r="F949" s="56" t="s">
        <v>2180</v>
      </c>
      <c r="G949" s="9"/>
      <c r="H949" s="9"/>
      <c r="I949" s="10"/>
      <c r="J949" s="57"/>
      <c r="K949" s="58"/>
      <c r="L949" s="16"/>
      <c r="M949" s="16"/>
      <c r="N949" s="16"/>
      <c r="O949" s="16"/>
      <c r="P949" s="16"/>
      <c r="Q949" s="17"/>
      <c r="R949" s="9"/>
      <c r="S949" s="9"/>
      <c r="T949" s="9"/>
      <c r="U949" s="9"/>
      <c r="V949" s="9"/>
      <c r="W949" s="9"/>
      <c r="X949" s="9"/>
      <c r="Y949" s="9"/>
      <c r="Z949" s="9"/>
      <c r="AA949" s="9"/>
      <c r="AB949" s="9"/>
      <c r="AQ949" s="5" t="s">
        <v>39</v>
      </c>
      <c r="AR949" s="5" t="s">
        <v>15</v>
      </c>
    </row>
    <row r="950" spans="1:62" s="2" customFormat="1" ht="24.2" customHeight="1" x14ac:dyDescent="0.2">
      <c r="A950" s="9"/>
      <c r="B950" s="43"/>
      <c r="C950" s="44" t="s">
        <v>2181</v>
      </c>
      <c r="D950" s="44" t="s">
        <v>33</v>
      </c>
      <c r="E950" s="45" t="s">
        <v>2182</v>
      </c>
      <c r="F950" s="46" t="s">
        <v>2183</v>
      </c>
      <c r="G950" s="47" t="s">
        <v>2178</v>
      </c>
      <c r="H950" s="48">
        <v>350</v>
      </c>
      <c r="I950" s="10"/>
      <c r="J950" s="49" t="s">
        <v>0</v>
      </c>
      <c r="K950" s="50" t="s">
        <v>8</v>
      </c>
      <c r="L950" s="51">
        <v>0.02</v>
      </c>
      <c r="M950" s="51">
        <f>L950*H950</f>
        <v>7</v>
      </c>
      <c r="N950" s="51">
        <v>0</v>
      </c>
      <c r="O950" s="51">
        <f>N950*H950</f>
        <v>0</v>
      </c>
      <c r="P950" s="51">
        <v>0</v>
      </c>
      <c r="Q950" s="52">
        <f>P950*H950</f>
        <v>0</v>
      </c>
      <c r="R950" s="9"/>
      <c r="S950" s="9"/>
      <c r="T950" s="9"/>
      <c r="U950" s="9"/>
      <c r="V950" s="9"/>
      <c r="W950" s="9"/>
      <c r="X950" s="9"/>
      <c r="Y950" s="9"/>
      <c r="Z950" s="9"/>
      <c r="AA950" s="9"/>
      <c r="AB950" s="9"/>
      <c r="AO950" s="53" t="s">
        <v>37</v>
      </c>
      <c r="AQ950" s="53" t="s">
        <v>33</v>
      </c>
      <c r="AR950" s="53" t="s">
        <v>15</v>
      </c>
      <c r="AV950" s="5" t="s">
        <v>31</v>
      </c>
      <c r="BB950" s="54" t="e">
        <f>IF(K950="základní",#REF!,0)</f>
        <v>#REF!</v>
      </c>
      <c r="BC950" s="54">
        <f>IF(K950="snížená",#REF!,0)</f>
        <v>0</v>
      </c>
      <c r="BD950" s="54">
        <f>IF(K950="zákl. přenesená",#REF!,0)</f>
        <v>0</v>
      </c>
      <c r="BE950" s="54">
        <f>IF(K950="sníž. přenesená",#REF!,0)</f>
        <v>0</v>
      </c>
      <c r="BF950" s="54">
        <f>IF(K950="nulová",#REF!,0)</f>
        <v>0</v>
      </c>
      <c r="BG950" s="5" t="s">
        <v>14</v>
      </c>
      <c r="BH950" s="54" t="e">
        <f>ROUND(#REF!*H950,2)</f>
        <v>#REF!</v>
      </c>
      <c r="BI950" s="5" t="s">
        <v>37</v>
      </c>
      <c r="BJ950" s="53" t="s">
        <v>2184</v>
      </c>
    </row>
    <row r="951" spans="1:62" s="2" customFormat="1" ht="68.25" x14ac:dyDescent="0.2">
      <c r="A951" s="9"/>
      <c r="B951" s="10"/>
      <c r="C951" s="9"/>
      <c r="D951" s="55" t="s">
        <v>39</v>
      </c>
      <c r="E951" s="9"/>
      <c r="F951" s="56" t="s">
        <v>2180</v>
      </c>
      <c r="G951" s="9"/>
      <c r="H951" s="9"/>
      <c r="I951" s="10"/>
      <c r="J951" s="57"/>
      <c r="K951" s="58"/>
      <c r="L951" s="16"/>
      <c r="M951" s="16"/>
      <c r="N951" s="16"/>
      <c r="O951" s="16"/>
      <c r="P951" s="16"/>
      <c r="Q951" s="17"/>
      <c r="R951" s="9"/>
      <c r="S951" s="9"/>
      <c r="T951" s="9"/>
      <c r="U951" s="9"/>
      <c r="V951" s="9"/>
      <c r="W951" s="9"/>
      <c r="X951" s="9"/>
      <c r="Y951" s="9"/>
      <c r="Z951" s="9"/>
      <c r="AA951" s="9"/>
      <c r="AB951" s="9"/>
      <c r="AQ951" s="5" t="s">
        <v>39</v>
      </c>
      <c r="AR951" s="5" t="s">
        <v>15</v>
      </c>
    </row>
    <row r="952" spans="1:62" s="2" customFormat="1" ht="24.2" customHeight="1" x14ac:dyDescent="0.2">
      <c r="A952" s="9"/>
      <c r="B952" s="43"/>
      <c r="C952" s="44" t="s">
        <v>2185</v>
      </c>
      <c r="D952" s="44" t="s">
        <v>33</v>
      </c>
      <c r="E952" s="45" t="s">
        <v>2186</v>
      </c>
      <c r="F952" s="46" t="s">
        <v>2187</v>
      </c>
      <c r="G952" s="47" t="s">
        <v>2178</v>
      </c>
      <c r="H952" s="48">
        <v>480</v>
      </c>
      <c r="I952" s="10"/>
      <c r="J952" s="49" t="s">
        <v>0</v>
      </c>
      <c r="K952" s="50" t="s">
        <v>8</v>
      </c>
      <c r="L952" s="51">
        <v>2.1000000000000001E-2</v>
      </c>
      <c r="M952" s="51">
        <f>L952*H952</f>
        <v>10.08</v>
      </c>
      <c r="N952" s="51">
        <v>0</v>
      </c>
      <c r="O952" s="51">
        <f>N952*H952</f>
        <v>0</v>
      </c>
      <c r="P952" s="51">
        <v>0</v>
      </c>
      <c r="Q952" s="52">
        <f>P952*H952</f>
        <v>0</v>
      </c>
      <c r="R952" s="9"/>
      <c r="S952" s="9"/>
      <c r="T952" s="9"/>
      <c r="U952" s="9"/>
      <c r="V952" s="9"/>
      <c r="W952" s="9"/>
      <c r="X952" s="9"/>
      <c r="Y952" s="9"/>
      <c r="Z952" s="9"/>
      <c r="AA952" s="9"/>
      <c r="AB952" s="9"/>
      <c r="AO952" s="53" t="s">
        <v>37</v>
      </c>
      <c r="AQ952" s="53" t="s">
        <v>33</v>
      </c>
      <c r="AR952" s="53" t="s">
        <v>15</v>
      </c>
      <c r="AV952" s="5" t="s">
        <v>31</v>
      </c>
      <c r="BB952" s="54" t="e">
        <f>IF(K952="základní",#REF!,0)</f>
        <v>#REF!</v>
      </c>
      <c r="BC952" s="54">
        <f>IF(K952="snížená",#REF!,0)</f>
        <v>0</v>
      </c>
      <c r="BD952" s="54">
        <f>IF(K952="zákl. přenesená",#REF!,0)</f>
        <v>0</v>
      </c>
      <c r="BE952" s="54">
        <f>IF(K952="sníž. přenesená",#REF!,0)</f>
        <v>0</v>
      </c>
      <c r="BF952" s="54">
        <f>IF(K952="nulová",#REF!,0)</f>
        <v>0</v>
      </c>
      <c r="BG952" s="5" t="s">
        <v>14</v>
      </c>
      <c r="BH952" s="54" t="e">
        <f>ROUND(#REF!*H952,2)</f>
        <v>#REF!</v>
      </c>
      <c r="BI952" s="5" t="s">
        <v>37</v>
      </c>
      <c r="BJ952" s="53" t="s">
        <v>2188</v>
      </c>
    </row>
    <row r="953" spans="1:62" s="2" customFormat="1" ht="68.25" x14ac:dyDescent="0.2">
      <c r="A953" s="9"/>
      <c r="B953" s="10"/>
      <c r="C953" s="9"/>
      <c r="D953" s="55" t="s">
        <v>39</v>
      </c>
      <c r="E953" s="9"/>
      <c r="F953" s="56" t="s">
        <v>2180</v>
      </c>
      <c r="G953" s="9"/>
      <c r="H953" s="9"/>
      <c r="I953" s="10"/>
      <c r="J953" s="57"/>
      <c r="K953" s="58"/>
      <c r="L953" s="16"/>
      <c r="M953" s="16"/>
      <c r="N953" s="16"/>
      <c r="O953" s="16"/>
      <c r="P953" s="16"/>
      <c r="Q953" s="17"/>
      <c r="R953" s="9"/>
      <c r="S953" s="9"/>
      <c r="T953" s="9"/>
      <c r="U953" s="9"/>
      <c r="V953" s="9"/>
      <c r="W953" s="9"/>
      <c r="X953" s="9"/>
      <c r="Y953" s="9"/>
      <c r="Z953" s="9"/>
      <c r="AA953" s="9"/>
      <c r="AB953" s="9"/>
      <c r="AQ953" s="5" t="s">
        <v>39</v>
      </c>
      <c r="AR953" s="5" t="s">
        <v>15</v>
      </c>
    </row>
    <row r="954" spans="1:62" s="2" customFormat="1" ht="24.2" customHeight="1" x14ac:dyDescent="0.2">
      <c r="A954" s="9"/>
      <c r="B954" s="43"/>
      <c r="C954" s="44" t="s">
        <v>2189</v>
      </c>
      <c r="D954" s="44" t="s">
        <v>33</v>
      </c>
      <c r="E954" s="45" t="s">
        <v>2190</v>
      </c>
      <c r="F954" s="46" t="s">
        <v>2191</v>
      </c>
      <c r="G954" s="47" t="s">
        <v>1612</v>
      </c>
      <c r="H954" s="48">
        <v>220</v>
      </c>
      <c r="I954" s="10"/>
      <c r="J954" s="49" t="s">
        <v>0</v>
      </c>
      <c r="K954" s="50" t="s">
        <v>8</v>
      </c>
      <c r="L954" s="51">
        <v>0.52500000000000002</v>
      </c>
      <c r="M954" s="51">
        <f>L954*H954</f>
        <v>115.5</v>
      </c>
      <c r="N954" s="51">
        <v>0</v>
      </c>
      <c r="O954" s="51">
        <f>N954*H954</f>
        <v>0</v>
      </c>
      <c r="P954" s="51">
        <v>0</v>
      </c>
      <c r="Q954" s="52">
        <f>P954*H954</f>
        <v>0</v>
      </c>
      <c r="R954" s="9"/>
      <c r="S954" s="9"/>
      <c r="T954" s="9"/>
      <c r="U954" s="9"/>
      <c r="V954" s="9"/>
      <c r="W954" s="9"/>
      <c r="X954" s="9"/>
      <c r="Y954" s="9"/>
      <c r="Z954" s="9"/>
      <c r="AA954" s="9"/>
      <c r="AB954" s="9"/>
      <c r="AO954" s="53" t="s">
        <v>37</v>
      </c>
      <c r="AQ954" s="53" t="s">
        <v>33</v>
      </c>
      <c r="AR954" s="53" t="s">
        <v>15</v>
      </c>
      <c r="AV954" s="5" t="s">
        <v>31</v>
      </c>
      <c r="BB954" s="54" t="e">
        <f>IF(K954="základní",#REF!,0)</f>
        <v>#REF!</v>
      </c>
      <c r="BC954" s="54">
        <f>IF(K954="snížená",#REF!,0)</f>
        <v>0</v>
      </c>
      <c r="BD954" s="54">
        <f>IF(K954="zákl. přenesená",#REF!,0)</f>
        <v>0</v>
      </c>
      <c r="BE954" s="54">
        <f>IF(K954="sníž. přenesená",#REF!,0)</f>
        <v>0</v>
      </c>
      <c r="BF954" s="54">
        <f>IF(K954="nulová",#REF!,0)</f>
        <v>0</v>
      </c>
      <c r="BG954" s="5" t="s">
        <v>14</v>
      </c>
      <c r="BH954" s="54" t="e">
        <f>ROUND(#REF!*H954,2)</f>
        <v>#REF!</v>
      </c>
      <c r="BI954" s="5" t="s">
        <v>37</v>
      </c>
      <c r="BJ954" s="53" t="s">
        <v>2192</v>
      </c>
    </row>
    <row r="955" spans="1:62" s="2" customFormat="1" ht="68.25" x14ac:dyDescent="0.2">
      <c r="A955" s="9"/>
      <c r="B955" s="10"/>
      <c r="C955" s="9"/>
      <c r="D955" s="55" t="s">
        <v>39</v>
      </c>
      <c r="E955" s="9"/>
      <c r="F955" s="56" t="s">
        <v>2180</v>
      </c>
      <c r="G955" s="9"/>
      <c r="H955" s="9"/>
      <c r="I955" s="10"/>
      <c r="J955" s="57"/>
      <c r="K955" s="58"/>
      <c r="L955" s="16"/>
      <c r="M955" s="16"/>
      <c r="N955" s="16"/>
      <c r="O955" s="16"/>
      <c r="P955" s="16"/>
      <c r="Q955" s="17"/>
      <c r="R955" s="9"/>
      <c r="S955" s="9"/>
      <c r="T955" s="9"/>
      <c r="U955" s="9"/>
      <c r="V955" s="9"/>
      <c r="W955" s="9"/>
      <c r="X955" s="9"/>
      <c r="Y955" s="9"/>
      <c r="Z955" s="9"/>
      <c r="AA955" s="9"/>
      <c r="AB955" s="9"/>
      <c r="AQ955" s="5" t="s">
        <v>39</v>
      </c>
      <c r="AR955" s="5" t="s">
        <v>15</v>
      </c>
    </row>
    <row r="956" spans="1:62" s="2" customFormat="1" ht="24.2" customHeight="1" x14ac:dyDescent="0.2">
      <c r="A956" s="9"/>
      <c r="B956" s="43"/>
      <c r="C956" s="44" t="s">
        <v>2193</v>
      </c>
      <c r="D956" s="44" t="s">
        <v>33</v>
      </c>
      <c r="E956" s="45" t="s">
        <v>2194</v>
      </c>
      <c r="F956" s="46" t="s">
        <v>2195</v>
      </c>
      <c r="G956" s="47" t="s">
        <v>1612</v>
      </c>
      <c r="H956" s="48">
        <v>280</v>
      </c>
      <c r="I956" s="10"/>
      <c r="J956" s="49" t="s">
        <v>0</v>
      </c>
      <c r="K956" s="50" t="s">
        <v>8</v>
      </c>
      <c r="L956" s="51">
        <v>0.33100000000000002</v>
      </c>
      <c r="M956" s="51">
        <f>L956*H956</f>
        <v>92.68</v>
      </c>
      <c r="N956" s="51">
        <v>0</v>
      </c>
      <c r="O956" s="51">
        <f>N956*H956</f>
        <v>0</v>
      </c>
      <c r="P956" s="51">
        <v>0</v>
      </c>
      <c r="Q956" s="52">
        <f>P956*H956</f>
        <v>0</v>
      </c>
      <c r="R956" s="9"/>
      <c r="S956" s="9"/>
      <c r="T956" s="9"/>
      <c r="U956" s="9"/>
      <c r="V956" s="9"/>
      <c r="W956" s="9"/>
      <c r="X956" s="9"/>
      <c r="Y956" s="9"/>
      <c r="Z956" s="9"/>
      <c r="AA956" s="9"/>
      <c r="AB956" s="9"/>
      <c r="AO956" s="53" t="s">
        <v>37</v>
      </c>
      <c r="AQ956" s="53" t="s">
        <v>33</v>
      </c>
      <c r="AR956" s="53" t="s">
        <v>15</v>
      </c>
      <c r="AV956" s="5" t="s">
        <v>31</v>
      </c>
      <c r="BB956" s="54" t="e">
        <f>IF(K956="základní",#REF!,0)</f>
        <v>#REF!</v>
      </c>
      <c r="BC956" s="54">
        <f>IF(K956="snížená",#REF!,0)</f>
        <v>0</v>
      </c>
      <c r="BD956" s="54">
        <f>IF(K956="zákl. přenesená",#REF!,0)</f>
        <v>0</v>
      </c>
      <c r="BE956" s="54">
        <f>IF(K956="sníž. přenesená",#REF!,0)</f>
        <v>0</v>
      </c>
      <c r="BF956" s="54">
        <f>IF(K956="nulová",#REF!,0)</f>
        <v>0</v>
      </c>
      <c r="BG956" s="5" t="s">
        <v>14</v>
      </c>
      <c r="BH956" s="54" t="e">
        <f>ROUND(#REF!*H956,2)</f>
        <v>#REF!</v>
      </c>
      <c r="BI956" s="5" t="s">
        <v>37</v>
      </c>
      <c r="BJ956" s="53" t="s">
        <v>2196</v>
      </c>
    </row>
    <row r="957" spans="1:62" s="2" customFormat="1" ht="68.25" x14ac:dyDescent="0.2">
      <c r="A957" s="9"/>
      <c r="B957" s="10"/>
      <c r="C957" s="9"/>
      <c r="D957" s="55" t="s">
        <v>39</v>
      </c>
      <c r="E957" s="9"/>
      <c r="F957" s="56" t="s">
        <v>2180</v>
      </c>
      <c r="G957" s="9"/>
      <c r="H957" s="9"/>
      <c r="I957" s="10"/>
      <c r="J957" s="57"/>
      <c r="K957" s="58"/>
      <c r="L957" s="16"/>
      <c r="M957" s="16"/>
      <c r="N957" s="16"/>
      <c r="O957" s="16"/>
      <c r="P957" s="16"/>
      <c r="Q957" s="17"/>
      <c r="R957" s="9"/>
      <c r="S957" s="9"/>
      <c r="T957" s="9"/>
      <c r="U957" s="9"/>
      <c r="V957" s="9"/>
      <c r="W957" s="9"/>
      <c r="X957" s="9"/>
      <c r="Y957" s="9"/>
      <c r="Z957" s="9"/>
      <c r="AA957" s="9"/>
      <c r="AB957" s="9"/>
      <c r="AQ957" s="5" t="s">
        <v>39</v>
      </c>
      <c r="AR957" s="5" t="s">
        <v>15</v>
      </c>
    </row>
    <row r="958" spans="1:62" s="4" customFormat="1" ht="25.9" customHeight="1" x14ac:dyDescent="0.2">
      <c r="B958" s="33"/>
      <c r="D958" s="34" t="s">
        <v>12</v>
      </c>
      <c r="E958" s="35" t="s">
        <v>2197</v>
      </c>
      <c r="F958" s="35" t="s">
        <v>2198</v>
      </c>
      <c r="I958" s="33"/>
      <c r="J958" s="36"/>
      <c r="K958" s="37"/>
      <c r="L958" s="37"/>
      <c r="M958" s="38">
        <f>SUM(M959:M962)</f>
        <v>340</v>
      </c>
      <c r="N958" s="37"/>
      <c r="O958" s="38">
        <f>SUM(O959:O962)</f>
        <v>0</v>
      </c>
      <c r="P958" s="37"/>
      <c r="Q958" s="39">
        <f>SUM(Q959:Q962)</f>
        <v>0</v>
      </c>
      <c r="AO958" s="34" t="s">
        <v>37</v>
      </c>
      <c r="AQ958" s="40" t="s">
        <v>12</v>
      </c>
      <c r="AR958" s="40" t="s">
        <v>13</v>
      </c>
      <c r="AV958" s="34" t="s">
        <v>31</v>
      </c>
      <c r="BH958" s="41" t="e">
        <f>SUM(BH959:BH962)</f>
        <v>#REF!</v>
      </c>
    </row>
    <row r="959" spans="1:62" s="2" customFormat="1" ht="14.45" customHeight="1" x14ac:dyDescent="0.2">
      <c r="A959" s="9"/>
      <c r="B959" s="43"/>
      <c r="C959" s="44" t="s">
        <v>2199</v>
      </c>
      <c r="D959" s="44" t="s">
        <v>33</v>
      </c>
      <c r="E959" s="45" t="s">
        <v>2200</v>
      </c>
      <c r="F959" s="46" t="s">
        <v>2201</v>
      </c>
      <c r="G959" s="47" t="s">
        <v>2202</v>
      </c>
      <c r="H959" s="48">
        <v>120</v>
      </c>
      <c r="I959" s="10"/>
      <c r="J959" s="49" t="s">
        <v>0</v>
      </c>
      <c r="K959" s="50" t="s">
        <v>8</v>
      </c>
      <c r="L959" s="51">
        <v>0</v>
      </c>
      <c r="M959" s="51">
        <f>L959*H959</f>
        <v>0</v>
      </c>
      <c r="N959" s="51">
        <v>0</v>
      </c>
      <c r="O959" s="51">
        <f>N959*H959</f>
        <v>0</v>
      </c>
      <c r="P959" s="51">
        <v>0</v>
      </c>
      <c r="Q959" s="52">
        <f>P959*H959</f>
        <v>0</v>
      </c>
      <c r="R959" s="9"/>
      <c r="S959" s="9"/>
      <c r="T959" s="9"/>
      <c r="U959" s="9"/>
      <c r="V959" s="9"/>
      <c r="W959" s="9"/>
      <c r="X959" s="9"/>
      <c r="Y959" s="9"/>
      <c r="Z959" s="9"/>
      <c r="AA959" s="9"/>
      <c r="AB959" s="9"/>
      <c r="AO959" s="53" t="s">
        <v>2131</v>
      </c>
      <c r="AQ959" s="53" t="s">
        <v>33</v>
      </c>
      <c r="AR959" s="53" t="s">
        <v>14</v>
      </c>
      <c r="AV959" s="5" t="s">
        <v>31</v>
      </c>
      <c r="BB959" s="54" t="e">
        <f>IF(K959="základní",#REF!,0)</f>
        <v>#REF!</v>
      </c>
      <c r="BC959" s="54">
        <f>IF(K959="snížená",#REF!,0)</f>
        <v>0</v>
      </c>
      <c r="BD959" s="54">
        <f>IF(K959="zákl. přenesená",#REF!,0)</f>
        <v>0</v>
      </c>
      <c r="BE959" s="54">
        <f>IF(K959="sníž. přenesená",#REF!,0)</f>
        <v>0</v>
      </c>
      <c r="BF959" s="54">
        <f>IF(K959="nulová",#REF!,0)</f>
        <v>0</v>
      </c>
      <c r="BG959" s="5" t="s">
        <v>14</v>
      </c>
      <c r="BH959" s="54" t="e">
        <f>ROUND(#REF!*H959,2)</f>
        <v>#REF!</v>
      </c>
      <c r="BI959" s="5" t="s">
        <v>2131</v>
      </c>
      <c r="BJ959" s="53" t="s">
        <v>2203</v>
      </c>
    </row>
    <row r="960" spans="1:62" s="2" customFormat="1" ht="37.9" customHeight="1" x14ac:dyDescent="0.2">
      <c r="A960" s="9"/>
      <c r="B960" s="43"/>
      <c r="C960" s="44" t="s">
        <v>2204</v>
      </c>
      <c r="D960" s="44" t="s">
        <v>33</v>
      </c>
      <c r="E960" s="45" t="s">
        <v>2205</v>
      </c>
      <c r="F960" s="46" t="s">
        <v>2206</v>
      </c>
      <c r="G960" s="47" t="s">
        <v>2202</v>
      </c>
      <c r="H960" s="48">
        <v>200</v>
      </c>
      <c r="I960" s="10"/>
      <c r="J960" s="49" t="s">
        <v>0</v>
      </c>
      <c r="K960" s="50" t="s">
        <v>8</v>
      </c>
      <c r="L960" s="51">
        <v>1</v>
      </c>
      <c r="M960" s="51">
        <f>L960*H960</f>
        <v>200</v>
      </c>
      <c r="N960" s="51">
        <v>0</v>
      </c>
      <c r="O960" s="51">
        <f>N960*H960</f>
        <v>0</v>
      </c>
      <c r="P960" s="51">
        <v>0</v>
      </c>
      <c r="Q960" s="52">
        <f>P960*H960</f>
        <v>0</v>
      </c>
      <c r="R960" s="9"/>
      <c r="S960" s="9"/>
      <c r="T960" s="9"/>
      <c r="U960" s="9"/>
      <c r="V960" s="9"/>
      <c r="W960" s="9"/>
      <c r="X960" s="9"/>
      <c r="Y960" s="9"/>
      <c r="Z960" s="9"/>
      <c r="AA960" s="9"/>
      <c r="AB960" s="9"/>
      <c r="AO960" s="53" t="s">
        <v>2131</v>
      </c>
      <c r="AQ960" s="53" t="s">
        <v>33</v>
      </c>
      <c r="AR960" s="53" t="s">
        <v>14</v>
      </c>
      <c r="AV960" s="5" t="s">
        <v>31</v>
      </c>
      <c r="BB960" s="54" t="e">
        <f>IF(K960="základní",#REF!,0)</f>
        <v>#REF!</v>
      </c>
      <c r="BC960" s="54">
        <f>IF(K960="snížená",#REF!,0)</f>
        <v>0</v>
      </c>
      <c r="BD960" s="54">
        <f>IF(K960="zákl. přenesená",#REF!,0)</f>
        <v>0</v>
      </c>
      <c r="BE960" s="54">
        <f>IF(K960="sníž. přenesená",#REF!,0)</f>
        <v>0</v>
      </c>
      <c r="BF960" s="54">
        <f>IF(K960="nulová",#REF!,0)</f>
        <v>0</v>
      </c>
      <c r="BG960" s="5" t="s">
        <v>14</v>
      </c>
      <c r="BH960" s="54" t="e">
        <f>ROUND(#REF!*H960,2)</f>
        <v>#REF!</v>
      </c>
      <c r="BI960" s="5" t="s">
        <v>2131</v>
      </c>
      <c r="BJ960" s="53" t="s">
        <v>2207</v>
      </c>
    </row>
    <row r="961" spans="1:62" s="2" customFormat="1" ht="24.2" customHeight="1" x14ac:dyDescent="0.2">
      <c r="A961" s="9"/>
      <c r="B961" s="43"/>
      <c r="C961" s="44" t="s">
        <v>2208</v>
      </c>
      <c r="D961" s="44" t="s">
        <v>33</v>
      </c>
      <c r="E961" s="45" t="s">
        <v>2209</v>
      </c>
      <c r="F961" s="46" t="s">
        <v>2210</v>
      </c>
      <c r="G961" s="47" t="s">
        <v>2202</v>
      </c>
      <c r="H961" s="48">
        <v>60</v>
      </c>
      <c r="I961" s="10"/>
      <c r="J961" s="49" t="s">
        <v>0</v>
      </c>
      <c r="K961" s="50" t="s">
        <v>8</v>
      </c>
      <c r="L961" s="51">
        <v>1</v>
      </c>
      <c r="M961" s="51">
        <f>L961*H961</f>
        <v>60</v>
      </c>
      <c r="N961" s="51">
        <v>0</v>
      </c>
      <c r="O961" s="51">
        <f>N961*H961</f>
        <v>0</v>
      </c>
      <c r="P961" s="51">
        <v>0</v>
      </c>
      <c r="Q961" s="52">
        <f>P961*H961</f>
        <v>0</v>
      </c>
      <c r="R961" s="9"/>
      <c r="S961" s="9"/>
      <c r="T961" s="9"/>
      <c r="U961" s="9"/>
      <c r="V961" s="9"/>
      <c r="W961" s="9"/>
      <c r="X961" s="9"/>
      <c r="Y961" s="9"/>
      <c r="Z961" s="9"/>
      <c r="AA961" s="9"/>
      <c r="AB961" s="9"/>
      <c r="AO961" s="53" t="s">
        <v>2131</v>
      </c>
      <c r="AQ961" s="53" t="s">
        <v>33</v>
      </c>
      <c r="AR961" s="53" t="s">
        <v>14</v>
      </c>
      <c r="AV961" s="5" t="s">
        <v>31</v>
      </c>
      <c r="BB961" s="54" t="e">
        <f>IF(K961="základní",#REF!,0)</f>
        <v>#REF!</v>
      </c>
      <c r="BC961" s="54">
        <f>IF(K961="snížená",#REF!,0)</f>
        <v>0</v>
      </c>
      <c r="BD961" s="54">
        <f>IF(K961="zákl. přenesená",#REF!,0)</f>
        <v>0</v>
      </c>
      <c r="BE961" s="54">
        <f>IF(K961="sníž. přenesená",#REF!,0)</f>
        <v>0</v>
      </c>
      <c r="BF961" s="54">
        <f>IF(K961="nulová",#REF!,0)</f>
        <v>0</v>
      </c>
      <c r="BG961" s="5" t="s">
        <v>14</v>
      </c>
      <c r="BH961" s="54" t="e">
        <f>ROUND(#REF!*H961,2)</f>
        <v>#REF!</v>
      </c>
      <c r="BI961" s="5" t="s">
        <v>2131</v>
      </c>
      <c r="BJ961" s="53" t="s">
        <v>2211</v>
      </c>
    </row>
    <row r="962" spans="1:62" s="2" customFormat="1" ht="24.2" customHeight="1" x14ac:dyDescent="0.2">
      <c r="A962" s="9"/>
      <c r="B962" s="43"/>
      <c r="C962" s="44" t="s">
        <v>2212</v>
      </c>
      <c r="D962" s="44" t="s">
        <v>33</v>
      </c>
      <c r="E962" s="45" t="s">
        <v>2213</v>
      </c>
      <c r="F962" s="46" t="s">
        <v>2214</v>
      </c>
      <c r="G962" s="47" t="s">
        <v>2202</v>
      </c>
      <c r="H962" s="48">
        <v>80</v>
      </c>
      <c r="I962" s="10"/>
      <c r="J962" s="67" t="s">
        <v>0</v>
      </c>
      <c r="K962" s="68" t="s">
        <v>8</v>
      </c>
      <c r="L962" s="69">
        <v>1</v>
      </c>
      <c r="M962" s="69">
        <f>L962*H962</f>
        <v>80</v>
      </c>
      <c r="N962" s="69">
        <v>0</v>
      </c>
      <c r="O962" s="69">
        <f>N962*H962</f>
        <v>0</v>
      </c>
      <c r="P962" s="69">
        <v>0</v>
      </c>
      <c r="Q962" s="70">
        <f>P962*H962</f>
        <v>0</v>
      </c>
      <c r="R962" s="9"/>
      <c r="S962" s="9"/>
      <c r="T962" s="9"/>
      <c r="U962" s="9"/>
      <c r="V962" s="9"/>
      <c r="W962" s="9"/>
      <c r="X962" s="9"/>
      <c r="Y962" s="9"/>
      <c r="Z962" s="9"/>
      <c r="AA962" s="9"/>
      <c r="AB962" s="9"/>
      <c r="AO962" s="53" t="s">
        <v>2131</v>
      </c>
      <c r="AQ962" s="53" t="s">
        <v>33</v>
      </c>
      <c r="AR962" s="53" t="s">
        <v>14</v>
      </c>
      <c r="AV962" s="5" t="s">
        <v>31</v>
      </c>
      <c r="BB962" s="54" t="e">
        <f>IF(K962="základní",#REF!,0)</f>
        <v>#REF!</v>
      </c>
      <c r="BC962" s="54">
        <f>IF(K962="snížená",#REF!,0)</f>
        <v>0</v>
      </c>
      <c r="BD962" s="54">
        <f>IF(K962="zákl. přenesená",#REF!,0)</f>
        <v>0</v>
      </c>
      <c r="BE962" s="54">
        <f>IF(K962="sníž. přenesená",#REF!,0)</f>
        <v>0</v>
      </c>
      <c r="BF962" s="54">
        <f>IF(K962="nulová",#REF!,0)</f>
        <v>0</v>
      </c>
      <c r="BG962" s="5" t="s">
        <v>14</v>
      </c>
      <c r="BH962" s="54" t="e">
        <f>ROUND(#REF!*H962,2)</f>
        <v>#REF!</v>
      </c>
      <c r="BI962" s="5" t="s">
        <v>2131</v>
      </c>
      <c r="BJ962" s="53" t="s">
        <v>2215</v>
      </c>
    </row>
    <row r="963" spans="1:62" s="2" customFormat="1" ht="6.95" customHeight="1" x14ac:dyDescent="0.2">
      <c r="A963" s="9"/>
      <c r="B963" s="11"/>
      <c r="C963" s="12"/>
      <c r="D963" s="12"/>
      <c r="E963" s="12"/>
      <c r="F963" s="12"/>
      <c r="G963" s="12"/>
      <c r="H963" s="12"/>
      <c r="I963" s="10"/>
      <c r="J963" s="9"/>
      <c r="L963" s="9"/>
      <c r="M963" s="9"/>
      <c r="N963" s="9"/>
      <c r="O963" s="9"/>
      <c r="P963" s="9"/>
      <c r="Q963" s="9"/>
      <c r="R963" s="9"/>
      <c r="S963" s="9"/>
      <c r="T963" s="9"/>
      <c r="U963" s="9"/>
      <c r="V963" s="9"/>
      <c r="W963" s="9"/>
      <c r="X963" s="9"/>
      <c r="Y963" s="9"/>
      <c r="Z963" s="9"/>
      <c r="AA963" s="9"/>
      <c r="AB963" s="9"/>
    </row>
  </sheetData>
  <autoFilter ref="C16:H962"/>
  <mergeCells count="2">
    <mergeCell ref="E7:H7"/>
    <mergeCell ref="E9:H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01 - Oprava a údržba skal...</vt:lpstr>
      <vt:lpstr>'01 - Oprava a údržba skal...'!Názvy_tisku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Marušák Jan</dc:creator>
  <cp:lastModifiedBy>Marešková Barbora, Ing.</cp:lastModifiedBy>
  <dcterms:created xsi:type="dcterms:W3CDTF">2020-10-23T05:48:50Z</dcterms:created>
  <dcterms:modified xsi:type="dcterms:W3CDTF">2020-11-09T08:27:52Z</dcterms:modified>
</cp:coreProperties>
</file>