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outěž Leden 2021\SP\"/>
    </mc:Choice>
  </mc:AlternateContent>
  <bookViews>
    <workbookView xWindow="0" yWindow="0" windowWidth="28800" windowHeight="11700"/>
  </bookViews>
  <sheets>
    <sheet name="D.1.1.1_PS 90-28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7" i="1" l="1"/>
  <c r="I117" i="1"/>
  <c r="I113" i="1"/>
  <c r="O113" i="1" s="1"/>
  <c r="R112" i="1" s="1"/>
  <c r="O112" i="1" s="1"/>
  <c r="Q112" i="1"/>
  <c r="I112" i="1" s="1"/>
  <c r="O108" i="1"/>
  <c r="I108" i="1"/>
  <c r="I104" i="1"/>
  <c r="O104" i="1" s="1"/>
  <c r="I100" i="1"/>
  <c r="O100" i="1" s="1"/>
  <c r="I96" i="1"/>
  <c r="O96" i="1" s="1"/>
  <c r="O92" i="1"/>
  <c r="I92" i="1"/>
  <c r="I88" i="1"/>
  <c r="O88" i="1" s="1"/>
  <c r="I84" i="1"/>
  <c r="O84" i="1" s="1"/>
  <c r="I80" i="1"/>
  <c r="O80" i="1" s="1"/>
  <c r="O76" i="1"/>
  <c r="I76" i="1"/>
  <c r="I72" i="1"/>
  <c r="O72" i="1" s="1"/>
  <c r="I68" i="1"/>
  <c r="O68" i="1" s="1"/>
  <c r="I64" i="1"/>
  <c r="O64" i="1" s="1"/>
  <c r="O60" i="1"/>
  <c r="I60" i="1"/>
  <c r="I56" i="1"/>
  <c r="O56" i="1" s="1"/>
  <c r="I52" i="1"/>
  <c r="O52" i="1" s="1"/>
  <c r="I48" i="1"/>
  <c r="O48" i="1" s="1"/>
  <c r="O44" i="1"/>
  <c r="I44" i="1"/>
  <c r="I40" i="1"/>
  <c r="O40" i="1" s="1"/>
  <c r="I36" i="1"/>
  <c r="O36" i="1" s="1"/>
  <c r="I31" i="1"/>
  <c r="O31" i="1" s="1"/>
  <c r="I27" i="1"/>
  <c r="O27" i="1" s="1"/>
  <c r="I23" i="1"/>
  <c r="Q22" i="1" s="1"/>
  <c r="I22" i="1" s="1"/>
  <c r="I18" i="1"/>
  <c r="O18" i="1" s="1"/>
  <c r="I14" i="1"/>
  <c r="Q9" i="1" s="1"/>
  <c r="I9" i="1" s="1"/>
  <c r="O10" i="1"/>
  <c r="I10" i="1"/>
  <c r="R35" i="1" l="1"/>
  <c r="O35" i="1" s="1"/>
  <c r="Q35" i="1"/>
  <c r="I35" i="1" s="1"/>
  <c r="I3" i="1" s="1"/>
  <c r="O14" i="1"/>
  <c r="R9" i="1" s="1"/>
  <c r="O9" i="1" s="1"/>
  <c r="O2" i="1" s="1"/>
  <c r="O23" i="1"/>
  <c r="R22" i="1" s="1"/>
  <c r="O22" i="1" s="1"/>
</calcChain>
</file>

<file path=xl/sharedStrings.xml><?xml version="1.0" encoding="utf-8"?>
<sst xmlns="http://schemas.openxmlformats.org/spreadsheetml/2006/main" count="406" uniqueCount="160">
  <si>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</si>
  <si>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</si>
  <si>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</si>
  <si>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</si>
  <si>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</si>
  <si>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</si>
  <si>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</si>
  <si>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 souťež leden</t>
  </si>
  <si>
    <t>PS 90-28-01</t>
  </si>
  <si>
    <t>0,00</t>
  </si>
  <si>
    <t>2</t>
  </si>
  <si>
    <t>O</t>
  </si>
  <si>
    <t>Objekt:</t>
  </si>
  <si>
    <t>D.1.1.1</t>
  </si>
  <si>
    <t>Železniční zabezpečovací zařízení</t>
  </si>
  <si>
    <t>15,00</t>
  </si>
  <si>
    <t>O1</t>
  </si>
  <si>
    <t>Rozpočet:</t>
  </si>
  <si>
    <t>T.ú. Brno - Kutná Hora, úprava zpětné cesty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</si>
  <si>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</si>
  <si>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</si>
  <si>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</si>
  <si>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</si>
  <si>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</si>
  <si>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</si>
  <si>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</si>
  <si>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</si>
  <si>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</si>
  <si>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</si>
  <si>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</si>
  <si>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</si>
  <si>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</si>
  <si>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</si>
  <si>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</si>
  <si>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</si>
  <si>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</si>
  <si>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</si>
  <si>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</si>
  <si>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46</t>
  </si>
  <si>
    <t>ZEMNÍ PRÁCE</t>
  </si>
  <si>
    <t>P</t>
  </si>
  <si>
    <t>132738</t>
  </si>
  <si>
    <t/>
  </si>
  <si>
    <t>HLOUBENÍ RÝH DO 2M PAŽ. I NEPAŽ. TŘ.I, ODVOZ DO 20KM</t>
  </si>
  <si>
    <t>M3</t>
  </si>
  <si>
    <t>PP</t>
  </si>
  <si>
    <t>VV</t>
  </si>
  <si>
    <t>Podle polohopisných výkresů</t>
  </si>
  <si>
    <t>TS</t>
  </si>
  <si>
    <t>Položka zahrnuje:                                                                                                                                                                                                                                                                        -- vodorovná a svislá doprava, přemístění, přeložení, manipulace s výkopkem                                                                                                                                                          -- --   - kompletní provedení vykopávky nezapažené i zapažené                                                                                                                                                                                         ---- + - ošetření výkopiště po celou dobu práce v něm vč.klimatických opatření                                                                                                                                                                   ---- ztížení vykopávek v blízkosti podzemního vedení, konstrukcí a objektů vč.jejich dočasného zajištění                                                                                                                    -- ztížení pod vodou, v okolí výbušnin, ve stísněných prostorech apod.                                                                                                                                                                                 - těžení po vrstvách, pásech a po jiných nutných částech (figurách)                                                                                                                                                                                                - čerpání vody vč. čerpacích jímek, potrubí a pohotovostní čerpací soupravy (viz ustanovení k pol.1151,2)                                                                                                                                                                                                                                                                                 - potřebné snížení hladiny spodních vod                                                                                                                                                                                                                                   - těžení a rozpojování jednotlivých balvanů                                                                                                                                                                                                                             - vytahování a nošení výkopku                                                                                                                                                                                                                                                  -- svahování a přesvah.svahů do konečného tvaru, výměna hornin v podloží a v pláni znehodnocené klimatickými vlivy                                                                                          - eventuelně nutné druhotné rozpojení odstřelené horniny                                                                                                                                                                                                - ruční vykopávky, odstranění kořenů a napadávek                                                                                                                                                                                                                       - pažení, vzepření a rozepření vč. přepažování (vyjma štětových stěn)                                                                                                                                                                                                                                                                    - úpravu, ochranu a očištění dna, základové spáry, stěn a svahů                                                                                                                                                                                 - ---- odvedení nebo obvedení vody v okolí výkopiště a ve výkopišti                                                                                                                                                                                   ----- třídění výkopku                                                                                                                                                                                                                                                                            - veškeré pomocné konstrukce umožňující provedení vykopávky (příjezdy, sjezdy, nájezdy, lešení, podpěr.konstrukce, přemostění, zpěvněné plochy, zakrytí apod.)                                                                                                                                                                        - nezahrnuje uložení zeminy (na skládku, do násypu) ani poplatky za skládku, vykazují se v položce č.0141.</t>
  </si>
  <si>
    <t>17411</t>
  </si>
  <si>
    <t>ZÁSYP JAM A RÝH SE ZHUTNĚNÍM</t>
  </si>
  <si>
    <t>Položka zahrnuje:                                                                                                                                                                                                                                                                        -- kompletní provedení zemní konstrukce vč. výběru vhodného materiálu                                                                                                                                                          -- --   - -- úprava ukládaného materiálu vlhčením, tříděním, promícháním nebo vysoušením, příp. jiné úpravyza účelem zlepšení  jeho mechanických vlastností                                                                                                                                                                                         - hutnění i různé míry hutnění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ošetření výkopiště po celou dobu práce v něm vč.klimatických opatření                                                                                                                                                                           - ztížení v okolí vedení, konstrukcí a objektů a jejich dočasné zajištění                                                                                                                                                                                                        - ztížení provádění vč.hutnění ve ztížených podmínkách a stísněných prostorech                                                                                                                                                                       - ztížené ukládání sypaniny pod vodu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ukládání po vrstvách a po jiných nutných částech (figurách) vč.dosypávek                                                                                                                                                                                               -  spouštění a nošení materiálu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výměna částí zemní konstrukce znehodnocené klimatickými vlivy                                                                                                                                                                                                                                   - ruční hutnění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udržování úložiště a jeho ochrana proti vodě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odvedení nebo obvedení vody v okolí výkopiště a ve výkopišti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veškeré pomocné konstrukce umožňující provedení zemní konstrukce (příjezdy, sjezdy, nájezdy, lešení, podpěrné konstrukce, přemostění, zpěvněné plochy, zakrytí apod.)</t>
  </si>
  <si>
    <t>18215</t>
  </si>
  <si>
    <t>ÚPRAVA POVRCHŮ SROVNÁNÍM ÚZEMÍ V TL. DO 0,5M</t>
  </si>
  <si>
    <t>M2</t>
  </si>
  <si>
    <t>Položka zahrnuje srovnání výškových rozdílů terénu.</t>
  </si>
  <si>
    <t>70</t>
  </si>
  <si>
    <t>ZEMNÍ KABELIZACE</t>
  </si>
  <si>
    <t>702112</t>
  </si>
  <si>
    <t>KABELOVÝ ŽLAB ZEMNÍ VČETNĚ KRYTU SVĚTLÉ ŠÍŘKY PŘES 120MM DO 250 MM</t>
  </si>
  <si>
    <t>M</t>
  </si>
  <si>
    <t>1. Položka obsahuje:   
– kompletní montáž, rozměření, řezání, spojování apod.   
– veškerý spojovací a montážní materiál vč. upevňovacího materiálu (držáky  apod.)   
– pomocné mechanismy    
2. Položka neobsahuje:   
X   
3. Způsob měření:   
Měří se metr délkový.</t>
  </si>
  <si>
    <t>702610</t>
  </si>
  <si>
    <t>ODKRYTÍ A ZAKRYTÍ KABELOVÉHO ŽLABU</t>
  </si>
  <si>
    <t>1. Položka obsahuje:   
– pomocné mechanismy   
2. Položka neobsahuje:   
X   
3. Způsob měření:   
Měří se metr délkový.</t>
  </si>
  <si>
    <t>28</t>
  </si>
  <si>
    <t>R702610</t>
  </si>
  <si>
    <t>DEMONTÁŽ KABELOVÉHO ŽLABU</t>
  </si>
  <si>
    <t>75</t>
  </si>
  <si>
    <t>MONTÁŽ SDĚLOVACÍ A ZABEZPEČOVACÍ TECHNIKY</t>
  </si>
  <si>
    <t>75C851</t>
  </si>
  <si>
    <t>SADA PROPOJEK PRO PŘIPOJENÍ STYK.TRANSFORMÁTORU, SYM. TLUMIVKY KE KOLEJNICI - DODÁVKA</t>
  </si>
  <si>
    <t>KUS</t>
  </si>
  <si>
    <t>Podle schema izolace kolejiště</t>
  </si>
  <si>
    <t>1. Položka obsahuje:   
 – dodávka sady propojek (do 3 lan) pro připojení jednoho stykového transformátoru ke kolejnicím podle typu a potřebné délky, včetně potřebného pomocného materiálu a dopravy do staveništního skladustykového transformátoru, potřebného pomocného materiálu a dopravy do staveništního skladu   
 2. Položka neobsahuje:   
 X   
3. Způsob měření:   
Udává se počet kusů kompletní konstrukce nebo práce.</t>
  </si>
  <si>
    <t>7</t>
  </si>
  <si>
    <t>75C857</t>
  </si>
  <si>
    <t>SADA PROPOJEK PRO PŘIPOJENÍ STYK.TRANSFORMÁTORU, SYM. TLUMIVKY KE KOLEJNICI - MONTÁŽ</t>
  </si>
  <si>
    <t>1. Položka obsahuje:   
 – rozměření místa připojení, případné vyvrtání otvorů , montáž sady propojek (do 3 lan) pro připojení jednoho stykového transformátoru ke kolejnicím   
 – montáž propojek pro připojení stykového transformátoru ke kolejnicím se všemi pocnými ay doplňujícími pracemi a součástmi, případně použití mechanizmů, včetně dopravy ze skladu k místu montáže   
2. Položka neobsahuje:   
 X   
3. Způsob měření:   
Udává se počet kusů kompletní konstrukce nebo práce.</t>
  </si>
  <si>
    <t>8</t>
  </si>
  <si>
    <t>75C858</t>
  </si>
  <si>
    <t>SADA PROPOJEK PRO PŘIPOJENÍ STYK. TRANSFORMÁTORU, SYM.TLUMIVKY KE KOLEJNICI - DEMONTÁŽ</t>
  </si>
  <si>
    <t>1. Položka obsahuje: – demontáž sady propojek (do 3 lan) pro připojení jednoho stykového transformátoru ke kolejnicím – demontáž sady propojek pro připojení stykového transformátoru ke kolejnicím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sad, které se skládají z předepsaných dílů, jež tvoří požadovaný celek.</t>
  </si>
  <si>
    <t>75C861</t>
  </si>
  <si>
    <t>KOMPLETNÍ SADA PROPOJEK DVOJICE STYKOVÉHO TRANSFORMÁTORU - DODÁVKA</t>
  </si>
  <si>
    <t>1. Položka obsahuje:   
 – dodávka kompletní sady propojek dvojice stykových transformátorů (do 3 lan ke kolejnici) podle typu a potřebné délky, včetně potřebného pomocného materiálu a dopravy do staveništního skladu  - dodávka kompletní sady propojek dvojice stykových transformátorů včetně pomocného materiálu, dopravu do staveništního skladu   
 2. Položka neobsahuje:   
 X   
3. Způsob měření:   
Udává se počet kusů kompletní konstrukce nebo práce.</t>
  </si>
  <si>
    <t>75C867</t>
  </si>
  <si>
    <t>KOMPLETNÍ SADA PROPOJEK DVOJICE STYKOVÉHO TRANSFORMÁTORU - MONTÁŽ</t>
  </si>
  <si>
    <t>1. Položka obsahuje:   
 – rozměření místa připojení, případné vyvrtání otvorů , montáž kompletní sady propojek dvojice stykových transformátorů     
 – montáž kompletní sady propojek dvojice stykových transformátorů (do 3 lan ke kolejnici)  se všemi pocnými ay doplňujícími pracemi a součástmi, případně použití mechanizmů, včetně dopravy ze skladu k místu montáže   
2. Položka neobsahuje:   
 X   
3. Způsob měření:   
Udává se počet kusů kompletní konstrukce nebo práce.</t>
  </si>
  <si>
    <t>11</t>
  </si>
  <si>
    <t>75C868</t>
  </si>
  <si>
    <t>KOMPLETNÍ SADA PROPOJEK DVOJICE STYKOVÝCH TRANSFORMÁTORŮ - DEMONTÁŽ</t>
  </si>
  <si>
    <t>1. Položka obsahuje: – demontáž kompletní sady propojek dvojice stykových transformátorů dle typu daného položkou – demontáž kompletní sady propojek dvojice stykových transformátorů (do 3 lan ke kolejnici) 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sad, které se skládají z předepsaných dílů, jež tvoří požadovaný celek.</t>
  </si>
  <si>
    <t>12</t>
  </si>
  <si>
    <t>75C871</t>
  </si>
  <si>
    <t>KOLEJOVÁ PROPOJKA VÝHYBKOVÁ - DODÁVKA</t>
  </si>
  <si>
    <t>1. Položka obsahuje: – dodávka kolejové propojky výhybkové (do 3 lan) podle typu a potřebné délky včetně potřebného pomocného materiálu a dopravy do staveništního skladu – dodávku kolejové propojky výhybkové včetně pomocného materiálu, dopravu do staveništního skladu2. Položka neobsahuje: X3. Způsob měření:Udává se počet kusů kompletní konstrukce nebo práce.</t>
  </si>
  <si>
    <t>13</t>
  </si>
  <si>
    <t>75C877</t>
  </si>
  <si>
    <t>KOLEJOVÁ PROPOJKA VÝHYBKOVÁ - MONTÁŽ</t>
  </si>
  <si>
    <t>1. Položka obsahuje: – rozměření místa připojení, případné vyvrtání otvorů, montáž kolejové propojky výhybkové – montáž kolejové propojky výhybkové (do 3 lan) se všemi pomocnými a doplňujícími pracemi a součástmi, případné použití mechanizmů, včetně dopravy ze skladu k místu montáže2. Položka neobsahuje: X3. Způsob měření:Udává se počet kusů kompletní konstrukce nebo práce.</t>
  </si>
  <si>
    <t>14</t>
  </si>
  <si>
    <t>75C878</t>
  </si>
  <si>
    <t>KOLEJOVÁ PROPOJKA VÝHYBKOVÁ - DEMONTÁŽ</t>
  </si>
  <si>
    <t>1. Položka obsahuje: – demontáž kolejové propojky výhybkové (do 3 lan) dle typu daného položkou – demontáž kolejové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kusů kompletní konstrukce nebo práce.</t>
  </si>
  <si>
    <t>15</t>
  </si>
  <si>
    <t>75C881</t>
  </si>
  <si>
    <t>MEZIKOLEJOVÁ LANOVÁ PROPOJKA (DO 3 LAN DO DÉLKY 7 M) - DODÁVKA</t>
  </si>
  <si>
    <t>1. Položka obsahuje: – dodávka mezikolejové lanové propojky podle typu a potřebné délky včetně potřebného pomocného materiálu a dopravy do staveništního skladu – dodávku mezikolejové lanové propojky včetně pomocného materiálu, dopravu do staveništního skladu2. Položka neobsahuje: X3. Způsob měření:Udává se počet kusů kompletní konstrukce nebo práce.</t>
  </si>
  <si>
    <t>16</t>
  </si>
  <si>
    <t>75C887</t>
  </si>
  <si>
    <t>MEZIKOLEJOVÁ LANOVÁ PROPOJKA (DO 3 LAN DO DÉLKY 7 M) - MONTÁŽ</t>
  </si>
  <si>
    <t>1. Položka obsahuje: – rozměření místa připojení, případné vyvrtání otvorů, montáž mezikolejové lanové propojky – montáž mezikolejové lanové propojky se všemi pomocnými a doplňujícími pracemi a součástmi, případné použití mechanizmů, včetně dopravy ze skladu k místu montáže2. Položka neobsahuje: X3. Způsob měření:Udává se počet kusů kompletní konstrukce nebo práce.</t>
  </si>
  <si>
    <t>17</t>
  </si>
  <si>
    <t>75C888</t>
  </si>
  <si>
    <t>MEZIKOLEJOVÁ LANOVÁ PROPOJKA (DO 3 LAN DO DÉLKY 7 M) - DEMONTÁŽ</t>
  </si>
  <si>
    <t>1. Položka obsahuje: – demontáž mezikolejové lanové propojky dle typu daného položkou – demontáž mezikolejové lanové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kusů kompletní konstrukce nebo práce.</t>
  </si>
  <si>
    <t>18</t>
  </si>
  <si>
    <t>75C8C1</t>
  </si>
  <si>
    <t>MEZIKOLEJOVÁ LANOVÁ PROPOJKA DLOUHÁ (DO 3 LAN) - DODÁVKA</t>
  </si>
  <si>
    <t>1. Položka obsahuje:   
 – dodávka mezikolejové  lanové propojky podle typu a potřebné délky včetně  potřebného pomocného materiálu a dopravy do staveništního skladu   
 – dodávku mezikolejové lanové propojky výhybkové  včetně pomocného materiálu, dopravu do staveništního skladu   
2. Položka neobsahuje:   
 X   
3. Způsob měření:   
Měří se v metrech délkových propojky nebo jiné konstrukce.</t>
  </si>
  <si>
    <t>19</t>
  </si>
  <si>
    <t>75C8C7</t>
  </si>
  <si>
    <t>MEZIKOLEJOVÁ LANOVÁ PROPOJKA DLOUHÁ (DO 3 LAN) - MONTÁŽ</t>
  </si>
  <si>
    <t>1. Položka obsahuje:   
 – rozměření místa připojení, případné vyvrtání otvorů, montážmezikolejové lanové propojky    
 – montáž mezikolejové lanové propojky se všemi pomocnými a doplňujícími pracemi a součástmi, případné použití mechanizmů, včetně dopravy ze skladu k místu montáže     
2. Položka neobsahuje:   
 X   
3. Způsob měření:   
Měří se v metrech délkových propojky nebo jiné konstrukce</t>
  </si>
  <si>
    <t>20</t>
  </si>
  <si>
    <t>75C8C8</t>
  </si>
  <si>
    <t>MEZIKOLEJOVÁ LANOVÁ PROPOJKA DLOUHÁ (DO 3 LAN) - DEMONTÁŽ</t>
  </si>
  <si>
    <t>1. Položka obsahuje: – demontáž mezikolejové lanové propojky dle typu daného položkou – demontáž mezikolejové lanové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v m kompletní konstrukce nebo práce.</t>
  </si>
  <si>
    <t>21</t>
  </si>
  <si>
    <t>75E117</t>
  </si>
  <si>
    <t>DOZOR PRACOVNÍKŮ PROVOZOVATELE PŘI PRÁCI NA ŽIVÉM ZAŘÍZENÍ</t>
  </si>
  <si>
    <t>HOD</t>
  </si>
  <si>
    <t>Podle Tech.zprávy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</si>
  <si>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</si>
  <si>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22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</si>
  <si>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</si>
  <si>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</si>
  <si>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</si>
  <si>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23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</si>
  <si>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</si>
  <si>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</si>
  <si>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</si>
  <si>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24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</si>
  <si>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</si>
  <si>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</si>
  <si>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</si>
  <si>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</si>
  <si>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</si>
  <si>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26</t>
  </si>
  <si>
    <t>R015140</t>
  </si>
  <si>
    <t>90</t>
  </si>
  <si>
    <t>POPLATKY ZA LIKVIDACI ODPADŮ NEKONTAMINOVANÝCH - 17 01 01 BETON Z DEMOLIC OBJEKTŮ, ZÁKLADY TV, KŮLY A SLOUPKY VČETNĚ DOPRAVY</t>
  </si>
  <si>
    <t>T</t>
  </si>
  <si>
    <t>Podle Technické zprávy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</si>
  <si>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185/2001 Sb., o nakládání s odpady, v platném znění.</t>
  </si>
  <si>
    <t>27</t>
  </si>
  <si>
    <t>R015890</t>
  </si>
  <si>
    <t>POPLATKY ZA LIKVIDACI ODPADŮ NEKONTAMINOVANÝCH - 17 04 11 - ZBYTKY KABELŮ A VODIČŮ (I S IZOLACÍ),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</si>
</sst>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R120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0+O9+O22+O35+O112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0+I9+I22+I35+I112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49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318.75" x14ac:dyDescent="0.2">
      <c r="A13" t="s">
        <v>48</v>
      </c>
      <c r="E13" s="29" t="s">
        <v>49</v>
      </c>
    </row>
    <row r="14" spans="1:18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49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8" ht="229.5" x14ac:dyDescent="0.2">
      <c r="A17" t="s">
        <v>48</v>
      </c>
      <c r="E17" s="29" t="s">
        <v>52</v>
      </c>
    </row>
    <row r="18" spans="1:18" x14ac:dyDescent="0.2">
      <c r="A18" s="22" t="s">
        <v>40</v>
      </c>
      <c r="B18" s="23" t="s">
        <v>2</v>
      </c>
      <c r="C18" s="23" t="s">
        <v>53</v>
      </c>
      <c r="D18" s="22" t="s">
        <v>42</v>
      </c>
      <c r="E18" s="24" t="s">
        <v>54</v>
      </c>
      <c r="F18" s="25" t="s">
        <v>55</v>
      </c>
      <c r="G18" s="26">
        <v>95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x14ac:dyDescent="0.2">
      <c r="A20" s="30" t="s">
        <v>46</v>
      </c>
      <c r="E20" s="31" t="s">
        <v>47</v>
      </c>
    </row>
    <row r="21" spans="1:18" x14ac:dyDescent="0.2">
      <c r="A21" t="s">
        <v>48</v>
      </c>
      <c r="E21" s="29" t="s">
        <v>56</v>
      </c>
    </row>
    <row r="22" spans="1:18" ht="12.75" customHeight="1" x14ac:dyDescent="0.2">
      <c r="A22" s="3" t="s">
        <v>37</v>
      </c>
      <c r="B22" s="3"/>
      <c r="C22" s="32" t="s">
        <v>57</v>
      </c>
      <c r="D22" s="3"/>
      <c r="E22" s="20" t="s">
        <v>58</v>
      </c>
      <c r="F22" s="3"/>
      <c r="G22" s="3"/>
      <c r="H22" s="3"/>
      <c r="I22" s="33">
        <f>0+Q22</f>
        <v>0</v>
      </c>
      <c r="O22">
        <f>0+R22</f>
        <v>0</v>
      </c>
      <c r="Q22">
        <f>0+I23+I27+I31</f>
        <v>0</v>
      </c>
      <c r="R22">
        <f>0+O23+O27+O31</f>
        <v>0</v>
      </c>
    </row>
    <row r="23" spans="1:18" ht="25.5" x14ac:dyDescent="0.2">
      <c r="A23" s="22" t="s">
        <v>40</v>
      </c>
      <c r="B23" s="23" t="s">
        <v>32</v>
      </c>
      <c r="C23" s="23" t="s">
        <v>59</v>
      </c>
      <c r="D23" s="22" t="s">
        <v>42</v>
      </c>
      <c r="E23" s="24" t="s">
        <v>60</v>
      </c>
      <c r="F23" s="25" t="s">
        <v>61</v>
      </c>
      <c r="G23" s="26">
        <v>200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8" t="s">
        <v>45</v>
      </c>
      <c r="E24" s="29" t="s">
        <v>42</v>
      </c>
    </row>
    <row r="25" spans="1:18" x14ac:dyDescent="0.2">
      <c r="A25" s="30" t="s">
        <v>46</v>
      </c>
      <c r="E25" s="31" t="s">
        <v>47</v>
      </c>
    </row>
    <row r="26" spans="1:18" ht="114.75" x14ac:dyDescent="0.2">
      <c r="A26" t="s">
        <v>48</v>
      </c>
      <c r="E26" s="29" t="s">
        <v>62</v>
      </c>
    </row>
    <row r="27" spans="1:18" x14ac:dyDescent="0.2">
      <c r="A27" s="22" t="s">
        <v>40</v>
      </c>
      <c r="B27" s="23" t="s">
        <v>33</v>
      </c>
      <c r="C27" s="23" t="s">
        <v>63</v>
      </c>
      <c r="D27" s="22" t="s">
        <v>42</v>
      </c>
      <c r="E27" s="24" t="s">
        <v>64</v>
      </c>
      <c r="F27" s="25" t="s">
        <v>61</v>
      </c>
      <c r="G27" s="26">
        <v>100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45</v>
      </c>
      <c r="E28" s="29" t="s">
        <v>42</v>
      </c>
    </row>
    <row r="29" spans="1:18" x14ac:dyDescent="0.2">
      <c r="A29" s="30" t="s">
        <v>46</v>
      </c>
      <c r="E29" s="31" t="s">
        <v>47</v>
      </c>
    </row>
    <row r="30" spans="1:18" ht="76.5" x14ac:dyDescent="0.2">
      <c r="A30" t="s">
        <v>48</v>
      </c>
      <c r="E30" s="29" t="s">
        <v>65</v>
      </c>
    </row>
    <row r="31" spans="1:18" x14ac:dyDescent="0.2">
      <c r="A31" s="22" t="s">
        <v>40</v>
      </c>
      <c r="B31" s="23" t="s">
        <v>66</v>
      </c>
      <c r="C31" s="23" t="s">
        <v>67</v>
      </c>
      <c r="D31" s="22" t="s">
        <v>42</v>
      </c>
      <c r="E31" s="24" t="s">
        <v>68</v>
      </c>
      <c r="F31" s="25" t="s">
        <v>61</v>
      </c>
      <c r="G31" s="26">
        <v>100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42</v>
      </c>
    </row>
    <row r="33" spans="1:18" x14ac:dyDescent="0.2">
      <c r="A33" s="30" t="s">
        <v>46</v>
      </c>
      <c r="E33" s="31" t="s">
        <v>47</v>
      </c>
    </row>
    <row r="34" spans="1:18" ht="76.5" x14ac:dyDescent="0.2">
      <c r="A34" t="s">
        <v>48</v>
      </c>
      <c r="E34" s="29" t="s">
        <v>65</v>
      </c>
    </row>
    <row r="35" spans="1:18" ht="12.75" customHeight="1" x14ac:dyDescent="0.2">
      <c r="A35" s="3" t="s">
        <v>37</v>
      </c>
      <c r="B35" s="3"/>
      <c r="C35" s="32" t="s">
        <v>69</v>
      </c>
      <c r="D35" s="3"/>
      <c r="E35" s="20" t="s">
        <v>70</v>
      </c>
      <c r="F35" s="3"/>
      <c r="G35" s="3"/>
      <c r="H35" s="3"/>
      <c r="I35" s="33">
        <f>0+Q35</f>
        <v>0</v>
      </c>
      <c r="O35">
        <f>0+R35</f>
        <v>0</v>
      </c>
      <c r="Q35">
        <f>0+I36+I40+I44+I48+I52+I56+I60+I64+I68+I72+I76+I80+I84+I88+I92+I96+I100+I104+I108</f>
        <v>0</v>
      </c>
      <c r="R35">
        <f>0+O36+O40+O44+O48+O52+O56+O60+O64+O68+O72+O76+O80+O84+O88+O92+O96+O100+O104+O108</f>
        <v>0</v>
      </c>
    </row>
    <row r="36" spans="1:18" ht="25.5" x14ac:dyDescent="0.2">
      <c r="A36" s="22" t="s">
        <v>40</v>
      </c>
      <c r="B36" s="23" t="s">
        <v>34</v>
      </c>
      <c r="C36" s="23" t="s">
        <v>71</v>
      </c>
      <c r="D36" s="22" t="s">
        <v>42</v>
      </c>
      <c r="E36" s="24" t="s">
        <v>72</v>
      </c>
      <c r="F36" s="25" t="s">
        <v>73</v>
      </c>
      <c r="G36" s="26">
        <v>10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8" x14ac:dyDescent="0.2">
      <c r="A37" s="28" t="s">
        <v>45</v>
      </c>
      <c r="E37" s="29" t="s">
        <v>42</v>
      </c>
    </row>
    <row r="38" spans="1:18" x14ac:dyDescent="0.2">
      <c r="A38" s="30" t="s">
        <v>46</v>
      </c>
      <c r="E38" s="31" t="s">
        <v>74</v>
      </c>
    </row>
    <row r="39" spans="1:18" ht="114.75" x14ac:dyDescent="0.2">
      <c r="A39" t="s">
        <v>48</v>
      </c>
      <c r="E39" s="29" t="s">
        <v>75</v>
      </c>
    </row>
    <row r="40" spans="1:18" ht="25.5" x14ac:dyDescent="0.2">
      <c r="A40" s="22" t="s">
        <v>40</v>
      </c>
      <c r="B40" s="23" t="s">
        <v>76</v>
      </c>
      <c r="C40" s="23" t="s">
        <v>77</v>
      </c>
      <c r="D40" s="22" t="s">
        <v>42</v>
      </c>
      <c r="E40" s="24" t="s">
        <v>78</v>
      </c>
      <c r="F40" s="25" t="s">
        <v>73</v>
      </c>
      <c r="G40" s="26">
        <v>10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8" x14ac:dyDescent="0.2">
      <c r="A41" s="28" t="s">
        <v>45</v>
      </c>
      <c r="E41" s="29" t="s">
        <v>42</v>
      </c>
    </row>
    <row r="42" spans="1:18" x14ac:dyDescent="0.2">
      <c r="A42" s="30" t="s">
        <v>46</v>
      </c>
      <c r="E42" s="31" t="s">
        <v>74</v>
      </c>
    </row>
    <row r="43" spans="1:18" ht="127.5" x14ac:dyDescent="0.2">
      <c r="A43" t="s">
        <v>48</v>
      </c>
      <c r="E43" s="29" t="s">
        <v>79</v>
      </c>
    </row>
    <row r="44" spans="1:18" ht="25.5" x14ac:dyDescent="0.2">
      <c r="A44" s="22" t="s">
        <v>40</v>
      </c>
      <c r="B44" s="23" t="s">
        <v>80</v>
      </c>
      <c r="C44" s="23" t="s">
        <v>81</v>
      </c>
      <c r="D44" s="22" t="s">
        <v>42</v>
      </c>
      <c r="E44" s="24" t="s">
        <v>82</v>
      </c>
      <c r="F44" s="25" t="s">
        <v>73</v>
      </c>
      <c r="G44" s="26">
        <v>5</v>
      </c>
      <c r="H44" s="27">
        <v>0</v>
      </c>
      <c r="I44" s="27">
        <f>ROUND(ROUND(H44,2)*ROUND(G44,3),2)</f>
        <v>0</v>
      </c>
      <c r="O44">
        <f>(I44*21)/100</f>
        <v>0</v>
      </c>
      <c r="P44" t="s">
        <v>10</v>
      </c>
    </row>
    <row r="45" spans="1:18" x14ac:dyDescent="0.2">
      <c r="A45" s="28" t="s">
        <v>45</v>
      </c>
      <c r="E45" s="29" t="s">
        <v>42</v>
      </c>
    </row>
    <row r="46" spans="1:18" x14ac:dyDescent="0.2">
      <c r="A46" s="30" t="s">
        <v>46</v>
      </c>
      <c r="E46" s="31" t="s">
        <v>74</v>
      </c>
    </row>
    <row r="47" spans="1:18" ht="102" x14ac:dyDescent="0.2">
      <c r="A47" t="s">
        <v>48</v>
      </c>
      <c r="E47" s="29" t="s">
        <v>83</v>
      </c>
    </row>
    <row r="48" spans="1:18" ht="25.5" x14ac:dyDescent="0.2">
      <c r="A48" s="22" t="s">
        <v>40</v>
      </c>
      <c r="B48" s="23" t="s">
        <v>35</v>
      </c>
      <c r="C48" s="23" t="s">
        <v>84</v>
      </c>
      <c r="D48" s="22" t="s">
        <v>42</v>
      </c>
      <c r="E48" s="24" t="s">
        <v>85</v>
      </c>
      <c r="F48" s="25" t="s">
        <v>73</v>
      </c>
      <c r="G48" s="26">
        <v>78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45</v>
      </c>
      <c r="E49" s="29" t="s">
        <v>42</v>
      </c>
    </row>
    <row r="50" spans="1:16" x14ac:dyDescent="0.2">
      <c r="A50" s="30" t="s">
        <v>46</v>
      </c>
      <c r="E50" s="31" t="s">
        <v>74</v>
      </c>
    </row>
    <row r="51" spans="1:16" ht="127.5" x14ac:dyDescent="0.2">
      <c r="A51" t="s">
        <v>48</v>
      </c>
      <c r="E51" s="29" t="s">
        <v>86</v>
      </c>
    </row>
    <row r="52" spans="1:16" ht="25.5" x14ac:dyDescent="0.2">
      <c r="A52" s="22" t="s">
        <v>40</v>
      </c>
      <c r="B52" s="23" t="s">
        <v>36</v>
      </c>
      <c r="C52" s="23" t="s">
        <v>87</v>
      </c>
      <c r="D52" s="22" t="s">
        <v>42</v>
      </c>
      <c r="E52" s="24" t="s">
        <v>88</v>
      </c>
      <c r="F52" s="25" t="s">
        <v>73</v>
      </c>
      <c r="G52" s="26">
        <v>78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45</v>
      </c>
      <c r="E53" s="29" t="s">
        <v>42</v>
      </c>
    </row>
    <row r="54" spans="1:16" x14ac:dyDescent="0.2">
      <c r="A54" s="30" t="s">
        <v>46</v>
      </c>
      <c r="E54" s="31" t="s">
        <v>74</v>
      </c>
    </row>
    <row r="55" spans="1:16" ht="127.5" x14ac:dyDescent="0.2">
      <c r="A55" t="s">
        <v>48</v>
      </c>
      <c r="E55" s="29" t="s">
        <v>89</v>
      </c>
    </row>
    <row r="56" spans="1:16" ht="25.5" x14ac:dyDescent="0.2">
      <c r="A56" s="22" t="s">
        <v>40</v>
      </c>
      <c r="B56" s="23" t="s">
        <v>90</v>
      </c>
      <c r="C56" s="23" t="s">
        <v>91</v>
      </c>
      <c r="D56" s="22" t="s">
        <v>42</v>
      </c>
      <c r="E56" s="24" t="s">
        <v>92</v>
      </c>
      <c r="F56" s="25" t="s">
        <v>73</v>
      </c>
      <c r="G56" s="26">
        <v>39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45</v>
      </c>
      <c r="E57" s="29" t="s">
        <v>42</v>
      </c>
    </row>
    <row r="58" spans="1:16" x14ac:dyDescent="0.2">
      <c r="A58" s="30" t="s">
        <v>46</v>
      </c>
      <c r="E58" s="31" t="s">
        <v>74</v>
      </c>
    </row>
    <row r="59" spans="1:16" ht="114.75" x14ac:dyDescent="0.2">
      <c r="A59" t="s">
        <v>48</v>
      </c>
      <c r="E59" s="29" t="s">
        <v>93</v>
      </c>
    </row>
    <row r="60" spans="1:16" x14ac:dyDescent="0.2">
      <c r="A60" s="22" t="s">
        <v>40</v>
      </c>
      <c r="B60" s="23" t="s">
        <v>94</v>
      </c>
      <c r="C60" s="23" t="s">
        <v>95</v>
      </c>
      <c r="D60" s="22" t="s">
        <v>42</v>
      </c>
      <c r="E60" s="24" t="s">
        <v>96</v>
      </c>
      <c r="F60" s="25" t="s">
        <v>73</v>
      </c>
      <c r="G60" s="26">
        <v>35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45</v>
      </c>
      <c r="E61" s="29" t="s">
        <v>42</v>
      </c>
    </row>
    <row r="62" spans="1:16" x14ac:dyDescent="0.2">
      <c r="A62" s="30" t="s">
        <v>46</v>
      </c>
      <c r="E62" s="31" t="s">
        <v>74</v>
      </c>
    </row>
    <row r="63" spans="1:16" ht="63.75" x14ac:dyDescent="0.2">
      <c r="A63" t="s">
        <v>48</v>
      </c>
      <c r="E63" s="29" t="s">
        <v>97</v>
      </c>
    </row>
    <row r="64" spans="1:16" x14ac:dyDescent="0.2">
      <c r="A64" s="22" t="s">
        <v>40</v>
      </c>
      <c r="B64" s="23" t="s">
        <v>98</v>
      </c>
      <c r="C64" s="23" t="s">
        <v>99</v>
      </c>
      <c r="D64" s="22" t="s">
        <v>42</v>
      </c>
      <c r="E64" s="24" t="s">
        <v>100</v>
      </c>
      <c r="F64" s="25" t="s">
        <v>73</v>
      </c>
      <c r="G64" s="26">
        <v>35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8" t="s">
        <v>45</v>
      </c>
      <c r="E65" s="29" t="s">
        <v>42</v>
      </c>
    </row>
    <row r="66" spans="1:16" x14ac:dyDescent="0.2">
      <c r="A66" s="30" t="s">
        <v>46</v>
      </c>
      <c r="E66" s="31" t="s">
        <v>74</v>
      </c>
    </row>
    <row r="67" spans="1:16" ht="63.75" x14ac:dyDescent="0.2">
      <c r="A67" t="s">
        <v>48</v>
      </c>
      <c r="E67" s="29" t="s">
        <v>101</v>
      </c>
    </row>
    <row r="68" spans="1:16" x14ac:dyDescent="0.2">
      <c r="A68" s="22" t="s">
        <v>40</v>
      </c>
      <c r="B68" s="23" t="s">
        <v>102</v>
      </c>
      <c r="C68" s="23" t="s">
        <v>103</v>
      </c>
      <c r="D68" s="22" t="s">
        <v>42</v>
      </c>
      <c r="E68" s="24" t="s">
        <v>104</v>
      </c>
      <c r="F68" s="25" t="s">
        <v>73</v>
      </c>
      <c r="G68" s="26">
        <v>18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8" t="s">
        <v>45</v>
      </c>
      <c r="E69" s="29" t="s">
        <v>42</v>
      </c>
    </row>
    <row r="70" spans="1:16" x14ac:dyDescent="0.2">
      <c r="A70" s="30" t="s">
        <v>46</v>
      </c>
      <c r="E70" s="31" t="s">
        <v>74</v>
      </c>
    </row>
    <row r="71" spans="1:16" ht="89.25" x14ac:dyDescent="0.2">
      <c r="A71" t="s">
        <v>48</v>
      </c>
      <c r="E71" s="29" t="s">
        <v>105</v>
      </c>
    </row>
    <row r="72" spans="1:16" x14ac:dyDescent="0.2">
      <c r="A72" s="22" t="s">
        <v>40</v>
      </c>
      <c r="B72" s="23" t="s">
        <v>106</v>
      </c>
      <c r="C72" s="23" t="s">
        <v>107</v>
      </c>
      <c r="D72" s="22" t="s">
        <v>42</v>
      </c>
      <c r="E72" s="24" t="s">
        <v>108</v>
      </c>
      <c r="F72" s="25" t="s">
        <v>73</v>
      </c>
      <c r="G72" s="26">
        <v>60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8" t="s">
        <v>45</v>
      </c>
      <c r="E73" s="29" t="s">
        <v>42</v>
      </c>
    </row>
    <row r="74" spans="1:16" x14ac:dyDescent="0.2">
      <c r="A74" s="30" t="s">
        <v>46</v>
      </c>
      <c r="E74" s="31" t="s">
        <v>74</v>
      </c>
    </row>
    <row r="75" spans="1:16" ht="63.75" x14ac:dyDescent="0.2">
      <c r="A75" t="s">
        <v>48</v>
      </c>
      <c r="E75" s="29" t="s">
        <v>109</v>
      </c>
    </row>
    <row r="76" spans="1:16" x14ac:dyDescent="0.2">
      <c r="A76" s="22" t="s">
        <v>40</v>
      </c>
      <c r="B76" s="23" t="s">
        <v>110</v>
      </c>
      <c r="C76" s="23" t="s">
        <v>111</v>
      </c>
      <c r="D76" s="22" t="s">
        <v>42</v>
      </c>
      <c r="E76" s="24" t="s">
        <v>112</v>
      </c>
      <c r="F76" s="25" t="s">
        <v>73</v>
      </c>
      <c r="G76" s="26">
        <v>60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8" t="s">
        <v>45</v>
      </c>
      <c r="E77" s="29" t="s">
        <v>42</v>
      </c>
    </row>
    <row r="78" spans="1:16" x14ac:dyDescent="0.2">
      <c r="A78" s="30" t="s">
        <v>46</v>
      </c>
      <c r="E78" s="31" t="s">
        <v>74</v>
      </c>
    </row>
    <row r="79" spans="1:16" ht="63.75" x14ac:dyDescent="0.2">
      <c r="A79" t="s">
        <v>48</v>
      </c>
      <c r="E79" s="29" t="s">
        <v>113</v>
      </c>
    </row>
    <row r="80" spans="1:16" ht="25.5" x14ac:dyDescent="0.2">
      <c r="A80" s="22" t="s">
        <v>40</v>
      </c>
      <c r="B80" s="23" t="s">
        <v>114</v>
      </c>
      <c r="C80" s="23" t="s">
        <v>115</v>
      </c>
      <c r="D80" s="22" t="s">
        <v>42</v>
      </c>
      <c r="E80" s="24" t="s">
        <v>116</v>
      </c>
      <c r="F80" s="25" t="s">
        <v>73</v>
      </c>
      <c r="G80" s="26">
        <v>24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8" t="s">
        <v>45</v>
      </c>
      <c r="E81" s="29" t="s">
        <v>42</v>
      </c>
    </row>
    <row r="82" spans="1:16" x14ac:dyDescent="0.2">
      <c r="A82" s="30" t="s">
        <v>46</v>
      </c>
      <c r="E82" s="31" t="s">
        <v>74</v>
      </c>
    </row>
    <row r="83" spans="1:16" ht="89.25" x14ac:dyDescent="0.2">
      <c r="A83" t="s">
        <v>48</v>
      </c>
      <c r="E83" s="29" t="s">
        <v>117</v>
      </c>
    </row>
    <row r="84" spans="1:16" x14ac:dyDescent="0.2">
      <c r="A84" s="22" t="s">
        <v>40</v>
      </c>
      <c r="B84" s="23" t="s">
        <v>118</v>
      </c>
      <c r="C84" s="23" t="s">
        <v>119</v>
      </c>
      <c r="D84" s="22" t="s">
        <v>42</v>
      </c>
      <c r="E84" s="24" t="s">
        <v>120</v>
      </c>
      <c r="F84" s="25" t="s">
        <v>61</v>
      </c>
      <c r="G84" s="26">
        <v>800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8" t="s">
        <v>45</v>
      </c>
      <c r="E85" s="29" t="s">
        <v>42</v>
      </c>
    </row>
    <row r="86" spans="1:16" x14ac:dyDescent="0.2">
      <c r="A86" s="30" t="s">
        <v>46</v>
      </c>
      <c r="E86" s="31" t="s">
        <v>74</v>
      </c>
    </row>
    <row r="87" spans="1:16" ht="114.75" x14ac:dyDescent="0.2">
      <c r="A87" t="s">
        <v>48</v>
      </c>
      <c r="E87" s="29" t="s">
        <v>121</v>
      </c>
    </row>
    <row r="88" spans="1:16" x14ac:dyDescent="0.2">
      <c r="A88" s="22" t="s">
        <v>40</v>
      </c>
      <c r="B88" s="23" t="s">
        <v>122</v>
      </c>
      <c r="C88" s="23" t="s">
        <v>123</v>
      </c>
      <c r="D88" s="22" t="s">
        <v>42</v>
      </c>
      <c r="E88" s="24" t="s">
        <v>124</v>
      </c>
      <c r="F88" s="25" t="s">
        <v>61</v>
      </c>
      <c r="G88" s="26">
        <v>800</v>
      </c>
      <c r="H88" s="27">
        <v>0</v>
      </c>
      <c r="I88" s="27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8" t="s">
        <v>45</v>
      </c>
      <c r="E89" s="29" t="s">
        <v>42</v>
      </c>
    </row>
    <row r="90" spans="1:16" x14ac:dyDescent="0.2">
      <c r="A90" s="30" t="s">
        <v>46</v>
      </c>
      <c r="E90" s="31" t="s">
        <v>74</v>
      </c>
    </row>
    <row r="91" spans="1:16" ht="127.5" x14ac:dyDescent="0.2">
      <c r="A91" t="s">
        <v>48</v>
      </c>
      <c r="E91" s="29" t="s">
        <v>125</v>
      </c>
    </row>
    <row r="92" spans="1:16" x14ac:dyDescent="0.2">
      <c r="A92" s="22" t="s">
        <v>40</v>
      </c>
      <c r="B92" s="23" t="s">
        <v>126</v>
      </c>
      <c r="C92" s="23" t="s">
        <v>127</v>
      </c>
      <c r="D92" s="22" t="s">
        <v>42</v>
      </c>
      <c r="E92" s="24" t="s">
        <v>128</v>
      </c>
      <c r="F92" s="25" t="s">
        <v>61</v>
      </c>
      <c r="G92" s="26">
        <v>400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8" t="s">
        <v>45</v>
      </c>
      <c r="E93" s="29" t="s">
        <v>42</v>
      </c>
    </row>
    <row r="94" spans="1:16" x14ac:dyDescent="0.2">
      <c r="A94" s="30" t="s">
        <v>46</v>
      </c>
      <c r="E94" s="31" t="s">
        <v>74</v>
      </c>
    </row>
    <row r="95" spans="1:16" ht="89.25" x14ac:dyDescent="0.2">
      <c r="A95" t="s">
        <v>48</v>
      </c>
      <c r="E95" s="29" t="s">
        <v>129</v>
      </c>
    </row>
    <row r="96" spans="1:16" x14ac:dyDescent="0.2">
      <c r="A96" s="22" t="s">
        <v>40</v>
      </c>
      <c r="B96" s="23" t="s">
        <v>130</v>
      </c>
      <c r="C96" s="23" t="s">
        <v>131</v>
      </c>
      <c r="D96" s="22" t="s">
        <v>42</v>
      </c>
      <c r="E96" s="24" t="s">
        <v>132</v>
      </c>
      <c r="F96" s="25" t="s">
        <v>133</v>
      </c>
      <c r="G96" s="26">
        <v>180</v>
      </c>
      <c r="H96" s="27">
        <v>0</v>
      </c>
      <c r="I96" s="27">
        <f>ROUND(ROUND(H96,2)*ROUND(G96,3),2)</f>
        <v>0</v>
      </c>
      <c r="O96">
        <f>(I96*21)/100</f>
        <v>0</v>
      </c>
      <c r="P96" t="s">
        <v>10</v>
      </c>
    </row>
    <row r="97" spans="1:18" x14ac:dyDescent="0.2">
      <c r="A97" s="28" t="s">
        <v>45</v>
      </c>
      <c r="E97" s="29" t="s">
        <v>42</v>
      </c>
    </row>
    <row r="98" spans="1:18" x14ac:dyDescent="0.2">
      <c r="A98" s="30" t="s">
        <v>46</v>
      </c>
      <c r="E98" s="31" t="s">
        <v>134</v>
      </c>
    </row>
    <row r="99" spans="1:18" ht="114.75" x14ac:dyDescent="0.2">
      <c r="A99" t="s">
        <v>48</v>
      </c>
      <c r="E99" s="29" t="s">
        <v>135</v>
      </c>
    </row>
    <row r="100" spans="1:18" x14ac:dyDescent="0.2">
      <c r="A100" s="22" t="s">
        <v>40</v>
      </c>
      <c r="B100" s="23" t="s">
        <v>136</v>
      </c>
      <c r="C100" s="23" t="s">
        <v>137</v>
      </c>
      <c r="D100" s="22" t="s">
        <v>42</v>
      </c>
      <c r="E100" s="24" t="s">
        <v>138</v>
      </c>
      <c r="F100" s="25" t="s">
        <v>133</v>
      </c>
      <c r="G100" s="26">
        <v>32</v>
      </c>
      <c r="H100" s="27">
        <v>0</v>
      </c>
      <c r="I100" s="27">
        <f>ROUND(ROUND(H100,2)*ROUND(G100,3),2)</f>
        <v>0</v>
      </c>
      <c r="O100">
        <f>(I100*21)/100</f>
        <v>0</v>
      </c>
      <c r="P100" t="s">
        <v>10</v>
      </c>
    </row>
    <row r="101" spans="1:18" x14ac:dyDescent="0.2">
      <c r="A101" s="28" t="s">
        <v>45</v>
      </c>
      <c r="E101" s="29" t="s">
        <v>42</v>
      </c>
    </row>
    <row r="102" spans="1:18" x14ac:dyDescent="0.2">
      <c r="A102" s="30" t="s">
        <v>46</v>
      </c>
      <c r="E102" s="31" t="s">
        <v>134</v>
      </c>
    </row>
    <row r="103" spans="1:18" ht="102" x14ac:dyDescent="0.2">
      <c r="A103" t="s">
        <v>48</v>
      </c>
      <c r="E103" s="29" t="s">
        <v>139</v>
      </c>
    </row>
    <row r="104" spans="1:18" x14ac:dyDescent="0.2">
      <c r="A104" s="22" t="s">
        <v>40</v>
      </c>
      <c r="B104" s="23" t="s">
        <v>140</v>
      </c>
      <c r="C104" s="23" t="s">
        <v>141</v>
      </c>
      <c r="D104" s="22" t="s">
        <v>42</v>
      </c>
      <c r="E104" s="24" t="s">
        <v>142</v>
      </c>
      <c r="F104" s="25" t="s">
        <v>133</v>
      </c>
      <c r="G104" s="26">
        <v>960</v>
      </c>
      <c r="H104" s="27">
        <v>0</v>
      </c>
      <c r="I104" s="27">
        <f>ROUND(ROUND(H104,2)*ROUND(G104,3),2)</f>
        <v>0</v>
      </c>
      <c r="O104">
        <f>(I104*21)/100</f>
        <v>0</v>
      </c>
      <c r="P104" t="s">
        <v>10</v>
      </c>
    </row>
    <row r="105" spans="1:18" x14ac:dyDescent="0.2">
      <c r="A105" s="28" t="s">
        <v>45</v>
      </c>
      <c r="E105" s="29" t="s">
        <v>42</v>
      </c>
    </row>
    <row r="106" spans="1:18" x14ac:dyDescent="0.2">
      <c r="A106" s="30" t="s">
        <v>46</v>
      </c>
      <c r="E106" s="31" t="s">
        <v>134</v>
      </c>
    </row>
    <row r="107" spans="1:18" ht="114.75" x14ac:dyDescent="0.2">
      <c r="A107" t="s">
        <v>48</v>
      </c>
      <c r="E107" s="29" t="s">
        <v>143</v>
      </c>
    </row>
    <row r="108" spans="1:18" x14ac:dyDescent="0.2">
      <c r="A108" s="22" t="s">
        <v>40</v>
      </c>
      <c r="B108" s="23" t="s">
        <v>144</v>
      </c>
      <c r="C108" s="23" t="s">
        <v>145</v>
      </c>
      <c r="D108" s="22" t="s">
        <v>42</v>
      </c>
      <c r="E108" s="24" t="s">
        <v>146</v>
      </c>
      <c r="F108" s="25" t="s">
        <v>73</v>
      </c>
      <c r="G108" s="26">
        <v>4</v>
      </c>
      <c r="H108" s="27">
        <v>0</v>
      </c>
      <c r="I108" s="27">
        <f>ROUND(ROUND(H108,2)*ROUND(G108,3),2)</f>
        <v>0</v>
      </c>
      <c r="O108">
        <f>(I108*21)/100</f>
        <v>0</v>
      </c>
      <c r="P108" t="s">
        <v>10</v>
      </c>
    </row>
    <row r="109" spans="1:18" x14ac:dyDescent="0.2">
      <c r="A109" s="28" t="s">
        <v>45</v>
      </c>
      <c r="E109" s="29" t="s">
        <v>42</v>
      </c>
    </row>
    <row r="110" spans="1:18" x14ac:dyDescent="0.2">
      <c r="A110" s="30" t="s">
        <v>46</v>
      </c>
      <c r="E110" s="31" t="s">
        <v>134</v>
      </c>
    </row>
    <row r="111" spans="1:18" ht="76.5" x14ac:dyDescent="0.2">
      <c r="A111" t="s">
        <v>48</v>
      </c>
      <c r="E111" s="29" t="s">
        <v>147</v>
      </c>
    </row>
    <row r="112" spans="1:18" ht="12.75" customHeight="1" x14ac:dyDescent="0.2">
      <c r="A112" s="3" t="s">
        <v>37</v>
      </c>
      <c r="B112" s="3"/>
      <c r="C112" s="32" t="s">
        <v>148</v>
      </c>
      <c r="D112" s="3"/>
      <c r="E112" s="20" t="s">
        <v>149</v>
      </c>
      <c r="F112" s="3"/>
      <c r="G112" s="3"/>
      <c r="H112" s="3"/>
      <c r="I112" s="33">
        <f>0+Q112</f>
        <v>0</v>
      </c>
      <c r="O112">
        <f>0+R112</f>
        <v>0</v>
      </c>
      <c r="Q112">
        <f>0+I113+I117</f>
        <v>0</v>
      </c>
      <c r="R112">
        <f>0+O113+O117</f>
        <v>0</v>
      </c>
    </row>
    <row r="113" spans="1:16" ht="38.25" x14ac:dyDescent="0.2">
      <c r="A113" s="22" t="s">
        <v>40</v>
      </c>
      <c r="B113" s="23" t="s">
        <v>150</v>
      </c>
      <c r="C113" s="23" t="s">
        <v>151</v>
      </c>
      <c r="D113" s="22" t="s">
        <v>152</v>
      </c>
      <c r="E113" s="24" t="s">
        <v>153</v>
      </c>
      <c r="F113" s="25" t="s">
        <v>154</v>
      </c>
      <c r="G113" s="26">
        <v>5</v>
      </c>
      <c r="H113" s="27">
        <v>0</v>
      </c>
      <c r="I113" s="27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8" t="s">
        <v>45</v>
      </c>
      <c r="E114" s="29" t="s">
        <v>42</v>
      </c>
    </row>
    <row r="115" spans="1:16" x14ac:dyDescent="0.2">
      <c r="A115" s="30" t="s">
        <v>46</v>
      </c>
      <c r="E115" s="31" t="s">
        <v>155</v>
      </c>
    </row>
    <row r="116" spans="1:16" ht="153" x14ac:dyDescent="0.2">
      <c r="A116" t="s">
        <v>48</v>
      </c>
      <c r="E116" s="29" t="s">
        <v>156</v>
      </c>
    </row>
    <row r="117" spans="1:16" ht="25.5" x14ac:dyDescent="0.2">
      <c r="A117" s="22" t="s">
        <v>40</v>
      </c>
      <c r="B117" s="23" t="s">
        <v>157</v>
      </c>
      <c r="C117" s="23" t="s">
        <v>158</v>
      </c>
      <c r="D117" s="22" t="s">
        <v>152</v>
      </c>
      <c r="E117" s="24" t="s">
        <v>159</v>
      </c>
      <c r="F117" s="25" t="s">
        <v>154</v>
      </c>
      <c r="G117" s="26">
        <v>9.9600000000000009</v>
      </c>
      <c r="H117" s="27">
        <v>0</v>
      </c>
      <c r="I117" s="27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8" t="s">
        <v>45</v>
      </c>
      <c r="E118" s="29" t="s">
        <v>42</v>
      </c>
    </row>
    <row r="119" spans="1:16" x14ac:dyDescent="0.2">
      <c r="A119" s="30" t="s">
        <v>46</v>
      </c>
      <c r="E119" s="31" t="s">
        <v>155</v>
      </c>
    </row>
    <row r="120" spans="1:16" ht="153" x14ac:dyDescent="0.2">
      <c r="A120" t="s">
        <v>48</v>
      </c>
      <c r="E120" s="29" t="s">
        <v>156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D.1.1.1_PS 90-28-01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2020-11-11T13:17:09Z</dcterms:created>
  <dcterms:modified xsi:type="dcterms:W3CDTF">2020-11-11T13:17:09Z</dcterms:modified>
</cp:coreProperties>
</file>