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20047 Čebín\SP_vyběr dodavatele\"/>
    </mc:Choice>
  </mc:AlternateContent>
  <bookViews>
    <workbookView xWindow="240" yWindow="120" windowWidth="14940" windowHeight="9225"/>
  </bookViews>
  <sheets>
    <sheet name="D.1.2.3_PS 01-14-05" sheetId="1" r:id="rId1"/>
  </sheets>
  <calcPr calcId="162913"/>
  <webPublishing codePage="0"/>
</workbook>
</file>

<file path=xl/calcChain.xml><?xml version="1.0" encoding="utf-8"?>
<calcChain xmlns="http://schemas.openxmlformats.org/spreadsheetml/2006/main">
  <c r="I270" i="1" l="1"/>
  <c r="O270" i="1" s="1"/>
  <c r="I266" i="1"/>
  <c r="O266" i="1" s="1"/>
  <c r="I262" i="1"/>
  <c r="O262" i="1" s="1"/>
  <c r="I258" i="1"/>
  <c r="O258" i="1" s="1"/>
  <c r="R257" i="1" s="1"/>
  <c r="O257" i="1" s="1"/>
  <c r="I253" i="1"/>
  <c r="O253" i="1" s="1"/>
  <c r="I249" i="1"/>
  <c r="O249" i="1" s="1"/>
  <c r="I245" i="1"/>
  <c r="O245" i="1" s="1"/>
  <c r="I241" i="1"/>
  <c r="O241" i="1" s="1"/>
  <c r="I237" i="1"/>
  <c r="O237" i="1" s="1"/>
  <c r="I233" i="1"/>
  <c r="O233" i="1" s="1"/>
  <c r="I229" i="1"/>
  <c r="O229" i="1" s="1"/>
  <c r="I225" i="1"/>
  <c r="O225" i="1" s="1"/>
  <c r="I221" i="1"/>
  <c r="O221" i="1" s="1"/>
  <c r="I217" i="1"/>
  <c r="O217" i="1" s="1"/>
  <c r="I213" i="1"/>
  <c r="O213" i="1" s="1"/>
  <c r="I209" i="1"/>
  <c r="O209" i="1" s="1"/>
  <c r="I205" i="1"/>
  <c r="O205" i="1" s="1"/>
  <c r="I201" i="1"/>
  <c r="O201" i="1" s="1"/>
  <c r="I197" i="1"/>
  <c r="O197" i="1" s="1"/>
  <c r="I193" i="1"/>
  <c r="O193" i="1" s="1"/>
  <c r="I189" i="1"/>
  <c r="O189" i="1" s="1"/>
  <c r="I185" i="1"/>
  <c r="O185" i="1" s="1"/>
  <c r="I181" i="1"/>
  <c r="O181" i="1" s="1"/>
  <c r="I177" i="1"/>
  <c r="O177" i="1" s="1"/>
  <c r="I173" i="1"/>
  <c r="O173" i="1" s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R28" i="1" s="1"/>
  <c r="O28" i="1" s="1"/>
  <c r="Q28" i="1"/>
  <c r="I28" i="1" s="1"/>
  <c r="I24" i="1"/>
  <c r="O24" i="1" s="1"/>
  <c r="R23" i="1" s="1"/>
  <c r="O23" i="1" s="1"/>
  <c r="Q23" i="1"/>
  <c r="I23" i="1"/>
  <c r="I19" i="1"/>
  <c r="O19" i="1" s="1"/>
  <c r="I15" i="1"/>
  <c r="O15" i="1" s="1"/>
  <c r="I11" i="1"/>
  <c r="O11" i="1" s="1"/>
  <c r="R10" i="1" s="1"/>
  <c r="O10" i="1" s="1"/>
  <c r="Q10" i="1"/>
  <c r="I10" i="1" s="1"/>
  <c r="O9" i="1"/>
  <c r="I9" i="1"/>
  <c r="O2" i="1" l="1"/>
  <c r="Q257" i="1"/>
  <c r="I257" i="1" s="1"/>
  <c r="I3" i="1" s="1"/>
</calcChain>
</file>

<file path=xl/sharedStrings.xml><?xml version="1.0" encoding="utf-8"?>
<sst xmlns="http://schemas.openxmlformats.org/spreadsheetml/2006/main" count="904" uniqueCount="285">
  <si>
    <t>ASPE10</t>
  </si>
  <si>
    <t>S</t>
  </si>
  <si>
    <t>Firma: SUDOP BRNO, spol. s r.o.</t>
  </si>
  <si>
    <t>Soupis prací objektu</t>
  </si>
  <si>
    <t xml:space="preserve">Stavba: </t>
  </si>
  <si>
    <t>20047</t>
  </si>
  <si>
    <t>Zvýšení trakčního výkonu TNS Čebín "_SOUPIS_PRACI"</t>
  </si>
  <si>
    <t>O</t>
  </si>
  <si>
    <t>Objekt:</t>
  </si>
  <si>
    <t>D.1.2.3</t>
  </si>
  <si>
    <t>Informační zařízení</t>
  </si>
  <si>
    <t>O1</t>
  </si>
  <si>
    <t>Rozpočet:</t>
  </si>
  <si>
    <t>0,00</t>
  </si>
  <si>
    <t>15,00</t>
  </si>
  <si>
    <t>21,00</t>
  </si>
  <si>
    <t>3</t>
  </si>
  <si>
    <t>2</t>
  </si>
  <si>
    <t>PS 01-14-05</t>
  </si>
  <si>
    <t>TNS Čebín, kamerový systém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</si>
  <si>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</si>
  <si>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</si>
  <si>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</si>
  <si>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</si>
  <si>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</si>
  <si>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</si>
  <si>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</si>
  <si>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</si>
  <si>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</si>
  <si>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</si>
  <si>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</si>
  <si>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</si>
  <si>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</si>
  <si>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</si>
  <si>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</si>
  <si>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</si>
  <si>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</si>
  <si>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</si>
  <si>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</si>
  <si>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</si>
  <si>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</si>
  <si>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131838</t>
  </si>
  <si>
    <t/>
  </si>
  <si>
    <t>HLOUBENÍ JAM ZAPAŽ I NEPAŽ TŘ. II, ODVOZ DO 20KM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</si>
  <si>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</si>
  <si>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</si>
  <si>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</si>
  <si>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</si>
  <si>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</si>
  <si>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132838</t>
  </si>
  <si>
    <t>HLOUBENÍ RÝH ŠÍŘ DO 2M PAŽ I NEPAŽ TŘ. II, ODVOZ DO 20KM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</si>
  <si>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</si>
  <si>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</si>
  <si>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</si>
  <si>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</si>
  <si>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Základy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</si>
  <si>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</si>
  <si>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</si>
  <si>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</si>
  <si>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</t>
  </si>
  <si>
    <t>Přidružená stavební výroba</t>
  </si>
  <si>
    <t>702511</t>
  </si>
  <si>
    <t>PRŮRAZ ZDIVEM (PŘÍČKOU) ZDĚNÝM TLOUŠŤKY DO 45 CM</t>
  </si>
  <si>
    <t>KUS</t>
  </si>
  <si>
    <t>1. Položka obsahuje:  
 – veškerý montážní a pomocný materiál  
 – pomocné mechanismy  
2. Položka neobsahuje:  
 X  
3. Způsob měření:  
Udává se počet kusů kompletní konstrukce nebo práce.</t>
  </si>
  <si>
    <t>702521</t>
  </si>
  <si>
    <t>PRŮRAZ ZDIVEM (PŘÍČKOU) BETONOVÝM TLOUŠŤKY DO 45 CM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</si>
  <si>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</si>
  <si>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703521</t>
  </si>
  <si>
    <t>ELEKTROINSTALAČNÍ LIŠTA S FUNKČNÍ ODOLNOSTÍ PŘI POŽÁRU ŠÍŘKY DO 30 MM</t>
  </si>
  <si>
    <t>1. Položka obsahuje:  
 – přípravu podkladu pro osazení  
2. Položka neobsahuje:  
 X  
3. Způsob měření:  
Měří se metr délkový.</t>
  </si>
  <si>
    <t>8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</si>
  <si>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</si>
  <si>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</si>
  <si>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</si>
  <si>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</si>
  <si>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</si>
  <si>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</si>
  <si>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</si>
  <si>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75H141</t>
  </si>
  <si>
    <t>STOŽÁR (SLOUP) OCELOVÝ DO 10 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</si>
  <si>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</si>
  <si>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11</t>
  </si>
  <si>
    <t>75H14X</t>
  </si>
  <si>
    <t>STOŽÁR (SLOUP) OCELOVÝ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</si>
  <si>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</si>
  <si>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12</t>
  </si>
  <si>
    <t>75I811</t>
  </si>
  <si>
    <t>KABEL OPTICKÝ SINGLEMODE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</si>
  <si>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</si>
  <si>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</si>
  <si>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13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</si>
  <si>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</si>
  <si>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</si>
  <si>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</si>
  <si>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14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</si>
  <si>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</si>
  <si>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</si>
  <si>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</si>
  <si>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</si>
  <si>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15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</si>
  <si>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</si>
  <si>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</si>
  <si>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</si>
  <si>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16</t>
  </si>
  <si>
    <t>75IEE2</t>
  </si>
  <si>
    <t>OPTICKÝ ROZVADĚČ 19" PROVEDENÍ 24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</si>
  <si>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</si>
  <si>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17</t>
  </si>
  <si>
    <t>75IEEX</t>
  </si>
  <si>
    <t>OPTICKÝ ROZVADĚČ 19" PROVEDENÍ - MONTÁŽ</t>
  </si>
  <si>
    <t>18</t>
  </si>
  <si>
    <t>75IEG1</t>
  </si>
  <si>
    <t>KAZETA PRO ULOŽENÍ SVÁRŮ - DODÁVKA</t>
  </si>
  <si>
    <t>19</t>
  </si>
  <si>
    <t>75IEGX</t>
  </si>
  <si>
    <t>KAZETA PRO ULOŽENÍ SVÁRŮ - MONTÁŽ</t>
  </si>
  <si>
    <t>20</t>
  </si>
  <si>
    <t>75IEH1</t>
  </si>
  <si>
    <t>KONEKTOROVÝ MODUL 12 VLÁKEN - DODÁVKA</t>
  </si>
  <si>
    <t>21</t>
  </si>
  <si>
    <t>75IEHX</t>
  </si>
  <si>
    <t>KONEKTOROVÝ MODUL 12 VLÁKEN - MONTÁŽ</t>
  </si>
  <si>
    <t>22</t>
  </si>
  <si>
    <t>75IH11</t>
  </si>
  <si>
    <t>UKONČENÍ KABELU CELOPLASTOVÉHO BEZ PANCÍŘE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</si>
  <si>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</si>
  <si>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23</t>
  </si>
  <si>
    <t>75IH61</t>
  </si>
  <si>
    <t>UKONČENÍ KABELU OPTICKÉHO DO 12 VLÁKEN</t>
  </si>
  <si>
    <t>24</t>
  </si>
  <si>
    <t>75IH91</t>
  </si>
  <si>
    <t>UKONČENÍ KABELU ŠTÍTEK KABELOVÝ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</si>
  <si>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</si>
  <si>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25</t>
  </si>
  <si>
    <t>75IH9X</t>
  </si>
  <si>
    <t>UKONČENÍ KABELU ŠTÍTEK KABELOVÝ - MONTÁŽ</t>
  </si>
  <si>
    <t>26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</si>
  <si>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</si>
  <si>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</si>
  <si>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</si>
  <si>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</si>
  <si>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27</t>
  </si>
  <si>
    <t>75J311</t>
  </si>
  <si>
    <t>KABEL SDĚLOVACÍ PRO STRUKTUROVANOU KABELÁŽ UTP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</si>
  <si>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</si>
  <si>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</si>
  <si>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28</t>
  </si>
  <si>
    <t>75J31X</t>
  </si>
  <si>
    <t>KABEL SDĚLOVACÍ PRO STRUKTUROVANOU KABELÁŽ UTP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</si>
  <si>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</si>
  <si>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29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</si>
  <si>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</si>
  <si>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</si>
  <si>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</si>
  <si>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30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</si>
  <si>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</si>
  <si>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</si>
  <si>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</si>
  <si>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31</t>
  </si>
  <si>
    <t>75J921</t>
  </si>
  <si>
    <t>OPTICKÝ PATCHCORD SINGLEMODE DO 5 M</t>
  </si>
  <si>
    <t>32</t>
  </si>
  <si>
    <t>75J92X</t>
  </si>
  <si>
    <t>OPTICKÝ PATCHCORD SINGLEMODE - MONTÁŽ</t>
  </si>
  <si>
    <t>33</t>
  </si>
  <si>
    <t>75JA41</t>
  </si>
  <si>
    <t>ZÁSTRČKA DATOVÁ RJ45</t>
  </si>
  <si>
    <t>1. Položka obsahuje:  
 – dodávku specifikovaného dílu  
 – dopravu a skladování  
2. Položka neobsahuje:  
 X  
3. Způsob měření:  
Udává se počet kusů dílu/bloku.</t>
  </si>
  <si>
    <t>34</t>
  </si>
  <si>
    <t>75JA4X</t>
  </si>
  <si>
    <t>ZÁSTRČKA DATOVÁ RJ 45 - MONTÁŽ</t>
  </si>
  <si>
    <t>1. Položka obsahuje:  
 – kompletní montáž specifikovaného bloku  
 2. Položka neobsahuje:  
 X  
3. Způsob měření:  
Udává se počet kusů kompletní konstrukce nebo práce.</t>
  </si>
  <si>
    <t>35</t>
  </si>
  <si>
    <t>75L421</t>
  </si>
  <si>
    <t>KAMERA DIGITÁLNÍ (IP) PEVNÁ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</si>
  <si>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</si>
  <si>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36</t>
  </si>
  <si>
    <t>75L424</t>
  </si>
  <si>
    <t>KAMERA DIGITÁLNÍ (IP)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</si>
  <si>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</si>
  <si>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37</t>
  </si>
  <si>
    <t>75L42X</t>
  </si>
  <si>
    <t>KAMERA DIGITÁLNÍ (IP)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</si>
  <si>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</si>
  <si>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</si>
  <si>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75L451</t>
  </si>
  <si>
    <t>KAMEROVÝ SERVER - ZÁZNAMOVÉ ZAŘÍZENÍ, DO 8 KAMER (HW, SW, LICENCE)</t>
  </si>
  <si>
    <t>39</t>
  </si>
  <si>
    <t>75L456</t>
  </si>
  <si>
    <t>KAMEROVÝ SERVER - HDD DO 2 TB, PRO PROVOZ 24/7</t>
  </si>
  <si>
    <t>40</t>
  </si>
  <si>
    <t>75L45X</t>
  </si>
  <si>
    <t>KAMEROVÝ SERVER - MONTÁŽ</t>
  </si>
  <si>
    <t>41</t>
  </si>
  <si>
    <t>75L461</t>
  </si>
  <si>
    <t>KLIENSTKÉ PRACOVIŠTĚ - DODÁVKA</t>
  </si>
  <si>
    <t>42</t>
  </si>
  <si>
    <t>75L46X</t>
  </si>
  <si>
    <t>KLIENSTKÉ PRACOVIŠTĚ - MONTÁŽ</t>
  </si>
  <si>
    <t>43</t>
  </si>
  <si>
    <t>75L471</t>
  </si>
  <si>
    <t>MONITOR LCD DO 27"</t>
  </si>
  <si>
    <t>44</t>
  </si>
  <si>
    <t>75L47X</t>
  </si>
  <si>
    <t>MONITOR - MONTÁŽ</t>
  </si>
  <si>
    <t>45</t>
  </si>
  <si>
    <t>75L481</t>
  </si>
  <si>
    <t>PŘÍSLUŠENSTVÍ KS - ROZVODNÁ SKŘÍŇ KS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</si>
  <si>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</si>
  <si>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46</t>
  </si>
  <si>
    <t>75L482</t>
  </si>
  <si>
    <t>PŘÍSLUŠENSTVÍ KS - PŘEPĚŤOVÁ OCHRANA PRO KS</t>
  </si>
  <si>
    <t>47</t>
  </si>
  <si>
    <t>75L483</t>
  </si>
  <si>
    <t>PŘÍSLUŠENSTVÍ KS - DRŽÁK PRO KAMEROVÝ KRYT (KAMERU)</t>
  </si>
  <si>
    <t>48</t>
  </si>
  <si>
    <t>75L484</t>
  </si>
  <si>
    <t>PŘÍSLUŠENSTVÍ KS - ADAPTÉR PRO MONTÁŽ NA SLOUP</t>
  </si>
  <si>
    <t>49</t>
  </si>
  <si>
    <t>75L48X</t>
  </si>
  <si>
    <t>PŘÍSLUŠENSTVÍ KS - MONTÁŽ</t>
  </si>
  <si>
    <t>50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</si>
  <si>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</si>
  <si>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</si>
  <si>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</si>
  <si>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51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</si>
  <si>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</si>
  <si>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</si>
  <si>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</si>
  <si>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52</t>
  </si>
  <si>
    <t>75L493</t>
  </si>
  <si>
    <t>ZPROVOZNĚNÍ A NASTAVENÍ KAMEROVÉHO SYSTÉMU</t>
  </si>
  <si>
    <t>komplet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</si>
  <si>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</si>
  <si>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53</t>
  </si>
  <si>
    <t>75L494</t>
  </si>
  <si>
    <t>ZPROVOZNĚNÍ A NASTAVENÍ ŠKOLENÍ A ZÁCVIK PERSONÁLU OBSLUHUJÍCÍHO KAMEROVÝ SYSTÉM</t>
  </si>
  <si>
    <t>HOD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</si>
  <si>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</si>
  <si>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54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</si>
  <si>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</si>
  <si>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</si>
  <si>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</si>
  <si>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55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</si>
  <si>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</si>
  <si>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</si>
  <si>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</si>
  <si>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60</t>
  </si>
  <si>
    <t>75M913</t>
  </si>
  <si>
    <t>DATOVÁ INFRASTRUKTURA LAN, SWITCH ETHERNET L2 - 24X10/100 (8XPOE) + 2XUPLINK</t>
  </si>
  <si>
    <t>61</t>
  </si>
  <si>
    <t>75M91X</t>
  </si>
  <si>
    <t>DATOVÁ INFRASTRUKTURA LAN, SWITCH ETHERNET L2 - MONTÁŽ</t>
  </si>
  <si>
    <t>75M976</t>
  </si>
  <si>
    <t>PŘEVODNÍK - SFP</t>
  </si>
  <si>
    <t>75M97X</t>
  </si>
  <si>
    <t>PŘEVODNÍK - MONTÁŽ</t>
  </si>
  <si>
    <t>62</t>
  </si>
  <si>
    <t>75O571</t>
  </si>
  <si>
    <t>EZS, MAGNETICKÝ KONTAKT PLASTOVÝ - LEHKÉ PROVEDENÍ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</si>
  <si>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</si>
  <si>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63</t>
  </si>
  <si>
    <t>75O57X</t>
  </si>
  <si>
    <t>EZS, MAGNETICKÝ KONTAKT - MONTÁŽ</t>
  </si>
  <si>
    <t>990</t>
  </si>
  <si>
    <t>Likvidace odpadů vč. dopravy</t>
  </si>
  <si>
    <t>64</t>
  </si>
  <si>
    <t>R015112</t>
  </si>
  <si>
    <t>90</t>
  </si>
  <si>
    <t>POPLATKY ZA LIKVIDACI ODPADŮ NEKONTAMINOVANÝCH - 17 05 04 VYTĚŽENÉ ZEMINY A HORNINY - II.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</si>
  <si>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</si>
  <si>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</si>
  <si>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</si>
  <si>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65</t>
  </si>
  <si>
    <t>R015240</t>
  </si>
  <si>
    <t>POPLATKY ZA LIKVIDACI ODPADŮ NEKONTAMINOVANÝCH - 20 03 99 ODPAD PODOBNÝ KOMUNÁLNÍMU ODPADU VČETNĚ DOPRAVY</t>
  </si>
  <si>
    <t>66</t>
  </si>
  <si>
    <t>R015910</t>
  </si>
  <si>
    <t>POPLATKY ZA LIKVIDACI ODPADŮ NEKONTAMINOVANÝCH - 15 01 02 - OBALY PLASTOVÉ, VČETNĚ DOPRAVY</t>
  </si>
  <si>
    <t>67</t>
  </si>
  <si>
    <t>R015920</t>
  </si>
  <si>
    <t>POPLATKY ZA LIKVIDACI ODPADŮ NEKONTAMINOVANÝCH - 15 01 01 - OBALY PAPÍROVÉ, VČETNĚ DOPRAVY</t>
  </si>
  <si>
    <t>PS 01-14-05_A</t>
  </si>
  <si>
    <t>rev1. 6.11.2020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</si>
</sst>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4" fillId="2" borderId="4" xfId="6" applyFont="1" applyFill="1" applyBorder="1" applyAlignment="1">
      <alignment horizontal="right"/>
    </xf>
    <xf numFmtId="4" fontId="4" fillId="2" borderId="4" xfId="6" applyNumberFormat="1" applyFont="1" applyFill="1" applyBorder="1" applyAlignment="1">
      <alignment horizontal="center"/>
    </xf>
    <xf numFmtId="0" fontId="4" fillId="2" borderId="4" xfId="6" applyFont="1" applyFill="1" applyBorder="1" applyAlignment="1">
      <alignment wrapText="1"/>
    </xf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0" fontId="4" fillId="2" borderId="3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3"/>
  <sheetViews>
    <sheetView tabSelected="1" workbookViewId="0">
      <pane ySplit="8" topLeftCell="A9" activePane="bottomLeft" state="frozen"/>
      <selection pane="bottomLeft" activeCell="H5" sqref="H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0+O9+O10+O23+O28+O257</f>
        <v>0</v>
      </c>
      <c r="P2" t="s">
        <v>16</v>
      </c>
    </row>
    <row r="3" spans="1:18" ht="15" customHeight="1" x14ac:dyDescent="0.25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283</v>
      </c>
      <c r="I3" s="34">
        <f>0+I9+I10+I23+I28+I257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12" t="s">
        <v>8</v>
      </c>
      <c r="C4" s="5" t="s">
        <v>9</v>
      </c>
      <c r="D4" s="4"/>
      <c r="E4" s="13" t="s">
        <v>10</v>
      </c>
      <c r="F4" s="6"/>
      <c r="G4" s="6"/>
      <c r="H4" s="11" t="s">
        <v>284</v>
      </c>
      <c r="I4" s="11"/>
      <c r="O4" t="s">
        <v>14</v>
      </c>
      <c r="P4" t="s">
        <v>17</v>
      </c>
    </row>
    <row r="5" spans="1:18" ht="12.75" customHeight="1" x14ac:dyDescent="0.25">
      <c r="A5" t="s">
        <v>11</v>
      </c>
      <c r="B5" s="15" t="s">
        <v>12</v>
      </c>
      <c r="C5" s="3" t="s">
        <v>18</v>
      </c>
      <c r="D5" s="2"/>
      <c r="E5" s="16" t="s">
        <v>19</v>
      </c>
      <c r="F5" s="10"/>
      <c r="G5" s="10"/>
      <c r="H5" s="10"/>
      <c r="I5" s="10"/>
      <c r="O5" t="s">
        <v>15</v>
      </c>
      <c r="P5" t="s">
        <v>17</v>
      </c>
    </row>
    <row r="6" spans="1:18" ht="12.75" customHeight="1" x14ac:dyDescent="0.2">
      <c r="A6" s="1" t="s">
        <v>20</v>
      </c>
      <c r="B6" s="1" t="s">
        <v>22</v>
      </c>
      <c r="C6" s="1" t="s">
        <v>24</v>
      </c>
      <c r="D6" s="1" t="s">
        <v>25</v>
      </c>
      <c r="E6" s="1" t="s">
        <v>26</v>
      </c>
      <c r="F6" s="1" t="s">
        <v>28</v>
      </c>
      <c r="G6" s="1" t="s">
        <v>30</v>
      </c>
      <c r="H6" s="1" t="s">
        <v>32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4" t="s">
        <v>33</v>
      </c>
      <c r="I7" s="14" t="s">
        <v>35</v>
      </c>
    </row>
    <row r="8" spans="1:18" ht="12.75" customHeight="1" x14ac:dyDescent="0.2">
      <c r="A8" s="14" t="s">
        <v>21</v>
      </c>
      <c r="B8" s="14" t="s">
        <v>23</v>
      </c>
      <c r="C8" s="14" t="s">
        <v>17</v>
      </c>
      <c r="D8" s="14" t="s">
        <v>16</v>
      </c>
      <c r="E8" s="14" t="s">
        <v>27</v>
      </c>
      <c r="F8" s="14" t="s">
        <v>29</v>
      </c>
      <c r="G8" s="14" t="s">
        <v>31</v>
      </c>
      <c r="H8" s="14" t="s">
        <v>34</v>
      </c>
      <c r="I8" s="14" t="s">
        <v>36</v>
      </c>
    </row>
    <row r="9" spans="1:18" ht="12.75" customHeight="1" x14ac:dyDescent="0.2">
      <c r="A9" s="11" t="s">
        <v>37</v>
      </c>
      <c r="B9" s="11"/>
      <c r="C9" s="17" t="s">
        <v>21</v>
      </c>
      <c r="D9" s="11"/>
      <c r="E9" s="19" t="s">
        <v>38</v>
      </c>
      <c r="F9" s="11"/>
      <c r="G9" s="11"/>
      <c r="H9" s="11"/>
      <c r="I9" s="18">
        <f>0</f>
        <v>0</v>
      </c>
      <c r="O9">
        <f>0</f>
        <v>0</v>
      </c>
    </row>
    <row r="10" spans="1:18" ht="12.75" customHeight="1" x14ac:dyDescent="0.2">
      <c r="A10" s="10" t="s">
        <v>37</v>
      </c>
      <c r="B10" s="10"/>
      <c r="C10" s="21" t="s">
        <v>23</v>
      </c>
      <c r="D10" s="10"/>
      <c r="E10" s="22" t="s">
        <v>39</v>
      </c>
      <c r="F10" s="10"/>
      <c r="G10" s="10"/>
      <c r="H10" s="10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20" t="s">
        <v>40</v>
      </c>
      <c r="B11" s="24" t="s">
        <v>23</v>
      </c>
      <c r="C11" s="24" t="s">
        <v>41</v>
      </c>
      <c r="D11" s="20" t="s">
        <v>42</v>
      </c>
      <c r="E11" s="25" t="s">
        <v>43</v>
      </c>
      <c r="F11" s="26" t="s">
        <v>44</v>
      </c>
      <c r="G11" s="27">
        <v>2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17</v>
      </c>
    </row>
    <row r="12" spans="1:18" x14ac:dyDescent="0.2">
      <c r="A12" s="29" t="s">
        <v>45</v>
      </c>
      <c r="E12" s="30" t="s">
        <v>42</v>
      </c>
    </row>
    <row r="13" spans="1:18" x14ac:dyDescent="0.2">
      <c r="A13" s="31" t="s">
        <v>46</v>
      </c>
      <c r="E13" s="32" t="s">
        <v>42</v>
      </c>
    </row>
    <row r="14" spans="1:18" ht="318.75" x14ac:dyDescent="0.2">
      <c r="A14" t="s">
        <v>47</v>
      </c>
      <c r="E14" s="30" t="s">
        <v>48</v>
      </c>
    </row>
    <row r="15" spans="1:18" x14ac:dyDescent="0.2">
      <c r="A15" s="20" t="s">
        <v>40</v>
      </c>
      <c r="B15" s="24" t="s">
        <v>17</v>
      </c>
      <c r="C15" s="24" t="s">
        <v>49</v>
      </c>
      <c r="D15" s="20" t="s">
        <v>42</v>
      </c>
      <c r="E15" s="25" t="s">
        <v>50</v>
      </c>
      <c r="F15" s="26" t="s">
        <v>44</v>
      </c>
      <c r="G15" s="27">
        <v>60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17</v>
      </c>
    </row>
    <row r="16" spans="1:18" x14ac:dyDescent="0.2">
      <c r="A16" s="29" t="s">
        <v>45</v>
      </c>
      <c r="E16" s="30" t="s">
        <v>42</v>
      </c>
    </row>
    <row r="17" spans="1:18" x14ac:dyDescent="0.2">
      <c r="A17" s="31" t="s">
        <v>46</v>
      </c>
      <c r="E17" s="32" t="s">
        <v>42</v>
      </c>
    </row>
    <row r="18" spans="1:18" ht="318.75" x14ac:dyDescent="0.2">
      <c r="A18" t="s">
        <v>47</v>
      </c>
      <c r="E18" s="30" t="s">
        <v>48</v>
      </c>
    </row>
    <row r="19" spans="1:18" x14ac:dyDescent="0.2">
      <c r="A19" s="20" t="s">
        <v>40</v>
      </c>
      <c r="B19" s="24" t="s">
        <v>16</v>
      </c>
      <c r="C19" s="24" t="s">
        <v>51</v>
      </c>
      <c r="D19" s="20" t="s">
        <v>42</v>
      </c>
      <c r="E19" s="25" t="s">
        <v>52</v>
      </c>
      <c r="F19" s="26" t="s">
        <v>53</v>
      </c>
      <c r="G19" s="27">
        <v>10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17</v>
      </c>
    </row>
    <row r="20" spans="1:18" x14ac:dyDescent="0.2">
      <c r="A20" s="29" t="s">
        <v>45</v>
      </c>
      <c r="E20" s="30" t="s">
        <v>42</v>
      </c>
    </row>
    <row r="21" spans="1:18" x14ac:dyDescent="0.2">
      <c r="A21" s="31" t="s">
        <v>46</v>
      </c>
      <c r="E21" s="32" t="s">
        <v>42</v>
      </c>
    </row>
    <row r="22" spans="1:18" ht="25.5" x14ac:dyDescent="0.2">
      <c r="A22" t="s">
        <v>47</v>
      </c>
      <c r="E22" s="30" t="s">
        <v>54</v>
      </c>
    </row>
    <row r="23" spans="1:18" ht="12.75" customHeight="1" x14ac:dyDescent="0.2">
      <c r="A23" s="10" t="s">
        <v>37</v>
      </c>
      <c r="B23" s="10"/>
      <c r="C23" s="21" t="s">
        <v>17</v>
      </c>
      <c r="D23" s="10"/>
      <c r="E23" s="33" t="s">
        <v>55</v>
      </c>
      <c r="F23" s="10"/>
      <c r="G23" s="10"/>
      <c r="H23" s="10"/>
      <c r="I23" s="23">
        <f>0+Q23</f>
        <v>0</v>
      </c>
      <c r="O23">
        <f>0+R23</f>
        <v>0</v>
      </c>
      <c r="Q23">
        <f>0+I24</f>
        <v>0</v>
      </c>
      <c r="R23">
        <f>0+O24</f>
        <v>0</v>
      </c>
    </row>
    <row r="24" spans="1:18" x14ac:dyDescent="0.2">
      <c r="A24" s="20" t="s">
        <v>40</v>
      </c>
      <c r="B24" s="24" t="s">
        <v>27</v>
      </c>
      <c r="C24" s="24" t="s">
        <v>56</v>
      </c>
      <c r="D24" s="20" t="s">
        <v>42</v>
      </c>
      <c r="E24" s="25" t="s">
        <v>57</v>
      </c>
      <c r="F24" s="26" t="s">
        <v>44</v>
      </c>
      <c r="G24" s="27">
        <v>0.5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17</v>
      </c>
    </row>
    <row r="25" spans="1:18" x14ac:dyDescent="0.2">
      <c r="A25" s="29" t="s">
        <v>45</v>
      </c>
      <c r="E25" s="30" t="s">
        <v>42</v>
      </c>
    </row>
    <row r="26" spans="1:18" x14ac:dyDescent="0.2">
      <c r="A26" s="31" t="s">
        <v>46</v>
      </c>
      <c r="E26" s="32" t="s">
        <v>42</v>
      </c>
    </row>
    <row r="27" spans="1:18" ht="369.75" x14ac:dyDescent="0.2">
      <c r="A27" t="s">
        <v>47</v>
      </c>
      <c r="E27" s="30" t="s">
        <v>58</v>
      </c>
    </row>
    <row r="28" spans="1:18" ht="12.75" customHeight="1" x14ac:dyDescent="0.2">
      <c r="A28" s="10" t="s">
        <v>37</v>
      </c>
      <c r="B28" s="10"/>
      <c r="C28" s="21" t="s">
        <v>59</v>
      </c>
      <c r="D28" s="10"/>
      <c r="E28" s="33" t="s">
        <v>60</v>
      </c>
      <c r="F28" s="10"/>
      <c r="G28" s="10"/>
      <c r="H28" s="10"/>
      <c r="I28" s="23">
        <f>0+Q28</f>
        <v>0</v>
      </c>
      <c r="O28">
        <f>0+R28</f>
        <v>0</v>
      </c>
      <c r="Q28">
        <f>0+I29+I33+I37+I41+I45+I49+I53+I57+I61+I65+I69+I73+I77+I81+I85+I89+I93+I97+I101+I105+I109+I113+I117+I121+I125+I129+I133+I137+I141+I145+I149+I153+I157+I161+I165+I169+I173+I177+I181+I185+I189+I193+I197+I201+I205+I209+I213+I217+I221+I225+I229+I233+I237+I241+I245+I249+I253</f>
        <v>0</v>
      </c>
      <c r="R28">
        <f>0+O29+O33+O37+O41+O45+O49+O53+O57+O61+O65+O69+O73+O77+O81+O85+O89+O93+O97+O101+O105+O109+O113+O117+O121+O125+O129+O133+O137+O141+O145+O149+O153+O157+O161+O165+O169+O173+O177+O181+O185+O189+O193+O197+O201+O205+O209+O213+O217+O221+O225+O229+O233+O237+O241+O245+O249+O253</f>
        <v>0</v>
      </c>
    </row>
    <row r="29" spans="1:18" x14ac:dyDescent="0.2">
      <c r="A29" s="20" t="s">
        <v>40</v>
      </c>
      <c r="B29" s="24" t="s">
        <v>29</v>
      </c>
      <c r="C29" s="24" t="s">
        <v>61</v>
      </c>
      <c r="D29" s="20" t="s">
        <v>42</v>
      </c>
      <c r="E29" s="25" t="s">
        <v>62</v>
      </c>
      <c r="F29" s="26" t="s">
        <v>63</v>
      </c>
      <c r="G29" s="27">
        <v>1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17</v>
      </c>
    </row>
    <row r="30" spans="1:18" x14ac:dyDescent="0.2">
      <c r="A30" s="29" t="s">
        <v>45</v>
      </c>
      <c r="E30" s="30" t="s">
        <v>42</v>
      </c>
    </row>
    <row r="31" spans="1:18" x14ac:dyDescent="0.2">
      <c r="A31" s="31" t="s">
        <v>46</v>
      </c>
      <c r="E31" s="32" t="s">
        <v>42</v>
      </c>
    </row>
    <row r="32" spans="1:18" ht="89.25" x14ac:dyDescent="0.2">
      <c r="A32" t="s">
        <v>47</v>
      </c>
      <c r="E32" s="30" t="s">
        <v>64</v>
      </c>
    </row>
    <row r="33" spans="1:16" x14ac:dyDescent="0.2">
      <c r="A33" s="20" t="s">
        <v>40</v>
      </c>
      <c r="B33" s="24" t="s">
        <v>31</v>
      </c>
      <c r="C33" s="24" t="s">
        <v>65</v>
      </c>
      <c r="D33" s="20" t="s">
        <v>42</v>
      </c>
      <c r="E33" s="25" t="s">
        <v>66</v>
      </c>
      <c r="F33" s="26" t="s">
        <v>63</v>
      </c>
      <c r="G33" s="27">
        <v>2</v>
      </c>
      <c r="H33" s="28">
        <v>0</v>
      </c>
      <c r="I33" s="28">
        <f>ROUND(ROUND(H33,2)*ROUND(G33,3),2)</f>
        <v>0</v>
      </c>
      <c r="O33">
        <f>(I33*21)/100</f>
        <v>0</v>
      </c>
      <c r="P33" t="s">
        <v>17</v>
      </c>
    </row>
    <row r="34" spans="1:16" x14ac:dyDescent="0.2">
      <c r="A34" s="29" t="s">
        <v>45</v>
      </c>
      <c r="E34" s="30" t="s">
        <v>42</v>
      </c>
    </row>
    <row r="35" spans="1:16" x14ac:dyDescent="0.2">
      <c r="A35" s="31" t="s">
        <v>46</v>
      </c>
      <c r="E35" s="32" t="s">
        <v>42</v>
      </c>
    </row>
    <row r="36" spans="1:16" ht="114.75" x14ac:dyDescent="0.2">
      <c r="A36" t="s">
        <v>47</v>
      </c>
      <c r="E36" s="30" t="s">
        <v>67</v>
      </c>
    </row>
    <row r="37" spans="1:16" ht="25.5" x14ac:dyDescent="0.2">
      <c r="A37" s="20" t="s">
        <v>40</v>
      </c>
      <c r="B37" s="24" t="s">
        <v>59</v>
      </c>
      <c r="C37" s="24" t="s">
        <v>68</v>
      </c>
      <c r="D37" s="20" t="s">
        <v>42</v>
      </c>
      <c r="E37" s="25" t="s">
        <v>69</v>
      </c>
      <c r="F37" s="26" t="s">
        <v>53</v>
      </c>
      <c r="G37" s="27">
        <v>16</v>
      </c>
      <c r="H37" s="28">
        <v>0</v>
      </c>
      <c r="I37" s="28">
        <f>ROUND(ROUND(H37,2)*ROUND(G37,3),2)</f>
        <v>0</v>
      </c>
      <c r="O37">
        <f>(I37*21)/100</f>
        <v>0</v>
      </c>
      <c r="P37" t="s">
        <v>17</v>
      </c>
    </row>
    <row r="38" spans="1:16" x14ac:dyDescent="0.2">
      <c r="A38" s="29" t="s">
        <v>45</v>
      </c>
      <c r="E38" s="30" t="s">
        <v>42</v>
      </c>
    </row>
    <row r="39" spans="1:16" x14ac:dyDescent="0.2">
      <c r="A39" s="31" t="s">
        <v>46</v>
      </c>
      <c r="E39" s="32" t="s">
        <v>42</v>
      </c>
    </row>
    <row r="40" spans="1:16" ht="76.5" x14ac:dyDescent="0.2">
      <c r="A40" t="s">
        <v>47</v>
      </c>
      <c r="E40" s="30" t="s">
        <v>70</v>
      </c>
    </row>
    <row r="41" spans="1:16" x14ac:dyDescent="0.2">
      <c r="A41" s="20" t="s">
        <v>40</v>
      </c>
      <c r="B41" s="24" t="s">
        <v>71</v>
      </c>
      <c r="C41" s="24" t="s">
        <v>72</v>
      </c>
      <c r="D41" s="20" t="s">
        <v>42</v>
      </c>
      <c r="E41" s="25" t="s">
        <v>73</v>
      </c>
      <c r="F41" s="26" t="s">
        <v>74</v>
      </c>
      <c r="G41" s="27">
        <v>1</v>
      </c>
      <c r="H41" s="28">
        <v>0</v>
      </c>
      <c r="I41" s="28">
        <f>ROUND(ROUND(H41,2)*ROUND(G41,3),2)</f>
        <v>0</v>
      </c>
      <c r="O41">
        <f>(I41*21)/100</f>
        <v>0</v>
      </c>
      <c r="P41" t="s">
        <v>17</v>
      </c>
    </row>
    <row r="42" spans="1:16" x14ac:dyDescent="0.2">
      <c r="A42" s="29" t="s">
        <v>45</v>
      </c>
      <c r="E42" s="30" t="s">
        <v>42</v>
      </c>
    </row>
    <row r="43" spans="1:16" x14ac:dyDescent="0.2">
      <c r="A43" s="31" t="s">
        <v>46</v>
      </c>
      <c r="E43" s="32" t="s">
        <v>42</v>
      </c>
    </row>
    <row r="44" spans="1:16" ht="38.25" x14ac:dyDescent="0.2">
      <c r="A44" t="s">
        <v>47</v>
      </c>
      <c r="E44" s="30" t="s">
        <v>75</v>
      </c>
    </row>
    <row r="45" spans="1:16" x14ac:dyDescent="0.2">
      <c r="A45" s="20" t="s">
        <v>40</v>
      </c>
      <c r="B45" s="24" t="s">
        <v>34</v>
      </c>
      <c r="C45" s="24" t="s">
        <v>76</v>
      </c>
      <c r="D45" s="20" t="s">
        <v>42</v>
      </c>
      <c r="E45" s="25" t="s">
        <v>77</v>
      </c>
      <c r="F45" s="26" t="s">
        <v>53</v>
      </c>
      <c r="G45" s="27">
        <v>320</v>
      </c>
      <c r="H45" s="28">
        <v>0</v>
      </c>
      <c r="I45" s="28">
        <f>ROUND(ROUND(H45,2)*ROUND(G45,3),2)</f>
        <v>0</v>
      </c>
      <c r="O45">
        <f>(I45*21)/100</f>
        <v>0</v>
      </c>
      <c r="P45" t="s">
        <v>17</v>
      </c>
    </row>
    <row r="46" spans="1:16" x14ac:dyDescent="0.2">
      <c r="A46" s="29" t="s">
        <v>45</v>
      </c>
      <c r="E46" s="30" t="s">
        <v>42</v>
      </c>
    </row>
    <row r="47" spans="1:16" x14ac:dyDescent="0.2">
      <c r="A47" s="31" t="s">
        <v>46</v>
      </c>
      <c r="E47" s="32" t="s">
        <v>42</v>
      </c>
    </row>
    <row r="48" spans="1:16" ht="89.25" x14ac:dyDescent="0.2">
      <c r="A48" t="s">
        <v>47</v>
      </c>
      <c r="E48" s="30" t="s">
        <v>78</v>
      </c>
    </row>
    <row r="49" spans="1:16" x14ac:dyDescent="0.2">
      <c r="A49" s="20" t="s">
        <v>40</v>
      </c>
      <c r="B49" s="24" t="s">
        <v>36</v>
      </c>
      <c r="C49" s="24" t="s">
        <v>79</v>
      </c>
      <c r="D49" s="20" t="s">
        <v>42</v>
      </c>
      <c r="E49" s="25" t="s">
        <v>80</v>
      </c>
      <c r="F49" s="26" t="s">
        <v>63</v>
      </c>
      <c r="G49" s="27">
        <v>1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17</v>
      </c>
    </row>
    <row r="50" spans="1:16" x14ac:dyDescent="0.2">
      <c r="A50" s="29" t="s">
        <v>45</v>
      </c>
      <c r="E50" s="30" t="s">
        <v>42</v>
      </c>
    </row>
    <row r="51" spans="1:16" x14ac:dyDescent="0.2">
      <c r="A51" s="31" t="s">
        <v>46</v>
      </c>
      <c r="E51" s="32" t="s">
        <v>42</v>
      </c>
    </row>
    <row r="52" spans="1:16" ht="178.5" x14ac:dyDescent="0.2">
      <c r="A52" t="s">
        <v>47</v>
      </c>
      <c r="E52" s="30" t="s">
        <v>81</v>
      </c>
    </row>
    <row r="53" spans="1:16" x14ac:dyDescent="0.2">
      <c r="A53" s="20" t="s">
        <v>40</v>
      </c>
      <c r="B53" s="24" t="s">
        <v>82</v>
      </c>
      <c r="C53" s="24" t="s">
        <v>83</v>
      </c>
      <c r="D53" s="20" t="s">
        <v>42</v>
      </c>
      <c r="E53" s="25" t="s">
        <v>84</v>
      </c>
      <c r="F53" s="26" t="s">
        <v>63</v>
      </c>
      <c r="G53" s="27">
        <v>1</v>
      </c>
      <c r="H53" s="28">
        <v>0</v>
      </c>
      <c r="I53" s="28">
        <f>ROUND(ROUND(H53,2)*ROUND(G53,3),2)</f>
        <v>0</v>
      </c>
      <c r="O53">
        <f>(I53*21)/100</f>
        <v>0</v>
      </c>
      <c r="P53" t="s">
        <v>17</v>
      </c>
    </row>
    <row r="54" spans="1:16" x14ac:dyDescent="0.2">
      <c r="A54" s="29" t="s">
        <v>45</v>
      </c>
      <c r="E54" s="30" t="s">
        <v>42</v>
      </c>
    </row>
    <row r="55" spans="1:16" x14ac:dyDescent="0.2">
      <c r="A55" s="31" t="s">
        <v>46</v>
      </c>
      <c r="E55" s="32" t="s">
        <v>42</v>
      </c>
    </row>
    <row r="56" spans="1:16" ht="127.5" x14ac:dyDescent="0.2">
      <c r="A56" t="s">
        <v>47</v>
      </c>
      <c r="E56" s="30" t="s">
        <v>85</v>
      </c>
    </row>
    <row r="57" spans="1:16" x14ac:dyDescent="0.2">
      <c r="A57" s="20" t="s">
        <v>40</v>
      </c>
      <c r="B57" s="24" t="s">
        <v>86</v>
      </c>
      <c r="C57" s="24" t="s">
        <v>87</v>
      </c>
      <c r="D57" s="20" t="s">
        <v>42</v>
      </c>
      <c r="E57" s="25" t="s">
        <v>88</v>
      </c>
      <c r="F57" s="26" t="s">
        <v>89</v>
      </c>
      <c r="G57" s="27">
        <v>1.92</v>
      </c>
      <c r="H57" s="28">
        <v>0</v>
      </c>
      <c r="I57" s="28">
        <f>ROUND(ROUND(H57,2)*ROUND(G57,3),2)</f>
        <v>0</v>
      </c>
      <c r="O57">
        <f>(I57*21)/100</f>
        <v>0</v>
      </c>
      <c r="P57" t="s">
        <v>17</v>
      </c>
    </row>
    <row r="58" spans="1:16" x14ac:dyDescent="0.2">
      <c r="A58" s="29" t="s">
        <v>45</v>
      </c>
      <c r="E58" s="30" t="s">
        <v>42</v>
      </c>
    </row>
    <row r="59" spans="1:16" x14ac:dyDescent="0.2">
      <c r="A59" s="31" t="s">
        <v>46</v>
      </c>
      <c r="E59" s="32" t="s">
        <v>42</v>
      </c>
    </row>
    <row r="60" spans="1:16" ht="153" x14ac:dyDescent="0.2">
      <c r="A60" t="s">
        <v>47</v>
      </c>
      <c r="E60" s="30" t="s">
        <v>90</v>
      </c>
    </row>
    <row r="61" spans="1:16" x14ac:dyDescent="0.2">
      <c r="A61" s="20" t="s">
        <v>40</v>
      </c>
      <c r="B61" s="24" t="s">
        <v>91</v>
      </c>
      <c r="C61" s="24" t="s">
        <v>92</v>
      </c>
      <c r="D61" s="20" t="s">
        <v>42</v>
      </c>
      <c r="E61" s="25" t="s">
        <v>93</v>
      </c>
      <c r="F61" s="26" t="s">
        <v>53</v>
      </c>
      <c r="G61" s="27">
        <v>320</v>
      </c>
      <c r="H61" s="28">
        <v>0</v>
      </c>
      <c r="I61" s="28">
        <f>ROUND(ROUND(H61,2)*ROUND(G61,3),2)</f>
        <v>0</v>
      </c>
      <c r="O61">
        <f>(I61*21)/100</f>
        <v>0</v>
      </c>
      <c r="P61" t="s">
        <v>17</v>
      </c>
    </row>
    <row r="62" spans="1:16" x14ac:dyDescent="0.2">
      <c r="A62" s="29" t="s">
        <v>45</v>
      </c>
      <c r="E62" s="30" t="s">
        <v>42</v>
      </c>
    </row>
    <row r="63" spans="1:16" x14ac:dyDescent="0.2">
      <c r="A63" s="31" t="s">
        <v>46</v>
      </c>
      <c r="E63" s="32" t="s">
        <v>42</v>
      </c>
    </row>
    <row r="64" spans="1:16" ht="153" x14ac:dyDescent="0.2">
      <c r="A64" t="s">
        <v>47</v>
      </c>
      <c r="E64" s="30" t="s">
        <v>94</v>
      </c>
    </row>
    <row r="65" spans="1:16" x14ac:dyDescent="0.2">
      <c r="A65" s="20" t="s">
        <v>40</v>
      </c>
      <c r="B65" s="24" t="s">
        <v>95</v>
      </c>
      <c r="C65" s="24" t="s">
        <v>96</v>
      </c>
      <c r="D65" s="20" t="s">
        <v>42</v>
      </c>
      <c r="E65" s="25" t="s">
        <v>97</v>
      </c>
      <c r="F65" s="26" t="s">
        <v>98</v>
      </c>
      <c r="G65" s="27">
        <v>3</v>
      </c>
      <c r="H65" s="28">
        <v>0</v>
      </c>
      <c r="I65" s="28">
        <f>ROUND(ROUND(H65,2)*ROUND(G65,3),2)</f>
        <v>0</v>
      </c>
      <c r="O65">
        <f>(I65*21)/100</f>
        <v>0</v>
      </c>
      <c r="P65" t="s">
        <v>17</v>
      </c>
    </row>
    <row r="66" spans="1:16" x14ac:dyDescent="0.2">
      <c r="A66" s="29" t="s">
        <v>45</v>
      </c>
      <c r="E66" s="30" t="s">
        <v>42</v>
      </c>
    </row>
    <row r="67" spans="1:16" x14ac:dyDescent="0.2">
      <c r="A67" s="31" t="s">
        <v>46</v>
      </c>
      <c r="E67" s="32" t="s">
        <v>42</v>
      </c>
    </row>
    <row r="68" spans="1:16" ht="127.5" x14ac:dyDescent="0.2">
      <c r="A68" t="s">
        <v>47</v>
      </c>
      <c r="E68" s="30" t="s">
        <v>99</v>
      </c>
    </row>
    <row r="69" spans="1:16" x14ac:dyDescent="0.2">
      <c r="A69" s="20" t="s">
        <v>40</v>
      </c>
      <c r="B69" s="24" t="s">
        <v>100</v>
      </c>
      <c r="C69" s="24" t="s">
        <v>101</v>
      </c>
      <c r="D69" s="20" t="s">
        <v>42</v>
      </c>
      <c r="E69" s="25" t="s">
        <v>102</v>
      </c>
      <c r="F69" s="26" t="s">
        <v>53</v>
      </c>
      <c r="G69" s="27">
        <v>320</v>
      </c>
      <c r="H69" s="28">
        <v>0</v>
      </c>
      <c r="I69" s="28">
        <f>ROUND(ROUND(H69,2)*ROUND(G69,3),2)</f>
        <v>0</v>
      </c>
      <c r="O69">
        <f>(I69*21)/100</f>
        <v>0</v>
      </c>
      <c r="P69" t="s">
        <v>17</v>
      </c>
    </row>
    <row r="70" spans="1:16" x14ac:dyDescent="0.2">
      <c r="A70" s="29" t="s">
        <v>45</v>
      </c>
      <c r="E70" s="30" t="s">
        <v>42</v>
      </c>
    </row>
    <row r="71" spans="1:16" x14ac:dyDescent="0.2">
      <c r="A71" s="31" t="s">
        <v>46</v>
      </c>
      <c r="E71" s="32" t="s">
        <v>42</v>
      </c>
    </row>
    <row r="72" spans="1:16" ht="127.5" x14ac:dyDescent="0.2">
      <c r="A72" t="s">
        <v>47</v>
      </c>
      <c r="E72" s="30" t="s">
        <v>103</v>
      </c>
    </row>
    <row r="73" spans="1:16" x14ac:dyDescent="0.2">
      <c r="A73" s="20" t="s">
        <v>40</v>
      </c>
      <c r="B73" s="24" t="s">
        <v>104</v>
      </c>
      <c r="C73" s="24" t="s">
        <v>105</v>
      </c>
      <c r="D73" s="20" t="s">
        <v>42</v>
      </c>
      <c r="E73" s="25" t="s">
        <v>106</v>
      </c>
      <c r="F73" s="26" t="s">
        <v>63</v>
      </c>
      <c r="G73" s="27">
        <v>1</v>
      </c>
      <c r="H73" s="28">
        <v>0</v>
      </c>
      <c r="I73" s="28">
        <f>ROUND(ROUND(H73,2)*ROUND(G73,3),2)</f>
        <v>0</v>
      </c>
      <c r="O73">
        <f>(I73*21)/100</f>
        <v>0</v>
      </c>
      <c r="P73" t="s">
        <v>17</v>
      </c>
    </row>
    <row r="74" spans="1:16" x14ac:dyDescent="0.2">
      <c r="A74" s="29" t="s">
        <v>45</v>
      </c>
      <c r="E74" s="30" t="s">
        <v>42</v>
      </c>
    </row>
    <row r="75" spans="1:16" x14ac:dyDescent="0.2">
      <c r="A75" s="31" t="s">
        <v>46</v>
      </c>
      <c r="E75" s="32" t="s">
        <v>42</v>
      </c>
    </row>
    <row r="76" spans="1:16" ht="114.75" x14ac:dyDescent="0.2">
      <c r="A76" t="s">
        <v>47</v>
      </c>
      <c r="E76" s="30" t="s">
        <v>107</v>
      </c>
    </row>
    <row r="77" spans="1:16" x14ac:dyDescent="0.2">
      <c r="A77" s="20" t="s">
        <v>40</v>
      </c>
      <c r="B77" s="24" t="s">
        <v>108</v>
      </c>
      <c r="C77" s="24" t="s">
        <v>109</v>
      </c>
      <c r="D77" s="20" t="s">
        <v>42</v>
      </c>
      <c r="E77" s="25" t="s">
        <v>110</v>
      </c>
      <c r="F77" s="26" t="s">
        <v>63</v>
      </c>
      <c r="G77" s="27">
        <v>1</v>
      </c>
      <c r="H77" s="28">
        <v>0</v>
      </c>
      <c r="I77" s="28">
        <f>ROUND(ROUND(H77,2)*ROUND(G77,3),2)</f>
        <v>0</v>
      </c>
      <c r="O77">
        <f>(I77*21)/100</f>
        <v>0</v>
      </c>
      <c r="P77" t="s">
        <v>17</v>
      </c>
    </row>
    <row r="78" spans="1:16" x14ac:dyDescent="0.2">
      <c r="A78" s="29" t="s">
        <v>45</v>
      </c>
      <c r="E78" s="30" t="s">
        <v>42</v>
      </c>
    </row>
    <row r="79" spans="1:16" x14ac:dyDescent="0.2">
      <c r="A79" s="31" t="s">
        <v>46</v>
      </c>
      <c r="E79" s="32" t="s">
        <v>42</v>
      </c>
    </row>
    <row r="80" spans="1:16" ht="127.5" x14ac:dyDescent="0.2">
      <c r="A80" t="s">
        <v>47</v>
      </c>
      <c r="E80" s="30" t="s">
        <v>85</v>
      </c>
    </row>
    <row r="81" spans="1:16" x14ac:dyDescent="0.2">
      <c r="A81" s="20" t="s">
        <v>40</v>
      </c>
      <c r="B81" s="24" t="s">
        <v>111</v>
      </c>
      <c r="C81" s="24" t="s">
        <v>112</v>
      </c>
      <c r="D81" s="20" t="s">
        <v>42</v>
      </c>
      <c r="E81" s="25" t="s">
        <v>113</v>
      </c>
      <c r="F81" s="26" t="s">
        <v>63</v>
      </c>
      <c r="G81" s="27">
        <v>2</v>
      </c>
      <c r="H81" s="28">
        <v>0</v>
      </c>
      <c r="I81" s="28">
        <f>ROUND(ROUND(H81,2)*ROUND(G81,3),2)</f>
        <v>0</v>
      </c>
      <c r="O81">
        <f>(I81*21)/100</f>
        <v>0</v>
      </c>
      <c r="P81" t="s">
        <v>17</v>
      </c>
    </row>
    <row r="82" spans="1:16" x14ac:dyDescent="0.2">
      <c r="A82" s="29" t="s">
        <v>45</v>
      </c>
      <c r="E82" s="30" t="s">
        <v>42</v>
      </c>
    </row>
    <row r="83" spans="1:16" x14ac:dyDescent="0.2">
      <c r="A83" s="31" t="s">
        <v>46</v>
      </c>
      <c r="E83" s="32" t="s">
        <v>42</v>
      </c>
    </row>
    <row r="84" spans="1:16" ht="114.75" x14ac:dyDescent="0.2">
      <c r="A84" t="s">
        <v>47</v>
      </c>
      <c r="E84" s="30" t="s">
        <v>107</v>
      </c>
    </row>
    <row r="85" spans="1:16" x14ac:dyDescent="0.2">
      <c r="A85" s="20" t="s">
        <v>40</v>
      </c>
      <c r="B85" s="24" t="s">
        <v>114</v>
      </c>
      <c r="C85" s="24" t="s">
        <v>115</v>
      </c>
      <c r="D85" s="20" t="s">
        <v>42</v>
      </c>
      <c r="E85" s="25" t="s">
        <v>116</v>
      </c>
      <c r="F85" s="26" t="s">
        <v>63</v>
      </c>
      <c r="G85" s="27">
        <v>2</v>
      </c>
      <c r="H85" s="28">
        <v>0</v>
      </c>
      <c r="I85" s="28">
        <f>ROUND(ROUND(H85,2)*ROUND(G85,3),2)</f>
        <v>0</v>
      </c>
      <c r="O85">
        <f>(I85*21)/100</f>
        <v>0</v>
      </c>
      <c r="P85" t="s">
        <v>17</v>
      </c>
    </row>
    <row r="86" spans="1:16" x14ac:dyDescent="0.2">
      <c r="A86" s="29" t="s">
        <v>45</v>
      </c>
      <c r="E86" s="30" t="s">
        <v>42</v>
      </c>
    </row>
    <row r="87" spans="1:16" x14ac:dyDescent="0.2">
      <c r="A87" s="31" t="s">
        <v>46</v>
      </c>
      <c r="E87" s="32" t="s">
        <v>42</v>
      </c>
    </row>
    <row r="88" spans="1:16" ht="127.5" x14ac:dyDescent="0.2">
      <c r="A88" t="s">
        <v>47</v>
      </c>
      <c r="E88" s="30" t="s">
        <v>85</v>
      </c>
    </row>
    <row r="89" spans="1:16" x14ac:dyDescent="0.2">
      <c r="A89" s="20" t="s">
        <v>40</v>
      </c>
      <c r="B89" s="24" t="s">
        <v>117</v>
      </c>
      <c r="C89" s="24" t="s">
        <v>118</v>
      </c>
      <c r="D89" s="20" t="s">
        <v>42</v>
      </c>
      <c r="E89" s="25" t="s">
        <v>119</v>
      </c>
      <c r="F89" s="26" t="s">
        <v>63</v>
      </c>
      <c r="G89" s="27">
        <v>2</v>
      </c>
      <c r="H89" s="28">
        <v>0</v>
      </c>
      <c r="I89" s="28">
        <f>ROUND(ROUND(H89,2)*ROUND(G89,3),2)</f>
        <v>0</v>
      </c>
      <c r="O89">
        <f>(I89*21)/100</f>
        <v>0</v>
      </c>
      <c r="P89" t="s">
        <v>17</v>
      </c>
    </row>
    <row r="90" spans="1:16" x14ac:dyDescent="0.2">
      <c r="A90" s="29" t="s">
        <v>45</v>
      </c>
      <c r="E90" s="30" t="s">
        <v>42</v>
      </c>
    </row>
    <row r="91" spans="1:16" x14ac:dyDescent="0.2">
      <c r="A91" s="31" t="s">
        <v>46</v>
      </c>
      <c r="E91" s="32" t="s">
        <v>42</v>
      </c>
    </row>
    <row r="92" spans="1:16" ht="114.75" x14ac:dyDescent="0.2">
      <c r="A92" t="s">
        <v>47</v>
      </c>
      <c r="E92" s="30" t="s">
        <v>107</v>
      </c>
    </row>
    <row r="93" spans="1:16" x14ac:dyDescent="0.2">
      <c r="A93" s="20" t="s">
        <v>40</v>
      </c>
      <c r="B93" s="24" t="s">
        <v>120</v>
      </c>
      <c r="C93" s="24" t="s">
        <v>121</v>
      </c>
      <c r="D93" s="20" t="s">
        <v>42</v>
      </c>
      <c r="E93" s="25" t="s">
        <v>122</v>
      </c>
      <c r="F93" s="26" t="s">
        <v>63</v>
      </c>
      <c r="G93" s="27">
        <v>2</v>
      </c>
      <c r="H93" s="28">
        <v>0</v>
      </c>
      <c r="I93" s="28">
        <f>ROUND(ROUND(H93,2)*ROUND(G93,3),2)</f>
        <v>0</v>
      </c>
      <c r="O93">
        <f>(I93*21)/100</f>
        <v>0</v>
      </c>
      <c r="P93" t="s">
        <v>17</v>
      </c>
    </row>
    <row r="94" spans="1:16" x14ac:dyDescent="0.2">
      <c r="A94" s="29" t="s">
        <v>45</v>
      </c>
      <c r="E94" s="30" t="s">
        <v>42</v>
      </c>
    </row>
    <row r="95" spans="1:16" x14ac:dyDescent="0.2">
      <c r="A95" s="31" t="s">
        <v>46</v>
      </c>
      <c r="E95" s="32" t="s">
        <v>42</v>
      </c>
    </row>
    <row r="96" spans="1:16" ht="127.5" x14ac:dyDescent="0.2">
      <c r="A96" t="s">
        <v>47</v>
      </c>
      <c r="E96" s="30" t="s">
        <v>85</v>
      </c>
    </row>
    <row r="97" spans="1:16" x14ac:dyDescent="0.2">
      <c r="A97" s="20" t="s">
        <v>40</v>
      </c>
      <c r="B97" s="24" t="s">
        <v>123</v>
      </c>
      <c r="C97" s="24" t="s">
        <v>124</v>
      </c>
      <c r="D97" s="20" t="s">
        <v>42</v>
      </c>
      <c r="E97" s="25" t="s">
        <v>125</v>
      </c>
      <c r="F97" s="26" t="s">
        <v>63</v>
      </c>
      <c r="G97" s="27">
        <v>8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17</v>
      </c>
    </row>
    <row r="98" spans="1:16" x14ac:dyDescent="0.2">
      <c r="A98" s="29" t="s">
        <v>45</v>
      </c>
      <c r="E98" s="30" t="s">
        <v>42</v>
      </c>
    </row>
    <row r="99" spans="1:16" x14ac:dyDescent="0.2">
      <c r="A99" s="31" t="s">
        <v>46</v>
      </c>
      <c r="E99" s="32" t="s">
        <v>42</v>
      </c>
    </row>
    <row r="100" spans="1:16" ht="127.5" x14ac:dyDescent="0.2">
      <c r="A100" t="s">
        <v>47</v>
      </c>
      <c r="E100" s="30" t="s">
        <v>126</v>
      </c>
    </row>
    <row r="101" spans="1:16" x14ac:dyDescent="0.2">
      <c r="A101" s="20" t="s">
        <v>40</v>
      </c>
      <c r="B101" s="24" t="s">
        <v>127</v>
      </c>
      <c r="C101" s="24" t="s">
        <v>128</v>
      </c>
      <c r="D101" s="20" t="s">
        <v>42</v>
      </c>
      <c r="E101" s="25" t="s">
        <v>129</v>
      </c>
      <c r="F101" s="26" t="s">
        <v>63</v>
      </c>
      <c r="G101" s="27">
        <v>6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17</v>
      </c>
    </row>
    <row r="102" spans="1:16" x14ac:dyDescent="0.2">
      <c r="A102" s="29" t="s">
        <v>45</v>
      </c>
      <c r="E102" s="30" t="s">
        <v>42</v>
      </c>
    </row>
    <row r="103" spans="1:16" x14ac:dyDescent="0.2">
      <c r="A103" s="31" t="s">
        <v>46</v>
      </c>
      <c r="E103" s="32" t="s">
        <v>42</v>
      </c>
    </row>
    <row r="104" spans="1:16" ht="127.5" x14ac:dyDescent="0.2">
      <c r="A104" t="s">
        <v>47</v>
      </c>
      <c r="E104" s="30" t="s">
        <v>126</v>
      </c>
    </row>
    <row r="105" spans="1:16" x14ac:dyDescent="0.2">
      <c r="A105" s="20" t="s">
        <v>40</v>
      </c>
      <c r="B105" s="24" t="s">
        <v>130</v>
      </c>
      <c r="C105" s="24" t="s">
        <v>131</v>
      </c>
      <c r="D105" s="20" t="s">
        <v>42</v>
      </c>
      <c r="E105" s="25" t="s">
        <v>132</v>
      </c>
      <c r="F105" s="26" t="s">
        <v>63</v>
      </c>
      <c r="G105" s="27">
        <v>10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17</v>
      </c>
    </row>
    <row r="106" spans="1:16" x14ac:dyDescent="0.2">
      <c r="A106" s="29" t="s">
        <v>45</v>
      </c>
      <c r="E106" s="30" t="s">
        <v>42</v>
      </c>
    </row>
    <row r="107" spans="1:16" x14ac:dyDescent="0.2">
      <c r="A107" s="31" t="s">
        <v>46</v>
      </c>
      <c r="E107" s="32" t="s">
        <v>42</v>
      </c>
    </row>
    <row r="108" spans="1:16" ht="165.75" x14ac:dyDescent="0.2">
      <c r="A108" t="s">
        <v>47</v>
      </c>
      <c r="E108" s="30" t="s">
        <v>133</v>
      </c>
    </row>
    <row r="109" spans="1:16" x14ac:dyDescent="0.2">
      <c r="A109" s="20" t="s">
        <v>40</v>
      </c>
      <c r="B109" s="24" t="s">
        <v>134</v>
      </c>
      <c r="C109" s="24" t="s">
        <v>135</v>
      </c>
      <c r="D109" s="20" t="s">
        <v>42</v>
      </c>
      <c r="E109" s="25" t="s">
        <v>136</v>
      </c>
      <c r="F109" s="26" t="s">
        <v>63</v>
      </c>
      <c r="G109" s="27">
        <v>10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17</v>
      </c>
    </row>
    <row r="110" spans="1:16" x14ac:dyDescent="0.2">
      <c r="A110" s="29" t="s">
        <v>45</v>
      </c>
      <c r="E110" s="30" t="s">
        <v>42</v>
      </c>
    </row>
    <row r="111" spans="1:16" x14ac:dyDescent="0.2">
      <c r="A111" s="31" t="s">
        <v>46</v>
      </c>
      <c r="E111" s="32" t="s">
        <v>42</v>
      </c>
    </row>
    <row r="112" spans="1:16" ht="127.5" x14ac:dyDescent="0.2">
      <c r="A112" t="s">
        <v>47</v>
      </c>
      <c r="E112" s="30" t="s">
        <v>85</v>
      </c>
    </row>
    <row r="113" spans="1:16" x14ac:dyDescent="0.2">
      <c r="A113" s="20" t="s">
        <v>40</v>
      </c>
      <c r="B113" s="24" t="s">
        <v>137</v>
      </c>
      <c r="C113" s="24" t="s">
        <v>138</v>
      </c>
      <c r="D113" s="20" t="s">
        <v>42</v>
      </c>
      <c r="E113" s="25" t="s">
        <v>139</v>
      </c>
      <c r="F113" s="26" t="s">
        <v>140</v>
      </c>
      <c r="G113" s="27">
        <v>18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17</v>
      </c>
    </row>
    <row r="114" spans="1:16" x14ac:dyDescent="0.2">
      <c r="A114" s="29" t="s">
        <v>45</v>
      </c>
      <c r="E114" s="30" t="s">
        <v>42</v>
      </c>
    </row>
    <row r="115" spans="1:16" x14ac:dyDescent="0.2">
      <c r="A115" s="31" t="s">
        <v>46</v>
      </c>
      <c r="E115" s="32" t="s">
        <v>42</v>
      </c>
    </row>
    <row r="116" spans="1:16" ht="165.75" x14ac:dyDescent="0.2">
      <c r="A116" t="s">
        <v>47</v>
      </c>
      <c r="E116" s="30" t="s">
        <v>141</v>
      </c>
    </row>
    <row r="117" spans="1:16" x14ac:dyDescent="0.2">
      <c r="A117" s="20" t="s">
        <v>40</v>
      </c>
      <c r="B117" s="24" t="s">
        <v>142</v>
      </c>
      <c r="C117" s="24" t="s">
        <v>143</v>
      </c>
      <c r="D117" s="20" t="s">
        <v>42</v>
      </c>
      <c r="E117" s="25" t="s">
        <v>144</v>
      </c>
      <c r="F117" s="26" t="s">
        <v>145</v>
      </c>
      <c r="G117" s="27">
        <v>0.88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17</v>
      </c>
    </row>
    <row r="118" spans="1:16" x14ac:dyDescent="0.2">
      <c r="A118" s="29" t="s">
        <v>45</v>
      </c>
      <c r="E118" s="30" t="s">
        <v>42</v>
      </c>
    </row>
    <row r="119" spans="1:16" x14ac:dyDescent="0.2">
      <c r="A119" s="31" t="s">
        <v>46</v>
      </c>
      <c r="E119" s="32" t="s">
        <v>42</v>
      </c>
    </row>
    <row r="120" spans="1:16" ht="102" x14ac:dyDescent="0.2">
      <c r="A120" t="s">
        <v>47</v>
      </c>
      <c r="E120" s="30" t="s">
        <v>146</v>
      </c>
    </row>
    <row r="121" spans="1:16" x14ac:dyDescent="0.2">
      <c r="A121" s="20" t="s">
        <v>40</v>
      </c>
      <c r="B121" s="24" t="s">
        <v>147</v>
      </c>
      <c r="C121" s="24" t="s">
        <v>148</v>
      </c>
      <c r="D121" s="20" t="s">
        <v>42</v>
      </c>
      <c r="E121" s="25" t="s">
        <v>149</v>
      </c>
      <c r="F121" s="26" t="s">
        <v>145</v>
      </c>
      <c r="G121" s="27">
        <v>0.88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17</v>
      </c>
    </row>
    <row r="122" spans="1:16" x14ac:dyDescent="0.2">
      <c r="A122" s="29" t="s">
        <v>45</v>
      </c>
      <c r="E122" s="30" t="s">
        <v>42</v>
      </c>
    </row>
    <row r="123" spans="1:16" x14ac:dyDescent="0.2">
      <c r="A123" s="31" t="s">
        <v>46</v>
      </c>
      <c r="E123" s="32" t="s">
        <v>42</v>
      </c>
    </row>
    <row r="124" spans="1:16" ht="102" x14ac:dyDescent="0.2">
      <c r="A124" t="s">
        <v>47</v>
      </c>
      <c r="E124" s="30" t="s">
        <v>150</v>
      </c>
    </row>
    <row r="125" spans="1:16" x14ac:dyDescent="0.2">
      <c r="A125" s="20" t="s">
        <v>40</v>
      </c>
      <c r="B125" s="24" t="s">
        <v>151</v>
      </c>
      <c r="C125" s="24" t="s">
        <v>152</v>
      </c>
      <c r="D125" s="20" t="s">
        <v>42</v>
      </c>
      <c r="E125" s="25" t="s">
        <v>153</v>
      </c>
      <c r="F125" s="26" t="s">
        <v>63</v>
      </c>
      <c r="G125" s="27">
        <v>36</v>
      </c>
      <c r="H125" s="28">
        <v>0</v>
      </c>
      <c r="I125" s="28">
        <f>ROUND(ROUND(H125,2)*ROUND(G125,3),2)</f>
        <v>0</v>
      </c>
      <c r="O125">
        <f>(I125*21)/100</f>
        <v>0</v>
      </c>
      <c r="P125" t="s">
        <v>17</v>
      </c>
    </row>
    <row r="126" spans="1:16" x14ac:dyDescent="0.2">
      <c r="A126" s="29" t="s">
        <v>45</v>
      </c>
      <c r="E126" s="30" t="s">
        <v>42</v>
      </c>
    </row>
    <row r="127" spans="1:16" x14ac:dyDescent="0.2">
      <c r="A127" s="31" t="s">
        <v>46</v>
      </c>
      <c r="E127" s="32" t="s">
        <v>42</v>
      </c>
    </row>
    <row r="128" spans="1:16" ht="102" x14ac:dyDescent="0.2">
      <c r="A128" t="s">
        <v>47</v>
      </c>
      <c r="E128" s="30" t="s">
        <v>154</v>
      </c>
    </row>
    <row r="129" spans="1:16" x14ac:dyDescent="0.2">
      <c r="A129" s="20" t="s">
        <v>40</v>
      </c>
      <c r="B129" s="24" t="s">
        <v>155</v>
      </c>
      <c r="C129" s="24" t="s">
        <v>156</v>
      </c>
      <c r="D129" s="20" t="s">
        <v>42</v>
      </c>
      <c r="E129" s="25" t="s">
        <v>157</v>
      </c>
      <c r="F129" s="26" t="s">
        <v>63</v>
      </c>
      <c r="G129" s="27">
        <v>36</v>
      </c>
      <c r="H129" s="28">
        <v>0</v>
      </c>
      <c r="I129" s="28">
        <f>ROUND(ROUND(H129,2)*ROUND(G129,3),2)</f>
        <v>0</v>
      </c>
      <c r="O129">
        <f>(I129*21)/100</f>
        <v>0</v>
      </c>
      <c r="P129" t="s">
        <v>17</v>
      </c>
    </row>
    <row r="130" spans="1:16" x14ac:dyDescent="0.2">
      <c r="A130" s="29" t="s">
        <v>45</v>
      </c>
      <c r="E130" s="30" t="s">
        <v>42</v>
      </c>
    </row>
    <row r="131" spans="1:16" x14ac:dyDescent="0.2">
      <c r="A131" s="31" t="s">
        <v>46</v>
      </c>
      <c r="E131" s="32" t="s">
        <v>42</v>
      </c>
    </row>
    <row r="132" spans="1:16" ht="102" x14ac:dyDescent="0.2">
      <c r="A132" t="s">
        <v>47</v>
      </c>
      <c r="E132" s="30" t="s">
        <v>158</v>
      </c>
    </row>
    <row r="133" spans="1:16" x14ac:dyDescent="0.2">
      <c r="A133" s="20" t="s">
        <v>40</v>
      </c>
      <c r="B133" s="24" t="s">
        <v>159</v>
      </c>
      <c r="C133" s="24" t="s">
        <v>160</v>
      </c>
      <c r="D133" s="20" t="s">
        <v>42</v>
      </c>
      <c r="E133" s="25" t="s">
        <v>161</v>
      </c>
      <c r="F133" s="26" t="s">
        <v>63</v>
      </c>
      <c r="G133" s="27">
        <v>6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17</v>
      </c>
    </row>
    <row r="134" spans="1:16" x14ac:dyDescent="0.2">
      <c r="A134" s="29" t="s">
        <v>45</v>
      </c>
      <c r="E134" s="30" t="s">
        <v>42</v>
      </c>
    </row>
    <row r="135" spans="1:16" x14ac:dyDescent="0.2">
      <c r="A135" s="31" t="s">
        <v>46</v>
      </c>
      <c r="E135" s="32" t="s">
        <v>42</v>
      </c>
    </row>
    <row r="136" spans="1:16" ht="102" x14ac:dyDescent="0.2">
      <c r="A136" t="s">
        <v>47</v>
      </c>
      <c r="E136" s="30" t="s">
        <v>154</v>
      </c>
    </row>
    <row r="137" spans="1:16" x14ac:dyDescent="0.2">
      <c r="A137" s="20" t="s">
        <v>40</v>
      </c>
      <c r="B137" s="24" t="s">
        <v>162</v>
      </c>
      <c r="C137" s="24" t="s">
        <v>163</v>
      </c>
      <c r="D137" s="20" t="s">
        <v>42</v>
      </c>
      <c r="E137" s="25" t="s">
        <v>164</v>
      </c>
      <c r="F137" s="26" t="s">
        <v>63</v>
      </c>
      <c r="G137" s="27">
        <v>6</v>
      </c>
      <c r="H137" s="28">
        <v>0</v>
      </c>
      <c r="I137" s="28">
        <f>ROUND(ROUND(H137,2)*ROUND(G137,3),2)</f>
        <v>0</v>
      </c>
      <c r="O137">
        <f>(I137*21)/100</f>
        <v>0</v>
      </c>
      <c r="P137" t="s">
        <v>17</v>
      </c>
    </row>
    <row r="138" spans="1:16" x14ac:dyDescent="0.2">
      <c r="A138" s="29" t="s">
        <v>45</v>
      </c>
      <c r="E138" s="30" t="s">
        <v>42</v>
      </c>
    </row>
    <row r="139" spans="1:16" x14ac:dyDescent="0.2">
      <c r="A139" s="31" t="s">
        <v>46</v>
      </c>
      <c r="E139" s="32" t="s">
        <v>42</v>
      </c>
    </row>
    <row r="140" spans="1:16" ht="102" x14ac:dyDescent="0.2">
      <c r="A140" t="s">
        <v>47</v>
      </c>
      <c r="E140" s="30" t="s">
        <v>158</v>
      </c>
    </row>
    <row r="141" spans="1:16" x14ac:dyDescent="0.2">
      <c r="A141" s="20" t="s">
        <v>40</v>
      </c>
      <c r="B141" s="24" t="s">
        <v>165</v>
      </c>
      <c r="C141" s="24" t="s">
        <v>166</v>
      </c>
      <c r="D141" s="20" t="s">
        <v>42</v>
      </c>
      <c r="E141" s="25" t="s">
        <v>167</v>
      </c>
      <c r="F141" s="26" t="s">
        <v>63</v>
      </c>
      <c r="G141" s="27">
        <v>7</v>
      </c>
      <c r="H141" s="28">
        <v>0</v>
      </c>
      <c r="I141" s="28">
        <f>ROUND(ROUND(H141,2)*ROUND(G141,3),2)</f>
        <v>0</v>
      </c>
      <c r="O141">
        <f>(I141*21)/100</f>
        <v>0</v>
      </c>
      <c r="P141" t="s">
        <v>17</v>
      </c>
    </row>
    <row r="142" spans="1:16" x14ac:dyDescent="0.2">
      <c r="A142" s="29" t="s">
        <v>45</v>
      </c>
      <c r="E142" s="30" t="s">
        <v>42</v>
      </c>
    </row>
    <row r="143" spans="1:16" x14ac:dyDescent="0.2">
      <c r="A143" s="31" t="s">
        <v>46</v>
      </c>
      <c r="E143" s="32" t="s">
        <v>42</v>
      </c>
    </row>
    <row r="144" spans="1:16" ht="89.25" x14ac:dyDescent="0.2">
      <c r="A144" t="s">
        <v>47</v>
      </c>
      <c r="E144" s="30" t="s">
        <v>168</v>
      </c>
    </row>
    <row r="145" spans="1:16" x14ac:dyDescent="0.2">
      <c r="A145" s="20" t="s">
        <v>40</v>
      </c>
      <c r="B145" s="24" t="s">
        <v>169</v>
      </c>
      <c r="C145" s="24" t="s">
        <v>170</v>
      </c>
      <c r="D145" s="20" t="s">
        <v>42</v>
      </c>
      <c r="E145" s="25" t="s">
        <v>171</v>
      </c>
      <c r="F145" s="26" t="s">
        <v>63</v>
      </c>
      <c r="G145" s="27">
        <v>7</v>
      </c>
      <c r="H145" s="28">
        <v>0</v>
      </c>
      <c r="I145" s="28">
        <f>ROUND(ROUND(H145,2)*ROUND(G145,3),2)</f>
        <v>0</v>
      </c>
      <c r="O145">
        <f>(I145*21)/100</f>
        <v>0</v>
      </c>
      <c r="P145" t="s">
        <v>17</v>
      </c>
    </row>
    <row r="146" spans="1:16" x14ac:dyDescent="0.2">
      <c r="A146" s="29" t="s">
        <v>45</v>
      </c>
      <c r="E146" s="30" t="s">
        <v>42</v>
      </c>
    </row>
    <row r="147" spans="1:16" x14ac:dyDescent="0.2">
      <c r="A147" s="31" t="s">
        <v>46</v>
      </c>
      <c r="E147" s="32" t="s">
        <v>42</v>
      </c>
    </row>
    <row r="148" spans="1:16" ht="76.5" x14ac:dyDescent="0.2">
      <c r="A148" t="s">
        <v>47</v>
      </c>
      <c r="E148" s="30" t="s">
        <v>172</v>
      </c>
    </row>
    <row r="149" spans="1:16" x14ac:dyDescent="0.2">
      <c r="A149" s="20" t="s">
        <v>40</v>
      </c>
      <c r="B149" s="24" t="s">
        <v>173</v>
      </c>
      <c r="C149" s="24" t="s">
        <v>174</v>
      </c>
      <c r="D149" s="20" t="s">
        <v>42</v>
      </c>
      <c r="E149" s="25" t="s">
        <v>175</v>
      </c>
      <c r="F149" s="26" t="s">
        <v>63</v>
      </c>
      <c r="G149" s="27">
        <v>7</v>
      </c>
      <c r="H149" s="28">
        <v>0</v>
      </c>
      <c r="I149" s="28">
        <f>ROUND(ROUND(H149,2)*ROUND(G149,3),2)</f>
        <v>0</v>
      </c>
      <c r="O149">
        <f>(I149*21)/100</f>
        <v>0</v>
      </c>
      <c r="P149" t="s">
        <v>17</v>
      </c>
    </row>
    <row r="150" spans="1:16" x14ac:dyDescent="0.2">
      <c r="A150" s="29" t="s">
        <v>45</v>
      </c>
      <c r="E150" s="30" t="s">
        <v>42</v>
      </c>
    </row>
    <row r="151" spans="1:16" x14ac:dyDescent="0.2">
      <c r="A151" s="31" t="s">
        <v>46</v>
      </c>
      <c r="E151" s="32" t="s">
        <v>42</v>
      </c>
    </row>
    <row r="152" spans="1:16" ht="191.25" x14ac:dyDescent="0.2">
      <c r="A152" t="s">
        <v>47</v>
      </c>
      <c r="E152" s="30" t="s">
        <v>176</v>
      </c>
    </row>
    <row r="153" spans="1:16" x14ac:dyDescent="0.2">
      <c r="A153" s="20" t="s">
        <v>40</v>
      </c>
      <c r="B153" s="24" t="s">
        <v>177</v>
      </c>
      <c r="C153" s="24" t="s">
        <v>178</v>
      </c>
      <c r="D153" s="20" t="s">
        <v>42</v>
      </c>
      <c r="E153" s="25" t="s">
        <v>179</v>
      </c>
      <c r="F153" s="26" t="s">
        <v>63</v>
      </c>
      <c r="G153" s="27">
        <v>7</v>
      </c>
      <c r="H153" s="28">
        <v>0</v>
      </c>
      <c r="I153" s="28">
        <f>ROUND(ROUND(H153,2)*ROUND(G153,3),2)</f>
        <v>0</v>
      </c>
      <c r="O153">
        <f>(I153*21)/100</f>
        <v>0</v>
      </c>
      <c r="P153" t="s">
        <v>17</v>
      </c>
    </row>
    <row r="154" spans="1:16" x14ac:dyDescent="0.2">
      <c r="A154" s="29" t="s">
        <v>45</v>
      </c>
      <c r="E154" s="30" t="s">
        <v>42</v>
      </c>
    </row>
    <row r="155" spans="1:16" x14ac:dyDescent="0.2">
      <c r="A155" s="31" t="s">
        <v>46</v>
      </c>
      <c r="E155" s="32" t="s">
        <v>42</v>
      </c>
    </row>
    <row r="156" spans="1:16" ht="114.75" x14ac:dyDescent="0.2">
      <c r="A156" t="s">
        <v>47</v>
      </c>
      <c r="E156" s="30" t="s">
        <v>180</v>
      </c>
    </row>
    <row r="157" spans="1:16" x14ac:dyDescent="0.2">
      <c r="A157" s="20" t="s">
        <v>40</v>
      </c>
      <c r="B157" s="24" t="s">
        <v>181</v>
      </c>
      <c r="C157" s="24" t="s">
        <v>182</v>
      </c>
      <c r="D157" s="20" t="s">
        <v>42</v>
      </c>
      <c r="E157" s="25" t="s">
        <v>183</v>
      </c>
      <c r="F157" s="26" t="s">
        <v>63</v>
      </c>
      <c r="G157" s="27">
        <v>7</v>
      </c>
      <c r="H157" s="28">
        <v>0</v>
      </c>
      <c r="I157" s="28">
        <f>ROUND(ROUND(H157,2)*ROUND(G157,3),2)</f>
        <v>0</v>
      </c>
      <c r="O157">
        <f>(I157*21)/100</f>
        <v>0</v>
      </c>
      <c r="P157" t="s">
        <v>17</v>
      </c>
    </row>
    <row r="158" spans="1:16" x14ac:dyDescent="0.2">
      <c r="A158" s="29" t="s">
        <v>45</v>
      </c>
      <c r="E158" s="30" t="s">
        <v>42</v>
      </c>
    </row>
    <row r="159" spans="1:16" x14ac:dyDescent="0.2">
      <c r="A159" s="31" t="s">
        <v>46</v>
      </c>
      <c r="E159" s="32" t="s">
        <v>42</v>
      </c>
    </row>
    <row r="160" spans="1:16" ht="140.25" x14ac:dyDescent="0.2">
      <c r="A160" t="s">
        <v>47</v>
      </c>
      <c r="E160" s="30" t="s">
        <v>184</v>
      </c>
    </row>
    <row r="161" spans="1:16" ht="25.5" x14ac:dyDescent="0.2">
      <c r="A161" s="20" t="s">
        <v>40</v>
      </c>
      <c r="B161" s="24" t="s">
        <v>185</v>
      </c>
      <c r="C161" s="24" t="s">
        <v>186</v>
      </c>
      <c r="D161" s="20" t="s">
        <v>42</v>
      </c>
      <c r="E161" s="25" t="s">
        <v>187</v>
      </c>
      <c r="F161" s="26" t="s">
        <v>63</v>
      </c>
      <c r="G161" s="27">
        <v>1</v>
      </c>
      <c r="H161" s="28">
        <v>0</v>
      </c>
      <c r="I161" s="28">
        <f>ROUND(ROUND(H161,2)*ROUND(G161,3),2)</f>
        <v>0</v>
      </c>
      <c r="O161">
        <f>(I161*21)/100</f>
        <v>0</v>
      </c>
      <c r="P161" t="s">
        <v>17</v>
      </c>
    </row>
    <row r="162" spans="1:16" x14ac:dyDescent="0.2">
      <c r="A162" s="29" t="s">
        <v>45</v>
      </c>
      <c r="E162" s="30" t="s">
        <v>42</v>
      </c>
    </row>
    <row r="163" spans="1:16" x14ac:dyDescent="0.2">
      <c r="A163" s="31" t="s">
        <v>46</v>
      </c>
      <c r="E163" s="32" t="s">
        <v>42</v>
      </c>
    </row>
    <row r="164" spans="1:16" ht="191.25" x14ac:dyDescent="0.2">
      <c r="A164" t="s">
        <v>47</v>
      </c>
      <c r="E164" s="30" t="s">
        <v>176</v>
      </c>
    </row>
    <row r="165" spans="1:16" x14ac:dyDescent="0.2">
      <c r="A165" s="20" t="s">
        <v>40</v>
      </c>
      <c r="B165" s="24" t="s">
        <v>188</v>
      </c>
      <c r="C165" s="24" t="s">
        <v>189</v>
      </c>
      <c r="D165" s="20" t="s">
        <v>42</v>
      </c>
      <c r="E165" s="25" t="s">
        <v>190</v>
      </c>
      <c r="F165" s="26" t="s">
        <v>63</v>
      </c>
      <c r="G165" s="27">
        <v>1</v>
      </c>
      <c r="H165" s="28">
        <v>0</v>
      </c>
      <c r="I165" s="28">
        <f>ROUND(ROUND(H165,2)*ROUND(G165,3),2)</f>
        <v>0</v>
      </c>
      <c r="O165">
        <f>(I165*21)/100</f>
        <v>0</v>
      </c>
      <c r="P165" t="s">
        <v>17</v>
      </c>
    </row>
    <row r="166" spans="1:16" x14ac:dyDescent="0.2">
      <c r="A166" s="29" t="s">
        <v>45</v>
      </c>
      <c r="E166" s="30" t="s">
        <v>42</v>
      </c>
    </row>
    <row r="167" spans="1:16" x14ac:dyDescent="0.2">
      <c r="A167" s="31" t="s">
        <v>46</v>
      </c>
      <c r="E167" s="32" t="s">
        <v>42</v>
      </c>
    </row>
    <row r="168" spans="1:16" ht="191.25" x14ac:dyDescent="0.2">
      <c r="A168" t="s">
        <v>47</v>
      </c>
      <c r="E168" s="30" t="s">
        <v>176</v>
      </c>
    </row>
    <row r="169" spans="1:16" x14ac:dyDescent="0.2">
      <c r="A169" s="20" t="s">
        <v>40</v>
      </c>
      <c r="B169" s="24" t="s">
        <v>191</v>
      </c>
      <c r="C169" s="24" t="s">
        <v>192</v>
      </c>
      <c r="D169" s="20" t="s">
        <v>42</v>
      </c>
      <c r="E169" s="25" t="s">
        <v>193</v>
      </c>
      <c r="F169" s="26" t="s">
        <v>63</v>
      </c>
      <c r="G169" s="27">
        <v>2</v>
      </c>
      <c r="H169" s="28">
        <v>0</v>
      </c>
      <c r="I169" s="28">
        <f>ROUND(ROUND(H169,2)*ROUND(G169,3),2)</f>
        <v>0</v>
      </c>
      <c r="O169">
        <f>(I169*21)/100</f>
        <v>0</v>
      </c>
      <c r="P169" t="s">
        <v>17</v>
      </c>
    </row>
    <row r="170" spans="1:16" x14ac:dyDescent="0.2">
      <c r="A170" s="29" t="s">
        <v>45</v>
      </c>
      <c r="E170" s="30" t="s">
        <v>42</v>
      </c>
    </row>
    <row r="171" spans="1:16" x14ac:dyDescent="0.2">
      <c r="A171" s="31" t="s">
        <v>46</v>
      </c>
      <c r="E171" s="32" t="s">
        <v>42</v>
      </c>
    </row>
    <row r="172" spans="1:16" ht="140.25" x14ac:dyDescent="0.2">
      <c r="A172" t="s">
        <v>47</v>
      </c>
      <c r="E172" s="30" t="s">
        <v>184</v>
      </c>
    </row>
    <row r="173" spans="1:16" x14ac:dyDescent="0.2">
      <c r="A173" s="20" t="s">
        <v>40</v>
      </c>
      <c r="B173" s="24" t="s">
        <v>194</v>
      </c>
      <c r="C173" s="24" t="s">
        <v>195</v>
      </c>
      <c r="D173" s="20" t="s">
        <v>42</v>
      </c>
      <c r="E173" s="25" t="s">
        <v>196</v>
      </c>
      <c r="F173" s="26" t="s">
        <v>63</v>
      </c>
      <c r="G173" s="27">
        <v>2</v>
      </c>
      <c r="H173" s="28">
        <v>0</v>
      </c>
      <c r="I173" s="28">
        <f>ROUND(ROUND(H173,2)*ROUND(G173,3),2)</f>
        <v>0</v>
      </c>
      <c r="O173">
        <f>(I173*21)/100</f>
        <v>0</v>
      </c>
      <c r="P173" t="s">
        <v>17</v>
      </c>
    </row>
    <row r="174" spans="1:16" x14ac:dyDescent="0.2">
      <c r="A174" s="29" t="s">
        <v>45</v>
      </c>
      <c r="E174" s="30" t="s">
        <v>42</v>
      </c>
    </row>
    <row r="175" spans="1:16" x14ac:dyDescent="0.2">
      <c r="A175" s="31" t="s">
        <v>46</v>
      </c>
      <c r="E175" s="32" t="s">
        <v>42</v>
      </c>
    </row>
    <row r="176" spans="1:16" ht="191.25" x14ac:dyDescent="0.2">
      <c r="A176" t="s">
        <v>47</v>
      </c>
      <c r="E176" s="30" t="s">
        <v>176</v>
      </c>
    </row>
    <row r="177" spans="1:16" x14ac:dyDescent="0.2">
      <c r="A177" s="20" t="s">
        <v>40</v>
      </c>
      <c r="B177" s="24" t="s">
        <v>197</v>
      </c>
      <c r="C177" s="24" t="s">
        <v>198</v>
      </c>
      <c r="D177" s="20" t="s">
        <v>42</v>
      </c>
      <c r="E177" s="25" t="s">
        <v>199</v>
      </c>
      <c r="F177" s="26" t="s">
        <v>63</v>
      </c>
      <c r="G177" s="27">
        <v>2</v>
      </c>
      <c r="H177" s="28">
        <v>0</v>
      </c>
      <c r="I177" s="28">
        <f>ROUND(ROUND(H177,2)*ROUND(G177,3),2)</f>
        <v>0</v>
      </c>
      <c r="O177">
        <f>(I177*21)/100</f>
        <v>0</v>
      </c>
      <c r="P177" t="s">
        <v>17</v>
      </c>
    </row>
    <row r="178" spans="1:16" x14ac:dyDescent="0.2">
      <c r="A178" s="29" t="s">
        <v>45</v>
      </c>
      <c r="E178" s="30" t="s">
        <v>42</v>
      </c>
    </row>
    <row r="179" spans="1:16" x14ac:dyDescent="0.2">
      <c r="A179" s="31" t="s">
        <v>46</v>
      </c>
      <c r="E179" s="32" t="s">
        <v>42</v>
      </c>
    </row>
    <row r="180" spans="1:16" ht="140.25" x14ac:dyDescent="0.2">
      <c r="A180" t="s">
        <v>47</v>
      </c>
      <c r="E180" s="30" t="s">
        <v>184</v>
      </c>
    </row>
    <row r="181" spans="1:16" x14ac:dyDescent="0.2">
      <c r="A181" s="20" t="s">
        <v>40</v>
      </c>
      <c r="B181" s="24" t="s">
        <v>200</v>
      </c>
      <c r="C181" s="24" t="s">
        <v>201</v>
      </c>
      <c r="D181" s="20" t="s">
        <v>42</v>
      </c>
      <c r="E181" s="25" t="s">
        <v>202</v>
      </c>
      <c r="F181" s="26" t="s">
        <v>63</v>
      </c>
      <c r="G181" s="27">
        <v>4</v>
      </c>
      <c r="H181" s="28">
        <v>0</v>
      </c>
      <c r="I181" s="28">
        <f>ROUND(ROUND(H181,2)*ROUND(G181,3),2)</f>
        <v>0</v>
      </c>
      <c r="O181">
        <f>(I181*21)/100</f>
        <v>0</v>
      </c>
      <c r="P181" t="s">
        <v>17</v>
      </c>
    </row>
    <row r="182" spans="1:16" x14ac:dyDescent="0.2">
      <c r="A182" s="29" t="s">
        <v>45</v>
      </c>
      <c r="E182" s="30" t="s">
        <v>42</v>
      </c>
    </row>
    <row r="183" spans="1:16" x14ac:dyDescent="0.2">
      <c r="A183" s="31" t="s">
        <v>46</v>
      </c>
      <c r="E183" s="32" t="s">
        <v>42</v>
      </c>
    </row>
    <row r="184" spans="1:16" ht="191.25" x14ac:dyDescent="0.2">
      <c r="A184" t="s">
        <v>47</v>
      </c>
      <c r="E184" s="30" t="s">
        <v>176</v>
      </c>
    </row>
    <row r="185" spans="1:16" x14ac:dyDescent="0.2">
      <c r="A185" s="20" t="s">
        <v>40</v>
      </c>
      <c r="B185" s="24" t="s">
        <v>203</v>
      </c>
      <c r="C185" s="24" t="s">
        <v>204</v>
      </c>
      <c r="D185" s="20" t="s">
        <v>42</v>
      </c>
      <c r="E185" s="25" t="s">
        <v>205</v>
      </c>
      <c r="F185" s="26" t="s">
        <v>63</v>
      </c>
      <c r="G185" s="27">
        <v>4</v>
      </c>
      <c r="H185" s="28">
        <v>0</v>
      </c>
      <c r="I185" s="28">
        <f>ROUND(ROUND(H185,2)*ROUND(G185,3),2)</f>
        <v>0</v>
      </c>
      <c r="O185">
        <f>(I185*21)/100</f>
        <v>0</v>
      </c>
      <c r="P185" t="s">
        <v>17</v>
      </c>
    </row>
    <row r="186" spans="1:16" x14ac:dyDescent="0.2">
      <c r="A186" s="29" t="s">
        <v>45</v>
      </c>
      <c r="E186" s="30" t="s">
        <v>42</v>
      </c>
    </row>
    <row r="187" spans="1:16" x14ac:dyDescent="0.2">
      <c r="A187" s="31" t="s">
        <v>46</v>
      </c>
      <c r="E187" s="32" t="s">
        <v>42</v>
      </c>
    </row>
    <row r="188" spans="1:16" ht="140.25" x14ac:dyDescent="0.2">
      <c r="A188" t="s">
        <v>47</v>
      </c>
      <c r="E188" s="30" t="s">
        <v>184</v>
      </c>
    </row>
    <row r="189" spans="1:16" x14ac:dyDescent="0.2">
      <c r="A189" s="20" t="s">
        <v>40</v>
      </c>
      <c r="B189" s="24" t="s">
        <v>206</v>
      </c>
      <c r="C189" s="24" t="s">
        <v>207</v>
      </c>
      <c r="D189" s="20" t="s">
        <v>42</v>
      </c>
      <c r="E189" s="25" t="s">
        <v>208</v>
      </c>
      <c r="F189" s="26" t="s">
        <v>63</v>
      </c>
      <c r="G189" s="27">
        <v>3</v>
      </c>
      <c r="H189" s="28">
        <v>0</v>
      </c>
      <c r="I189" s="28">
        <f>ROUND(ROUND(H189,2)*ROUND(G189,3),2)</f>
        <v>0</v>
      </c>
      <c r="O189">
        <f>(I189*21)/100</f>
        <v>0</v>
      </c>
      <c r="P189" t="s">
        <v>17</v>
      </c>
    </row>
    <row r="190" spans="1:16" x14ac:dyDescent="0.2">
      <c r="A190" s="29" t="s">
        <v>45</v>
      </c>
      <c r="E190" s="30" t="s">
        <v>42</v>
      </c>
    </row>
    <row r="191" spans="1:16" x14ac:dyDescent="0.2">
      <c r="A191" s="31" t="s">
        <v>46</v>
      </c>
      <c r="E191" s="32" t="s">
        <v>42</v>
      </c>
    </row>
    <row r="192" spans="1:16" ht="191.25" x14ac:dyDescent="0.2">
      <c r="A192" t="s">
        <v>47</v>
      </c>
      <c r="E192" s="30" t="s">
        <v>209</v>
      </c>
    </row>
    <row r="193" spans="1:16" x14ac:dyDescent="0.2">
      <c r="A193" s="20" t="s">
        <v>40</v>
      </c>
      <c r="B193" s="24" t="s">
        <v>210</v>
      </c>
      <c r="C193" s="24" t="s">
        <v>211</v>
      </c>
      <c r="D193" s="20" t="s">
        <v>42</v>
      </c>
      <c r="E193" s="25" t="s">
        <v>212</v>
      </c>
      <c r="F193" s="26" t="s">
        <v>63</v>
      </c>
      <c r="G193" s="27">
        <v>5</v>
      </c>
      <c r="H193" s="28">
        <v>0</v>
      </c>
      <c r="I193" s="28">
        <f>ROUND(ROUND(H193,2)*ROUND(G193,3),2)</f>
        <v>0</v>
      </c>
      <c r="O193">
        <f>(I193*21)/100</f>
        <v>0</v>
      </c>
      <c r="P193" t="s">
        <v>17</v>
      </c>
    </row>
    <row r="194" spans="1:16" x14ac:dyDescent="0.2">
      <c r="A194" s="29" t="s">
        <v>45</v>
      </c>
      <c r="E194" s="30" t="s">
        <v>42</v>
      </c>
    </row>
    <row r="195" spans="1:16" x14ac:dyDescent="0.2">
      <c r="A195" s="31" t="s">
        <v>46</v>
      </c>
      <c r="E195" s="32" t="s">
        <v>42</v>
      </c>
    </row>
    <row r="196" spans="1:16" ht="191.25" x14ac:dyDescent="0.2">
      <c r="A196" t="s">
        <v>47</v>
      </c>
      <c r="E196" s="30" t="s">
        <v>176</v>
      </c>
    </row>
    <row r="197" spans="1:16" x14ac:dyDescent="0.2">
      <c r="A197" s="20" t="s">
        <v>40</v>
      </c>
      <c r="B197" s="24" t="s">
        <v>213</v>
      </c>
      <c r="C197" s="24" t="s">
        <v>214</v>
      </c>
      <c r="D197" s="20" t="s">
        <v>42</v>
      </c>
      <c r="E197" s="25" t="s">
        <v>215</v>
      </c>
      <c r="F197" s="26" t="s">
        <v>63</v>
      </c>
      <c r="G197" s="27">
        <v>4</v>
      </c>
      <c r="H197" s="28">
        <v>0</v>
      </c>
      <c r="I197" s="28">
        <f>ROUND(ROUND(H197,2)*ROUND(G197,3),2)</f>
        <v>0</v>
      </c>
      <c r="O197">
        <f>(I197*21)/100</f>
        <v>0</v>
      </c>
      <c r="P197" t="s">
        <v>17</v>
      </c>
    </row>
    <row r="198" spans="1:16" x14ac:dyDescent="0.2">
      <c r="A198" s="29" t="s">
        <v>45</v>
      </c>
      <c r="E198" s="30" t="s">
        <v>42</v>
      </c>
    </row>
    <row r="199" spans="1:16" x14ac:dyDescent="0.2">
      <c r="A199" s="31" t="s">
        <v>46</v>
      </c>
      <c r="E199" s="32" t="s">
        <v>42</v>
      </c>
    </row>
    <row r="200" spans="1:16" ht="191.25" x14ac:dyDescent="0.2">
      <c r="A200" t="s">
        <v>47</v>
      </c>
      <c r="E200" s="30" t="s">
        <v>176</v>
      </c>
    </row>
    <row r="201" spans="1:16" x14ac:dyDescent="0.2">
      <c r="A201" s="20" t="s">
        <v>40</v>
      </c>
      <c r="B201" s="24" t="s">
        <v>216</v>
      </c>
      <c r="C201" s="24" t="s">
        <v>217</v>
      </c>
      <c r="D201" s="20" t="s">
        <v>42</v>
      </c>
      <c r="E201" s="25" t="s">
        <v>218</v>
      </c>
      <c r="F201" s="26" t="s">
        <v>63</v>
      </c>
      <c r="G201" s="27">
        <v>3</v>
      </c>
      <c r="H201" s="28">
        <v>0</v>
      </c>
      <c r="I201" s="28">
        <f>ROUND(ROUND(H201,2)*ROUND(G201,3),2)</f>
        <v>0</v>
      </c>
      <c r="O201">
        <f>(I201*21)/100</f>
        <v>0</v>
      </c>
      <c r="P201" t="s">
        <v>17</v>
      </c>
    </row>
    <row r="202" spans="1:16" x14ac:dyDescent="0.2">
      <c r="A202" s="29" t="s">
        <v>45</v>
      </c>
      <c r="E202" s="30" t="s">
        <v>42</v>
      </c>
    </row>
    <row r="203" spans="1:16" x14ac:dyDescent="0.2">
      <c r="A203" s="31" t="s">
        <v>46</v>
      </c>
      <c r="E203" s="32" t="s">
        <v>42</v>
      </c>
    </row>
    <row r="204" spans="1:16" ht="191.25" x14ac:dyDescent="0.2">
      <c r="A204" t="s">
        <v>47</v>
      </c>
      <c r="E204" s="30" t="s">
        <v>176</v>
      </c>
    </row>
    <row r="205" spans="1:16" x14ac:dyDescent="0.2">
      <c r="A205" s="20" t="s">
        <v>40</v>
      </c>
      <c r="B205" s="24" t="s">
        <v>219</v>
      </c>
      <c r="C205" s="24" t="s">
        <v>220</v>
      </c>
      <c r="D205" s="20" t="s">
        <v>42</v>
      </c>
      <c r="E205" s="25" t="s">
        <v>221</v>
      </c>
      <c r="F205" s="26" t="s">
        <v>63</v>
      </c>
      <c r="G205" s="27">
        <v>15</v>
      </c>
      <c r="H205" s="28">
        <v>0</v>
      </c>
      <c r="I205" s="28">
        <f>ROUND(ROUND(H205,2)*ROUND(G205,3),2)</f>
        <v>0</v>
      </c>
      <c r="O205">
        <f>(I205*21)/100</f>
        <v>0</v>
      </c>
      <c r="P205" t="s">
        <v>17</v>
      </c>
    </row>
    <row r="206" spans="1:16" x14ac:dyDescent="0.2">
      <c r="A206" s="29" t="s">
        <v>45</v>
      </c>
      <c r="E206" s="30" t="s">
        <v>42</v>
      </c>
    </row>
    <row r="207" spans="1:16" x14ac:dyDescent="0.2">
      <c r="A207" s="31" t="s">
        <v>46</v>
      </c>
      <c r="E207" s="32" t="s">
        <v>42</v>
      </c>
    </row>
    <row r="208" spans="1:16" ht="140.25" x14ac:dyDescent="0.2">
      <c r="A208" t="s">
        <v>47</v>
      </c>
      <c r="E208" s="30" t="s">
        <v>184</v>
      </c>
    </row>
    <row r="209" spans="1:16" x14ac:dyDescent="0.2">
      <c r="A209" s="20" t="s">
        <v>40</v>
      </c>
      <c r="B209" s="24" t="s">
        <v>222</v>
      </c>
      <c r="C209" s="24" t="s">
        <v>223</v>
      </c>
      <c r="D209" s="20" t="s">
        <v>42</v>
      </c>
      <c r="E209" s="25" t="s">
        <v>224</v>
      </c>
      <c r="F209" s="26" t="s">
        <v>63</v>
      </c>
      <c r="G209" s="27">
        <v>7</v>
      </c>
      <c r="H209" s="28">
        <v>0</v>
      </c>
      <c r="I209" s="28">
        <f>ROUND(ROUND(H209,2)*ROUND(G209,3),2)</f>
        <v>0</v>
      </c>
      <c r="O209">
        <f>(I209*21)/100</f>
        <v>0</v>
      </c>
      <c r="P209" t="s">
        <v>17</v>
      </c>
    </row>
    <row r="210" spans="1:16" x14ac:dyDescent="0.2">
      <c r="A210" s="29" t="s">
        <v>45</v>
      </c>
      <c r="E210" s="30" t="s">
        <v>42</v>
      </c>
    </row>
    <row r="211" spans="1:16" x14ac:dyDescent="0.2">
      <c r="A211" s="31" t="s">
        <v>46</v>
      </c>
      <c r="E211" s="32" t="s">
        <v>42</v>
      </c>
    </row>
    <row r="212" spans="1:16" ht="127.5" x14ac:dyDescent="0.2">
      <c r="A212" t="s">
        <v>47</v>
      </c>
      <c r="E212" s="30" t="s">
        <v>225</v>
      </c>
    </row>
    <row r="213" spans="1:16" x14ac:dyDescent="0.2">
      <c r="A213" s="20" t="s">
        <v>40</v>
      </c>
      <c r="B213" s="24" t="s">
        <v>226</v>
      </c>
      <c r="C213" s="24" t="s">
        <v>227</v>
      </c>
      <c r="D213" s="20" t="s">
        <v>42</v>
      </c>
      <c r="E213" s="25" t="s">
        <v>228</v>
      </c>
      <c r="F213" s="26" t="s">
        <v>63</v>
      </c>
      <c r="G213" s="27">
        <v>7</v>
      </c>
      <c r="H213" s="28">
        <v>0</v>
      </c>
      <c r="I213" s="28">
        <f>ROUND(ROUND(H213,2)*ROUND(G213,3),2)</f>
        <v>0</v>
      </c>
      <c r="O213">
        <f>(I213*21)/100</f>
        <v>0</v>
      </c>
      <c r="P213" t="s">
        <v>17</v>
      </c>
    </row>
    <row r="214" spans="1:16" x14ac:dyDescent="0.2">
      <c r="A214" s="29" t="s">
        <v>45</v>
      </c>
      <c r="E214" s="30" t="s">
        <v>42</v>
      </c>
    </row>
    <row r="215" spans="1:16" x14ac:dyDescent="0.2">
      <c r="A215" s="31" t="s">
        <v>46</v>
      </c>
      <c r="E215" s="32" t="s">
        <v>42</v>
      </c>
    </row>
    <row r="216" spans="1:16" ht="153" x14ac:dyDescent="0.2">
      <c r="A216" t="s">
        <v>47</v>
      </c>
      <c r="E216" s="30" t="s">
        <v>229</v>
      </c>
    </row>
    <row r="217" spans="1:16" x14ac:dyDescent="0.2">
      <c r="A217" s="20" t="s">
        <v>40</v>
      </c>
      <c r="B217" s="24" t="s">
        <v>230</v>
      </c>
      <c r="C217" s="24" t="s">
        <v>231</v>
      </c>
      <c r="D217" s="20" t="s">
        <v>42</v>
      </c>
      <c r="E217" s="25" t="s">
        <v>232</v>
      </c>
      <c r="F217" s="26" t="s">
        <v>233</v>
      </c>
      <c r="G217" s="27">
        <v>1</v>
      </c>
      <c r="H217" s="28">
        <v>0</v>
      </c>
      <c r="I217" s="28">
        <f>ROUND(ROUND(H217,2)*ROUND(G217,3),2)</f>
        <v>0</v>
      </c>
      <c r="O217">
        <f>(I217*21)/100</f>
        <v>0</v>
      </c>
      <c r="P217" t="s">
        <v>17</v>
      </c>
    </row>
    <row r="218" spans="1:16" x14ac:dyDescent="0.2">
      <c r="A218" s="29" t="s">
        <v>45</v>
      </c>
      <c r="E218" s="30" t="s">
        <v>42</v>
      </c>
    </row>
    <row r="219" spans="1:16" x14ac:dyDescent="0.2">
      <c r="A219" s="31" t="s">
        <v>46</v>
      </c>
      <c r="E219" s="32" t="s">
        <v>42</v>
      </c>
    </row>
    <row r="220" spans="1:16" ht="140.25" x14ac:dyDescent="0.2">
      <c r="A220" t="s">
        <v>47</v>
      </c>
      <c r="E220" s="30" t="s">
        <v>234</v>
      </c>
    </row>
    <row r="221" spans="1:16" ht="25.5" x14ac:dyDescent="0.2">
      <c r="A221" s="20" t="s">
        <v>40</v>
      </c>
      <c r="B221" s="24" t="s">
        <v>235</v>
      </c>
      <c r="C221" s="24" t="s">
        <v>236</v>
      </c>
      <c r="D221" s="20" t="s">
        <v>42</v>
      </c>
      <c r="E221" s="25" t="s">
        <v>237</v>
      </c>
      <c r="F221" s="26" t="s">
        <v>238</v>
      </c>
      <c r="G221" s="27">
        <v>30</v>
      </c>
      <c r="H221" s="28">
        <v>0</v>
      </c>
      <c r="I221" s="28">
        <f>ROUND(ROUND(H221,2)*ROUND(G221,3),2)</f>
        <v>0</v>
      </c>
      <c r="O221">
        <f>(I221*21)/100</f>
        <v>0</v>
      </c>
      <c r="P221" t="s">
        <v>17</v>
      </c>
    </row>
    <row r="222" spans="1:16" x14ac:dyDescent="0.2">
      <c r="A222" s="29" t="s">
        <v>45</v>
      </c>
      <c r="E222" s="30" t="s">
        <v>42</v>
      </c>
    </row>
    <row r="223" spans="1:16" x14ac:dyDescent="0.2">
      <c r="A223" s="31" t="s">
        <v>46</v>
      </c>
      <c r="E223" s="32" t="s">
        <v>42</v>
      </c>
    </row>
    <row r="224" spans="1:16" ht="127.5" x14ac:dyDescent="0.2">
      <c r="A224" t="s">
        <v>47</v>
      </c>
      <c r="E224" s="30" t="s">
        <v>239</v>
      </c>
    </row>
    <row r="225" spans="1:16" x14ac:dyDescent="0.2">
      <c r="A225" s="20" t="s">
        <v>40</v>
      </c>
      <c r="B225" s="24" t="s">
        <v>240</v>
      </c>
      <c r="C225" s="24" t="s">
        <v>241</v>
      </c>
      <c r="D225" s="20" t="s">
        <v>42</v>
      </c>
      <c r="E225" s="25" t="s">
        <v>242</v>
      </c>
      <c r="F225" s="26" t="s">
        <v>63</v>
      </c>
      <c r="G225" s="27">
        <v>7</v>
      </c>
      <c r="H225" s="28">
        <v>0</v>
      </c>
      <c r="I225" s="28">
        <f>ROUND(ROUND(H225,2)*ROUND(G225,3),2)</f>
        <v>0</v>
      </c>
      <c r="O225">
        <f>(I225*21)/100</f>
        <v>0</v>
      </c>
      <c r="P225" t="s">
        <v>17</v>
      </c>
    </row>
    <row r="226" spans="1:16" x14ac:dyDescent="0.2">
      <c r="A226" s="29" t="s">
        <v>45</v>
      </c>
      <c r="E226" s="30" t="s">
        <v>42</v>
      </c>
    </row>
    <row r="227" spans="1:16" x14ac:dyDescent="0.2">
      <c r="A227" s="31" t="s">
        <v>46</v>
      </c>
      <c r="E227" s="32" t="s">
        <v>42</v>
      </c>
    </row>
    <row r="228" spans="1:16" ht="102" x14ac:dyDescent="0.2">
      <c r="A228" t="s">
        <v>47</v>
      </c>
      <c r="E228" s="30" t="s">
        <v>243</v>
      </c>
    </row>
    <row r="229" spans="1:16" x14ac:dyDescent="0.2">
      <c r="A229" s="20" t="s">
        <v>40</v>
      </c>
      <c r="B229" s="24" t="s">
        <v>244</v>
      </c>
      <c r="C229" s="24" t="s">
        <v>245</v>
      </c>
      <c r="D229" s="20" t="s">
        <v>42</v>
      </c>
      <c r="E229" s="25" t="s">
        <v>246</v>
      </c>
      <c r="F229" s="26" t="s">
        <v>238</v>
      </c>
      <c r="G229" s="27">
        <v>20</v>
      </c>
      <c r="H229" s="28">
        <v>0</v>
      </c>
      <c r="I229" s="28">
        <f>ROUND(ROUND(H229,2)*ROUND(G229,3),2)</f>
        <v>0</v>
      </c>
      <c r="O229">
        <f>(I229*21)/100</f>
        <v>0</v>
      </c>
      <c r="P229" t="s">
        <v>17</v>
      </c>
    </row>
    <row r="230" spans="1:16" x14ac:dyDescent="0.2">
      <c r="A230" s="29" t="s">
        <v>45</v>
      </c>
      <c r="E230" s="30" t="s">
        <v>42</v>
      </c>
    </row>
    <row r="231" spans="1:16" x14ac:dyDescent="0.2">
      <c r="A231" s="31" t="s">
        <v>46</v>
      </c>
      <c r="E231" s="32" t="s">
        <v>42</v>
      </c>
    </row>
    <row r="232" spans="1:16" ht="63.75" x14ac:dyDescent="0.2">
      <c r="A232" t="s">
        <v>47</v>
      </c>
      <c r="E232" s="30" t="s">
        <v>247</v>
      </c>
    </row>
    <row r="233" spans="1:16" ht="25.5" x14ac:dyDescent="0.2">
      <c r="A233" s="20" t="s">
        <v>40</v>
      </c>
      <c r="B233" s="24" t="s">
        <v>248</v>
      </c>
      <c r="C233" s="24" t="s">
        <v>249</v>
      </c>
      <c r="D233" s="20" t="s">
        <v>42</v>
      </c>
      <c r="E233" s="25" t="s">
        <v>250</v>
      </c>
      <c r="F233" s="26" t="s">
        <v>63</v>
      </c>
      <c r="G233" s="27">
        <v>1</v>
      </c>
      <c r="H233" s="28">
        <v>0</v>
      </c>
      <c r="I233" s="28">
        <f>ROUND(ROUND(H233,2)*ROUND(G233,3),2)</f>
        <v>0</v>
      </c>
      <c r="O233">
        <f>(I233*21)/100</f>
        <v>0</v>
      </c>
      <c r="P233" t="s">
        <v>17</v>
      </c>
    </row>
    <row r="234" spans="1:16" x14ac:dyDescent="0.2">
      <c r="A234" s="29" t="s">
        <v>45</v>
      </c>
      <c r="E234" s="30" t="s">
        <v>42</v>
      </c>
    </row>
    <row r="235" spans="1:16" x14ac:dyDescent="0.2">
      <c r="A235" s="31" t="s">
        <v>46</v>
      </c>
      <c r="E235" s="32" t="s">
        <v>42</v>
      </c>
    </row>
    <row r="236" spans="1:16" ht="114.75" x14ac:dyDescent="0.2">
      <c r="A236" t="s">
        <v>47</v>
      </c>
      <c r="E236" s="30" t="s">
        <v>107</v>
      </c>
    </row>
    <row r="237" spans="1:16" x14ac:dyDescent="0.2">
      <c r="A237" s="20" t="s">
        <v>40</v>
      </c>
      <c r="B237" s="24" t="s">
        <v>251</v>
      </c>
      <c r="C237" s="24" t="s">
        <v>252</v>
      </c>
      <c r="D237" s="20" t="s">
        <v>42</v>
      </c>
      <c r="E237" s="25" t="s">
        <v>253</v>
      </c>
      <c r="F237" s="26" t="s">
        <v>63</v>
      </c>
      <c r="G237" s="27">
        <v>1</v>
      </c>
      <c r="H237" s="28">
        <v>0</v>
      </c>
      <c r="I237" s="28">
        <f>ROUND(ROUND(H237,2)*ROUND(G237,3),2)</f>
        <v>0</v>
      </c>
      <c r="O237">
        <f>(I237*21)/100</f>
        <v>0</v>
      </c>
      <c r="P237" t="s">
        <v>17</v>
      </c>
    </row>
    <row r="238" spans="1:16" x14ac:dyDescent="0.2">
      <c r="A238" s="29" t="s">
        <v>45</v>
      </c>
      <c r="E238" s="30" t="s">
        <v>42</v>
      </c>
    </row>
    <row r="239" spans="1:16" x14ac:dyDescent="0.2">
      <c r="A239" s="31" t="s">
        <v>46</v>
      </c>
      <c r="E239" s="32" t="s">
        <v>42</v>
      </c>
    </row>
    <row r="240" spans="1:16" ht="140.25" x14ac:dyDescent="0.2">
      <c r="A240" t="s">
        <v>47</v>
      </c>
      <c r="E240" s="30" t="s">
        <v>184</v>
      </c>
    </row>
    <row r="241" spans="1:16" x14ac:dyDescent="0.2">
      <c r="A241" s="20" t="s">
        <v>40</v>
      </c>
      <c r="B241" s="24" t="s">
        <v>248</v>
      </c>
      <c r="C241" s="24" t="s">
        <v>254</v>
      </c>
      <c r="D241" s="20" t="s">
        <v>42</v>
      </c>
      <c r="E241" s="25" t="s">
        <v>255</v>
      </c>
      <c r="F241" s="26" t="s">
        <v>63</v>
      </c>
      <c r="G241" s="27">
        <v>6</v>
      </c>
      <c r="H241" s="28">
        <v>0</v>
      </c>
      <c r="I241" s="28">
        <f>ROUND(ROUND(H241,2)*ROUND(G241,3),2)</f>
        <v>0</v>
      </c>
      <c r="O241">
        <f>(I241*21)/100</f>
        <v>0</v>
      </c>
      <c r="P241" t="s">
        <v>17</v>
      </c>
    </row>
    <row r="242" spans="1:16" x14ac:dyDescent="0.2">
      <c r="A242" s="29" t="s">
        <v>45</v>
      </c>
      <c r="E242" s="30" t="s">
        <v>42</v>
      </c>
    </row>
    <row r="243" spans="1:16" x14ac:dyDescent="0.2">
      <c r="A243" s="31" t="s">
        <v>46</v>
      </c>
      <c r="E243" s="32" t="s">
        <v>42</v>
      </c>
    </row>
    <row r="244" spans="1:16" ht="114.75" x14ac:dyDescent="0.2">
      <c r="A244" t="s">
        <v>47</v>
      </c>
      <c r="E244" s="30" t="s">
        <v>107</v>
      </c>
    </row>
    <row r="245" spans="1:16" x14ac:dyDescent="0.2">
      <c r="A245" s="20" t="s">
        <v>40</v>
      </c>
      <c r="B245" s="24" t="s">
        <v>251</v>
      </c>
      <c r="C245" s="24" t="s">
        <v>256</v>
      </c>
      <c r="D245" s="20" t="s">
        <v>42</v>
      </c>
      <c r="E245" s="25" t="s">
        <v>257</v>
      </c>
      <c r="F245" s="26" t="s">
        <v>63</v>
      </c>
      <c r="G245" s="27">
        <v>6</v>
      </c>
      <c r="H245" s="28">
        <v>0</v>
      </c>
      <c r="I245" s="28">
        <f>ROUND(ROUND(H245,2)*ROUND(G245,3),2)</f>
        <v>0</v>
      </c>
      <c r="O245">
        <f>(I245*21)/100</f>
        <v>0</v>
      </c>
      <c r="P245" t="s">
        <v>17</v>
      </c>
    </row>
    <row r="246" spans="1:16" x14ac:dyDescent="0.2">
      <c r="A246" s="29" t="s">
        <v>45</v>
      </c>
      <c r="E246" s="30" t="s">
        <v>42</v>
      </c>
    </row>
    <row r="247" spans="1:16" x14ac:dyDescent="0.2">
      <c r="A247" s="31" t="s">
        <v>46</v>
      </c>
      <c r="E247" s="32" t="s">
        <v>42</v>
      </c>
    </row>
    <row r="248" spans="1:16" ht="140.25" x14ac:dyDescent="0.2">
      <c r="A248" t="s">
        <v>47</v>
      </c>
      <c r="E248" s="30" t="s">
        <v>184</v>
      </c>
    </row>
    <row r="249" spans="1:16" x14ac:dyDescent="0.2">
      <c r="A249" s="20" t="s">
        <v>40</v>
      </c>
      <c r="B249" s="24" t="s">
        <v>258</v>
      </c>
      <c r="C249" s="24" t="s">
        <v>259</v>
      </c>
      <c r="D249" s="20" t="s">
        <v>42</v>
      </c>
      <c r="E249" s="25" t="s">
        <v>260</v>
      </c>
      <c r="F249" s="26" t="s">
        <v>63</v>
      </c>
      <c r="G249" s="27">
        <v>3</v>
      </c>
      <c r="H249" s="28">
        <v>0</v>
      </c>
      <c r="I249" s="28">
        <f>ROUND(ROUND(H249,2)*ROUND(G249,3),2)</f>
        <v>0</v>
      </c>
      <c r="O249">
        <f>(I249*21)/100</f>
        <v>0</v>
      </c>
      <c r="P249" t="s">
        <v>17</v>
      </c>
    </row>
    <row r="250" spans="1:16" x14ac:dyDescent="0.2">
      <c r="A250" s="29" t="s">
        <v>45</v>
      </c>
      <c r="E250" s="30" t="s">
        <v>42</v>
      </c>
    </row>
    <row r="251" spans="1:16" x14ac:dyDescent="0.2">
      <c r="A251" s="31" t="s">
        <v>46</v>
      </c>
      <c r="E251" s="32" t="s">
        <v>42</v>
      </c>
    </row>
    <row r="252" spans="1:16" ht="178.5" x14ac:dyDescent="0.2">
      <c r="A252" t="s">
        <v>47</v>
      </c>
      <c r="E252" s="30" t="s">
        <v>261</v>
      </c>
    </row>
    <row r="253" spans="1:16" x14ac:dyDescent="0.2">
      <c r="A253" s="20" t="s">
        <v>40</v>
      </c>
      <c r="B253" s="24" t="s">
        <v>262</v>
      </c>
      <c r="C253" s="24" t="s">
        <v>263</v>
      </c>
      <c r="D253" s="20" t="s">
        <v>42</v>
      </c>
      <c r="E253" s="25" t="s">
        <v>264</v>
      </c>
      <c r="F253" s="26" t="s">
        <v>63</v>
      </c>
      <c r="G253" s="27">
        <v>3</v>
      </c>
      <c r="H253" s="28">
        <v>0</v>
      </c>
      <c r="I253" s="28">
        <f>ROUND(ROUND(H253,2)*ROUND(G253,3),2)</f>
        <v>0</v>
      </c>
      <c r="O253">
        <f>(I253*21)/100</f>
        <v>0</v>
      </c>
      <c r="P253" t="s">
        <v>17</v>
      </c>
    </row>
    <row r="254" spans="1:16" x14ac:dyDescent="0.2">
      <c r="A254" s="29" t="s">
        <v>45</v>
      </c>
      <c r="E254" s="30" t="s">
        <v>42</v>
      </c>
    </row>
    <row r="255" spans="1:16" x14ac:dyDescent="0.2">
      <c r="A255" s="31" t="s">
        <v>46</v>
      </c>
      <c r="E255" s="32" t="s">
        <v>42</v>
      </c>
    </row>
    <row r="256" spans="1:16" ht="127.5" x14ac:dyDescent="0.2">
      <c r="A256" t="s">
        <v>47</v>
      </c>
      <c r="E256" s="30" t="s">
        <v>85</v>
      </c>
    </row>
    <row r="257" spans="1:18" ht="12.75" customHeight="1" x14ac:dyDescent="0.2">
      <c r="A257" s="10" t="s">
        <v>37</v>
      </c>
      <c r="B257" s="10"/>
      <c r="C257" s="21" t="s">
        <v>265</v>
      </c>
      <c r="D257" s="10"/>
      <c r="E257" s="33" t="s">
        <v>266</v>
      </c>
      <c r="F257" s="10"/>
      <c r="G257" s="10"/>
      <c r="H257" s="10"/>
      <c r="I257" s="23">
        <f>0+Q257</f>
        <v>0</v>
      </c>
      <c r="O257">
        <f>0+R257</f>
        <v>0</v>
      </c>
      <c r="Q257">
        <f>0+I258+I262+I266+I270</f>
        <v>0</v>
      </c>
      <c r="R257">
        <f>0+O258+O262+O266+O270</f>
        <v>0</v>
      </c>
    </row>
    <row r="258" spans="1:18" ht="25.5" x14ac:dyDescent="0.2">
      <c r="A258" s="20" t="s">
        <v>40</v>
      </c>
      <c r="B258" s="24" t="s">
        <v>267</v>
      </c>
      <c r="C258" s="24" t="s">
        <v>268</v>
      </c>
      <c r="D258" s="20" t="s">
        <v>269</v>
      </c>
      <c r="E258" s="25" t="s">
        <v>270</v>
      </c>
      <c r="F258" s="26" t="s">
        <v>271</v>
      </c>
      <c r="G258" s="27">
        <v>2</v>
      </c>
      <c r="H258" s="28">
        <v>0</v>
      </c>
      <c r="I258" s="28">
        <f>ROUND(ROUND(H258,2)*ROUND(G258,3),2)</f>
        <v>0</v>
      </c>
      <c r="O258">
        <f>(I258*21)/100</f>
        <v>0</v>
      </c>
      <c r="P258" t="s">
        <v>17</v>
      </c>
    </row>
    <row r="259" spans="1:18" x14ac:dyDescent="0.2">
      <c r="A259" s="29" t="s">
        <v>45</v>
      </c>
      <c r="E259" s="30" t="s">
        <v>272</v>
      </c>
    </row>
    <row r="260" spans="1:18" x14ac:dyDescent="0.2">
      <c r="A260" s="31" t="s">
        <v>46</v>
      </c>
      <c r="E260" s="32" t="s">
        <v>42</v>
      </c>
    </row>
    <row r="261" spans="1:18" ht="153" x14ac:dyDescent="0.2">
      <c r="A261" t="s">
        <v>47</v>
      </c>
      <c r="E261" s="30" t="s">
        <v>273</v>
      </c>
    </row>
    <row r="262" spans="1:18" ht="25.5" x14ac:dyDescent="0.2">
      <c r="A262" s="20" t="s">
        <v>40</v>
      </c>
      <c r="B262" s="24" t="s">
        <v>274</v>
      </c>
      <c r="C262" s="24" t="s">
        <v>275</v>
      </c>
      <c r="D262" s="20" t="s">
        <v>269</v>
      </c>
      <c r="E262" s="25" t="s">
        <v>276</v>
      </c>
      <c r="F262" s="26" t="s">
        <v>271</v>
      </c>
      <c r="G262" s="27">
        <v>0.03</v>
      </c>
      <c r="H262" s="28">
        <v>0</v>
      </c>
      <c r="I262" s="28">
        <f>ROUND(ROUND(H262,2)*ROUND(G262,3),2)</f>
        <v>0</v>
      </c>
      <c r="O262">
        <f>(I262*21)/100</f>
        <v>0</v>
      </c>
      <c r="P262" t="s">
        <v>17</v>
      </c>
    </row>
    <row r="263" spans="1:18" x14ac:dyDescent="0.2">
      <c r="A263" s="29" t="s">
        <v>45</v>
      </c>
      <c r="E263" s="30" t="s">
        <v>272</v>
      </c>
    </row>
    <row r="264" spans="1:18" x14ac:dyDescent="0.2">
      <c r="A264" s="31" t="s">
        <v>46</v>
      </c>
      <c r="E264" s="32" t="s">
        <v>42</v>
      </c>
    </row>
    <row r="265" spans="1:18" ht="153" x14ac:dyDescent="0.2">
      <c r="A265" t="s">
        <v>47</v>
      </c>
      <c r="E265" s="30" t="s">
        <v>273</v>
      </c>
    </row>
    <row r="266" spans="1:18" ht="25.5" x14ac:dyDescent="0.2">
      <c r="A266" s="20" t="s">
        <v>40</v>
      </c>
      <c r="B266" s="24" t="s">
        <v>277</v>
      </c>
      <c r="C266" s="24" t="s">
        <v>278</v>
      </c>
      <c r="D266" s="20" t="s">
        <v>269</v>
      </c>
      <c r="E266" s="25" t="s">
        <v>279</v>
      </c>
      <c r="F266" s="26" t="s">
        <v>271</v>
      </c>
      <c r="G266" s="27">
        <v>0.01</v>
      </c>
      <c r="H266" s="28">
        <v>0</v>
      </c>
      <c r="I266" s="28">
        <f>ROUND(ROUND(H266,2)*ROUND(G266,3),2)</f>
        <v>0</v>
      </c>
      <c r="O266">
        <f>(I266*21)/100</f>
        <v>0</v>
      </c>
      <c r="P266" t="s">
        <v>17</v>
      </c>
    </row>
    <row r="267" spans="1:18" x14ac:dyDescent="0.2">
      <c r="A267" s="29" t="s">
        <v>45</v>
      </c>
      <c r="E267" s="30" t="s">
        <v>272</v>
      </c>
    </row>
    <row r="268" spans="1:18" x14ac:dyDescent="0.2">
      <c r="A268" s="31" t="s">
        <v>46</v>
      </c>
      <c r="E268" s="32" t="s">
        <v>42</v>
      </c>
    </row>
    <row r="269" spans="1:18" ht="153" x14ac:dyDescent="0.2">
      <c r="A269" t="s">
        <v>47</v>
      </c>
      <c r="E269" s="30" t="s">
        <v>273</v>
      </c>
    </row>
    <row r="270" spans="1:18" ht="25.5" x14ac:dyDescent="0.2">
      <c r="A270" s="20" t="s">
        <v>40</v>
      </c>
      <c r="B270" s="24" t="s">
        <v>280</v>
      </c>
      <c r="C270" s="24" t="s">
        <v>281</v>
      </c>
      <c r="D270" s="20" t="s">
        <v>269</v>
      </c>
      <c r="E270" s="25" t="s">
        <v>282</v>
      </c>
      <c r="F270" s="26" t="s">
        <v>271</v>
      </c>
      <c r="G270" s="27">
        <v>0.01</v>
      </c>
      <c r="H270" s="28">
        <v>0</v>
      </c>
      <c r="I270" s="28">
        <f>ROUND(ROUND(H270,2)*ROUND(G270,3),2)</f>
        <v>0</v>
      </c>
      <c r="O270">
        <f>(I270*21)/100</f>
        <v>0</v>
      </c>
      <c r="P270" t="s">
        <v>17</v>
      </c>
    </row>
    <row r="271" spans="1:18" x14ac:dyDescent="0.2">
      <c r="A271" s="29" t="s">
        <v>45</v>
      </c>
      <c r="E271" s="30" t="s">
        <v>272</v>
      </c>
    </row>
    <row r="272" spans="1:18" x14ac:dyDescent="0.2">
      <c r="A272" s="31" t="s">
        <v>46</v>
      </c>
      <c r="E272" s="32" t="s">
        <v>42</v>
      </c>
    </row>
    <row r="273" spans="1:5" ht="153" x14ac:dyDescent="0.2">
      <c r="A273" t="s">
        <v>47</v>
      </c>
      <c r="E273" s="30" t="s">
        <v>273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D.1.2.3_PS 01-14-05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stara</cp:lastModifiedBy>
  <dcterms:modified xsi:type="dcterms:W3CDTF">2020-11-06T13:14:09Z</dcterms:modified>
  <cp:category/>
  <cp:contentStatus/>
</cp:coreProperties>
</file>