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2_SO 30-0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3" i="1" l="1"/>
  <c r="I203" i="1"/>
  <c r="I199" i="1"/>
  <c r="O199" i="1" s="1"/>
  <c r="O195" i="1"/>
  <c r="I195" i="1"/>
  <c r="I191" i="1"/>
  <c r="Q186" i="1" s="1"/>
  <c r="I186" i="1" s="1"/>
  <c r="O187" i="1"/>
  <c r="I187" i="1"/>
  <c r="I182" i="1"/>
  <c r="Q177" i="1" s="1"/>
  <c r="I177" i="1" s="1"/>
  <c r="O178" i="1"/>
  <c r="I178" i="1"/>
  <c r="I173" i="1"/>
  <c r="O173" i="1" s="1"/>
  <c r="I169" i="1"/>
  <c r="O169" i="1" s="1"/>
  <c r="I165" i="1"/>
  <c r="O165" i="1" s="1"/>
  <c r="O161" i="1"/>
  <c r="I161" i="1"/>
  <c r="I157" i="1"/>
  <c r="O157" i="1" s="1"/>
  <c r="I153" i="1"/>
  <c r="O153" i="1" s="1"/>
  <c r="I149" i="1"/>
  <c r="O149" i="1" s="1"/>
  <c r="O145" i="1"/>
  <c r="I145" i="1"/>
  <c r="I141" i="1"/>
  <c r="O141" i="1" s="1"/>
  <c r="I137" i="1"/>
  <c r="O137" i="1" s="1"/>
  <c r="I133" i="1"/>
  <c r="O133" i="1" s="1"/>
  <c r="O129" i="1"/>
  <c r="I129" i="1"/>
  <c r="I125" i="1"/>
  <c r="O125" i="1" s="1"/>
  <c r="I121" i="1"/>
  <c r="O121" i="1" s="1"/>
  <c r="I117" i="1"/>
  <c r="O117" i="1" s="1"/>
  <c r="O113" i="1"/>
  <c r="I113" i="1"/>
  <c r="I109" i="1"/>
  <c r="O109" i="1" s="1"/>
  <c r="I105" i="1"/>
  <c r="O105" i="1" s="1"/>
  <c r="I101" i="1"/>
  <c r="O101" i="1" s="1"/>
  <c r="O97" i="1"/>
  <c r="I97" i="1"/>
  <c r="I93" i="1"/>
  <c r="O93" i="1" s="1"/>
  <c r="I89" i="1"/>
  <c r="O89" i="1" s="1"/>
  <c r="I85" i="1"/>
  <c r="O85" i="1" s="1"/>
  <c r="O81" i="1"/>
  <c r="I81" i="1"/>
  <c r="I77" i="1"/>
  <c r="O77" i="1" s="1"/>
  <c r="I73" i="1"/>
  <c r="O73" i="1" s="1"/>
  <c r="I69" i="1"/>
  <c r="O69" i="1" s="1"/>
  <c r="O65" i="1"/>
  <c r="I65" i="1"/>
  <c r="I61" i="1"/>
  <c r="Q60" i="1" s="1"/>
  <c r="I60" i="1" s="1"/>
  <c r="O56" i="1"/>
  <c r="I56" i="1"/>
  <c r="I52" i="1"/>
  <c r="Q51" i="1" s="1"/>
  <c r="I51" i="1" s="1"/>
  <c r="O47" i="1"/>
  <c r="R46" i="1" s="1"/>
  <c r="O46" i="1" s="1"/>
  <c r="I47" i="1"/>
  <c r="Q46" i="1"/>
  <c r="I46" i="1" s="1"/>
  <c r="I42" i="1"/>
  <c r="O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s="1"/>
  <c r="O9" i="1" s="1"/>
  <c r="O2" i="1" l="1"/>
  <c r="O52" i="1"/>
  <c r="R51" i="1" s="1"/>
  <c r="O51" i="1" s="1"/>
  <c r="O61" i="1"/>
  <c r="R60" i="1" s="1"/>
  <c r="O60" i="1" s="1"/>
  <c r="O182" i="1"/>
  <c r="R177" i="1" s="1"/>
  <c r="O177" i="1" s="1"/>
  <c r="O191" i="1"/>
  <c r="R186" i="1" s="1"/>
  <c r="O186" i="1" s="1"/>
  <c r="Q9" i="1"/>
  <c r="I9" i="1" s="1"/>
  <c r="I3" i="1" s="1"/>
</calcChain>
</file>

<file path=xl/sharedStrings.xml><?xml version="1.0" encoding="utf-8"?>
<sst xmlns="http://schemas.openxmlformats.org/spreadsheetml/2006/main" count="685" uniqueCount="236">
  <si>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</si>
  <si>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</si>
  <si>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</si>
  <si>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</si>
  <si>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</si>
  <si>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</si>
  <si>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</si>
  <si>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</si>
  <si>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30-06-01</t>
  </si>
  <si>
    <t>0,00</t>
  </si>
  <si>
    <t>2</t>
  </si>
  <si>
    <t>O</t>
  </si>
  <si>
    <t>Objekt:</t>
  </si>
  <si>
    <t>D.2.3.2</t>
  </si>
  <si>
    <t>Rozvody VN/NN, osvětlení a dálkové ovládání odpoovačů</t>
  </si>
  <si>
    <t>15,00</t>
  </si>
  <si>
    <t>O1</t>
  </si>
  <si>
    <t>Rozpočet:</t>
  </si>
  <si>
    <t>TNS Havlíčkův Brod, úprava DOÚO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</si>
  <si>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</si>
  <si>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</si>
  <si>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</si>
  <si>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</si>
  <si>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</si>
  <si>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</si>
  <si>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</si>
  <si>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</si>
  <si>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</si>
  <si>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</si>
  <si>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</si>
  <si>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</si>
  <si>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</si>
  <si>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</si>
  <si>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</si>
  <si>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</si>
  <si>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</si>
  <si>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</si>
  <si>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</si>
  <si>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</si>
  <si>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</si>
  <si>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</si>
  <si>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</si>
  <si>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</si>
  <si>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</si>
  <si>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</si>
  <si>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</si>
  <si>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viz. přílohy projektové dokumentace</t>
  </si>
  <si>
    <t>TS</t>
  </si>
  <si>
    <t>zahrnuje odstranění všech překážek pro uskutečnění stavby</t>
  </si>
  <si>
    <t>11130</t>
  </si>
  <si>
    <t>SEJMUTÍ DRNU</t>
  </si>
  <si>
    <t>včetně vodorovné dopravy  a uložení na skládku</t>
  </si>
  <si>
    <t>11332</t>
  </si>
  <si>
    <t>ODSTRANĚNÍ PODKLADŮ ZPEVNĚNÝCH PLOCH Z KAMENIVA NESTMELENÉHO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</si>
  <si>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</si>
  <si>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</si>
  <si>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13273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</si>
  <si>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</si>
  <si>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</si>
  <si>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</si>
  <si>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</si>
  <si>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</si>
  <si>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</si>
  <si>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</si>
  <si>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</si>
  <si>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</si>
  <si>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</si>
  <si>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</si>
  <si>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</si>
  <si>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</si>
  <si>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</si>
  <si>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</si>
  <si>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</si>
  <si>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</si>
  <si>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</si>
  <si>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</si>
  <si>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</si>
  <si>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</si>
  <si>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</si>
  <si>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</si>
  <si>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</si>
  <si>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</si>
  <si>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11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</si>
  <si>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</si>
  <si>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</si>
  <si>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</si>
  <si>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12</t>
  </si>
  <si>
    <t>45157</t>
  </si>
  <si>
    <t>PODKLADNÍ A VÝPLŇOVÉ VRSTVY Z KAMENIVA TĚŽENÉHO</t>
  </si>
  <si>
    <t>Přidružená stavební výroba</t>
  </si>
  <si>
    <t>13</t>
  </si>
  <si>
    <t>701001</t>
  </si>
  <si>
    <t>OZNAČOVACÍ ŠTÍTEK KABELOVÉHO VEDENÍ, SPOJKY NEBO KABELOVÉ SKŘÍNĚ (VČETNĚ OBJÍMKY)</t>
  </si>
  <si>
    <t>KUS</t>
  </si>
  <si>
    <t>1. Položka obsahuje:  
 – pomocné mechanismy  
2. Položka neobsahuje:  
 X  
3. Způsob měření:  
Měří se plocha v metrech čtverečných.</t>
  </si>
  <si>
    <t>14</t>
  </si>
  <si>
    <t>701002</t>
  </si>
  <si>
    <t>ZNAČKOVACÍ TYČ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</si>
  <si>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</si>
  <si>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15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</si>
  <si>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</si>
  <si>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</si>
  <si>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</si>
  <si>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16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</si>
  <si>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</si>
  <si>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</si>
  <si>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</si>
  <si>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17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</si>
  <si>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</si>
  <si>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</si>
  <si>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</si>
  <si>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</si>
  <si>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</si>
  <si>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</si>
  <si>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</si>
  <si>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</si>
  <si>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702421</t>
  </si>
  <si>
    <t>KABELOVÝ PROSTUP DO OBJEKTU PŘES ZÁKLAD BETONOVÝ SVĚTLÉ ŠÍŘKY DO 100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</si>
  <si>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</si>
  <si>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20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</si>
  <si>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</si>
  <si>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</si>
  <si>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</si>
  <si>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21</t>
  </si>
  <si>
    <t>703722</t>
  </si>
  <si>
    <t>KABELOVÁ PŘÍCHYTKA PRO ROZSAH UPNUTÍ OD 26 DO 50 MM</t>
  </si>
  <si>
    <t>1. Položka obsahuje:  
 – protažení tyčí, vyčištění otvoru čistící soupravou  
 – zatažení konopného lana (nebo ocelového)  
 – pomocné mechanismy  
2. Položka neobsahuje:  
 X  
3. Způsob měření:  
Měří se metr délkový.</t>
  </si>
  <si>
    <t>22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</si>
  <si>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</si>
  <si>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</si>
  <si>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</si>
  <si>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23</t>
  </si>
  <si>
    <t>703756</t>
  </si>
  <si>
    <t>PROTIPOŽÁRNÍ TMEL ( TUBA - 1000ML ), DO EI 90 MIN.</t>
  </si>
  <si>
    <t>24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</si>
  <si>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</si>
  <si>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</si>
  <si>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</si>
  <si>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25</t>
  </si>
  <si>
    <t>709210</t>
  </si>
  <si>
    <t>KŘIŽOVATKA KABELOVÝCH VEDENÍ SE STÁVAJÍCÍ INŽENÝRSKOU SÍTÍ (KABELEM, POTRUBÍM APOD.)</t>
  </si>
  <si>
    <t>26</t>
  </si>
  <si>
    <t>741Z13</t>
  </si>
  <si>
    <t>DEMONTÁŽ STÁVAJÍCÍCH UCPÁVEK PROTIPOŽÁRNÍCH PRŮMĚRU OTVORU DO 200 MM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</si>
  <si>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</si>
  <si>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27</t>
  </si>
  <si>
    <t>742I12</t>
  </si>
  <si>
    <t>KABEL NN CU OVLÁDACÍ 7-12ŽÍLOVÝ OD 4 DO 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</si>
  <si>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</si>
  <si>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28</t>
  </si>
  <si>
    <t>742M12</t>
  </si>
  <si>
    <t>UKONČENÍ 7-12ŽÍLOVÉHO KABELU V ROZVADĚČI NEBO NA PŘÍSTROJI OD 4 DO 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</si>
  <si>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</si>
  <si>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29</t>
  </si>
  <si>
    <t>742M22</t>
  </si>
  <si>
    <t>UKONČENÍ 7-12ŽÍLOVÉHO KABELU KABELOVOU SPOJKOU OD 4 DO 6 MM2</t>
  </si>
  <si>
    <t>30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</si>
  <si>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</si>
  <si>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</si>
  <si>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</si>
  <si>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31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</si>
  <si>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</si>
  <si>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</si>
  <si>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</si>
  <si>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32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</si>
  <si>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</si>
  <si>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</si>
  <si>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</si>
  <si>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33</t>
  </si>
  <si>
    <t>743B18</t>
  </si>
  <si>
    <t>OVLADAČ PRO DÁLKOVÉ OVLÁDÁNÍ MOTOR.POHONŮ TRAKČNÍCH ODPOJOVAČŮ (DOÚO)-NASTAVENÍ A SEŘÍZENÍ SYSTÉMU DOÚO V NÁVAZNOSTI NA DÁLKOVÉ ŘÍZENÍ A OVLÁDÁNÍ</t>
  </si>
  <si>
    <t>1. Položka obsahuje:  
 – nastavení a seřízení systému, vybavení příslušným softwarem, včetně měření vstupních a výstupních údajů  
2. Položka neobsahuje:  
 X  
3. Způsob měření:  
Udává se počet kusů kompletní konstrukce nebo práce.</t>
  </si>
  <si>
    <t>34</t>
  </si>
  <si>
    <t>743Z71</t>
  </si>
  <si>
    <t>DEMONTÁŽ KABELOVÉ SKŘÍNĚ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</si>
  <si>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</si>
  <si>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35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</si>
  <si>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</si>
  <si>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</si>
  <si>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</si>
  <si>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36</t>
  </si>
  <si>
    <t>747212</t>
  </si>
  <si>
    <t>CELKOVÁ PROHLÍDKA, ZKOUŠENÍ, MĚŘENÍ A VYHOTOVENÍ VÝCHOZÍ REVIZNÍ ZPRÁVY, PRO OBJEM IN PŘES 100 DO 500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</si>
  <si>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</si>
  <si>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37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</si>
  <si>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</si>
  <si>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</si>
  <si>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</si>
  <si>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38</t>
  </si>
  <si>
    <t>747521</t>
  </si>
  <si>
    <t>ZKOUŠKY VODIČŮ A KABELŮ OVLÁDACÍCH OD 5 DO 12 ŽIL</t>
  </si>
  <si>
    <t>1. Položka obsahuje:  
 – cenu za provedení měření kabelu/ vodiče vč. vyhotovení protokolu  
2. Položka neobsahuje:  
 X  
3. Způsob měření:  
Udává se počet kusů kompletní konstrukce nebo práce.</t>
  </si>
  <si>
    <t>39</t>
  </si>
  <si>
    <t>747701</t>
  </si>
  <si>
    <t>DOKONČOVACÍ MONTÁŽNÍ PRÁCE NA ELEKTRICKÉM ZAŘÍZENÍ</t>
  </si>
  <si>
    <t>HOD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</si>
  <si>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</si>
  <si>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40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</si>
  <si>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</si>
  <si>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</si>
  <si>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</si>
  <si>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41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</si>
  <si>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</si>
  <si>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</si>
  <si>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</si>
  <si>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Ostatní konstrukce a práce</t>
  </si>
  <si>
    <t>42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</si>
  <si>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</si>
  <si>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</si>
  <si>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</si>
  <si>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43</t>
  </si>
  <si>
    <t>96615</t>
  </si>
  <si>
    <t>BOURÁNÍ KONSTRUKCÍ Z PROSTÉHO BETONU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</si>
  <si>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</si>
  <si>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</si>
  <si>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Likvidace odpadů vč. dopravy</t>
  </si>
  <si>
    <t>44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</si>
  <si>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</si>
  <si>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</si>
  <si>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</si>
  <si>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</si>
  <si>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</si>
  <si>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</si>
  <si>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45</t>
  </si>
  <si>
    <t>R015140</t>
  </si>
  <si>
    <t>POPLATKY ZA LIKVIDACI ODPADŮ NEKONTAMINOVANÝCH - 17 01 01 BETON Z DEMOLIC OBJEKTŮ, ZÁKLADŮ TV, KŮLY A SLOUPY VČETNĚ DOPRAVY</t>
  </si>
  <si>
    <t>46</t>
  </si>
  <si>
    <t>R015150</t>
  </si>
  <si>
    <t>POPLATKY ZA LIKVIDACI ODPADŮ NEKONTAMINOVANÝCH - 17 05 08 ŠTĚRK Z KOLEJIŠTĚ (ODPAD PO RECYKLACI) VČETNĚ DOPRAVY</t>
  </si>
  <si>
    <t>47</t>
  </si>
  <si>
    <t>R015240</t>
  </si>
  <si>
    <t>POPLATKY ZA LIKVIDACI ODPADŮ NEKONTAMINOVANÝCH - 20 03 99 ODPAD PODOBNÝ KOMUNÁLNÍMU ODPADU VČETNĚ DOPRAVY</t>
  </si>
  <si>
    <t>48</t>
  </si>
  <si>
    <t>R015890</t>
  </si>
  <si>
    <t>POPLATKY ZA LIKVIDACI ODPADŮ NEKONTAMINOVANÝCH - 17 04 11 - ZBYTKY KABELŮ A VODIČŮ (I S IZOLACÍ), VČETNĚ DOPRAVY</t>
  </si>
  <si>
    <t>Evidenční položka   
Druhotná surovina - výkup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</si>
</sst>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>
    <pageSetUpPr fitToPage="1"/>
  </sheetPr>
  <dimension ref="A1:R20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0+O9+O46+O51+O60+O177+O186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0+I9+I46+I51+I60+I177+I186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70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43</v>
      </c>
      <c r="G14" s="26">
        <v>70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6" x14ac:dyDescent="0.2">
      <c r="A17" t="s">
        <v>47</v>
      </c>
      <c r="E17" s="29" t="s">
        <v>51</v>
      </c>
    </row>
    <row r="18" spans="1:16" ht="25.5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54</v>
      </c>
      <c r="G18" s="26">
        <v>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46</v>
      </c>
    </row>
    <row r="21" spans="1:16" ht="63.75" x14ac:dyDescent="0.2">
      <c r="A21" t="s">
        <v>47</v>
      </c>
      <c r="E21" s="29" t="s">
        <v>55</v>
      </c>
    </row>
    <row r="22" spans="1:16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54</v>
      </c>
      <c r="G22" s="26">
        <v>22.5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46</v>
      </c>
    </row>
    <row r="25" spans="1:16" ht="318.75" x14ac:dyDescent="0.2">
      <c r="A25" t="s">
        <v>47</v>
      </c>
      <c r="E25" s="29" t="s">
        <v>58</v>
      </c>
    </row>
    <row r="26" spans="1:16" x14ac:dyDescent="0.2">
      <c r="A26" s="22" t="s">
        <v>39</v>
      </c>
      <c r="B26" s="23" t="s">
        <v>33</v>
      </c>
      <c r="C26" s="23" t="s">
        <v>59</v>
      </c>
      <c r="D26" s="22" t="s">
        <v>41</v>
      </c>
      <c r="E26" s="24" t="s">
        <v>60</v>
      </c>
      <c r="F26" s="25" t="s">
        <v>61</v>
      </c>
      <c r="G26" s="26">
        <v>25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46</v>
      </c>
    </row>
    <row r="29" spans="1:16" ht="25.5" x14ac:dyDescent="0.2">
      <c r="A29" t="s">
        <v>47</v>
      </c>
      <c r="E29" s="29" t="s">
        <v>62</v>
      </c>
    </row>
    <row r="30" spans="1:16" x14ac:dyDescent="0.2">
      <c r="A30" s="22" t="s">
        <v>39</v>
      </c>
      <c r="B30" s="23" t="s">
        <v>34</v>
      </c>
      <c r="C30" s="23" t="s">
        <v>63</v>
      </c>
      <c r="D30" s="22" t="s">
        <v>41</v>
      </c>
      <c r="E30" s="24" t="s">
        <v>64</v>
      </c>
      <c r="F30" s="25" t="s">
        <v>54</v>
      </c>
      <c r="G30" s="26">
        <v>20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46</v>
      </c>
    </row>
    <row r="33" spans="1:18" ht="229.5" x14ac:dyDescent="0.2">
      <c r="A33" t="s">
        <v>47</v>
      </c>
      <c r="E33" s="29" t="s">
        <v>65</v>
      </c>
    </row>
    <row r="34" spans="1:18" x14ac:dyDescent="0.2">
      <c r="A34" s="22" t="s">
        <v>39</v>
      </c>
      <c r="B34" s="23" t="s">
        <v>66</v>
      </c>
      <c r="C34" s="23" t="s">
        <v>67</v>
      </c>
      <c r="D34" s="22" t="s">
        <v>41</v>
      </c>
      <c r="E34" s="24" t="s">
        <v>68</v>
      </c>
      <c r="F34" s="25" t="s">
        <v>54</v>
      </c>
      <c r="G34" s="26">
        <v>5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44</v>
      </c>
      <c r="E35" s="29" t="s">
        <v>41</v>
      </c>
    </row>
    <row r="36" spans="1:18" x14ac:dyDescent="0.2">
      <c r="A36" s="30" t="s">
        <v>45</v>
      </c>
      <c r="E36" s="31" t="s">
        <v>46</v>
      </c>
    </row>
    <row r="37" spans="1:18" ht="229.5" x14ac:dyDescent="0.2">
      <c r="A37" t="s">
        <v>47</v>
      </c>
      <c r="E37" s="29" t="s">
        <v>69</v>
      </c>
    </row>
    <row r="38" spans="1:18" x14ac:dyDescent="0.2">
      <c r="A38" s="22" t="s">
        <v>39</v>
      </c>
      <c r="B38" s="23" t="s">
        <v>70</v>
      </c>
      <c r="C38" s="23" t="s">
        <v>71</v>
      </c>
      <c r="D38" s="22" t="s">
        <v>41</v>
      </c>
      <c r="E38" s="24" t="s">
        <v>72</v>
      </c>
      <c r="F38" s="25" t="s">
        <v>43</v>
      </c>
      <c r="G38" s="26">
        <v>70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8" t="s">
        <v>44</v>
      </c>
      <c r="E39" s="29" t="s">
        <v>41</v>
      </c>
    </row>
    <row r="40" spans="1:18" x14ac:dyDescent="0.2">
      <c r="A40" s="30" t="s">
        <v>45</v>
      </c>
      <c r="E40" s="31" t="s">
        <v>46</v>
      </c>
    </row>
    <row r="41" spans="1:18" ht="38.25" x14ac:dyDescent="0.2">
      <c r="A41" t="s">
        <v>47</v>
      </c>
      <c r="E41" s="29" t="s">
        <v>73</v>
      </c>
    </row>
    <row r="42" spans="1:18" x14ac:dyDescent="0.2">
      <c r="A42" s="22" t="s">
        <v>39</v>
      </c>
      <c r="B42" s="23" t="s">
        <v>35</v>
      </c>
      <c r="C42" s="23" t="s">
        <v>74</v>
      </c>
      <c r="D42" s="22" t="s">
        <v>41</v>
      </c>
      <c r="E42" s="24" t="s">
        <v>75</v>
      </c>
      <c r="F42" s="25" t="s">
        <v>43</v>
      </c>
      <c r="G42" s="26">
        <v>70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8" x14ac:dyDescent="0.2">
      <c r="A43" s="28" t="s">
        <v>44</v>
      </c>
      <c r="E43" s="29" t="s">
        <v>41</v>
      </c>
    </row>
    <row r="44" spans="1:18" x14ac:dyDescent="0.2">
      <c r="A44" s="30" t="s">
        <v>45</v>
      </c>
      <c r="E44" s="31" t="s">
        <v>46</v>
      </c>
    </row>
    <row r="45" spans="1:18" ht="25.5" x14ac:dyDescent="0.2">
      <c r="A45" t="s">
        <v>47</v>
      </c>
      <c r="E45" s="29" t="s">
        <v>76</v>
      </c>
    </row>
    <row r="46" spans="1:18" ht="12.75" customHeight="1" x14ac:dyDescent="0.2">
      <c r="A46" s="3" t="s">
        <v>37</v>
      </c>
      <c r="B46" s="3"/>
      <c r="C46" s="32" t="s">
        <v>10</v>
      </c>
      <c r="D46" s="3"/>
      <c r="E46" s="20" t="s">
        <v>77</v>
      </c>
      <c r="F46" s="3"/>
      <c r="G46" s="3"/>
      <c r="H46" s="3"/>
      <c r="I46" s="33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22" t="s">
        <v>39</v>
      </c>
      <c r="B47" s="23" t="s">
        <v>36</v>
      </c>
      <c r="C47" s="23" t="s">
        <v>78</v>
      </c>
      <c r="D47" s="22" t="s">
        <v>41</v>
      </c>
      <c r="E47" s="24" t="s">
        <v>79</v>
      </c>
      <c r="F47" s="25" t="s">
        <v>43</v>
      </c>
      <c r="G47" s="26">
        <v>50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44</v>
      </c>
      <c r="E48" s="29" t="s">
        <v>41</v>
      </c>
    </row>
    <row r="49" spans="1:18" x14ac:dyDescent="0.2">
      <c r="A49" s="30" t="s">
        <v>45</v>
      </c>
      <c r="E49" s="31" t="s">
        <v>46</v>
      </c>
    </row>
    <row r="50" spans="1:18" ht="102" x14ac:dyDescent="0.2">
      <c r="A50" t="s">
        <v>47</v>
      </c>
      <c r="E50" s="29" t="s">
        <v>80</v>
      </c>
    </row>
    <row r="51" spans="1:18" ht="12.75" customHeight="1" x14ac:dyDescent="0.2">
      <c r="A51" s="3" t="s">
        <v>37</v>
      </c>
      <c r="B51" s="3"/>
      <c r="C51" s="32" t="s">
        <v>32</v>
      </c>
      <c r="D51" s="3"/>
      <c r="E51" s="20" t="s">
        <v>81</v>
      </c>
      <c r="F51" s="3"/>
      <c r="G51" s="3"/>
      <c r="H51" s="3"/>
      <c r="I51" s="33">
        <f>0+Q51</f>
        <v>0</v>
      </c>
      <c r="O51">
        <f>0+R51</f>
        <v>0</v>
      </c>
      <c r="Q51">
        <f>0+I52+I56</f>
        <v>0</v>
      </c>
      <c r="R51">
        <f>0+O52+O56</f>
        <v>0</v>
      </c>
    </row>
    <row r="52" spans="1:18" x14ac:dyDescent="0.2">
      <c r="A52" s="22" t="s">
        <v>39</v>
      </c>
      <c r="B52" s="23" t="s">
        <v>82</v>
      </c>
      <c r="C52" s="23" t="s">
        <v>83</v>
      </c>
      <c r="D52" s="22" t="s">
        <v>41</v>
      </c>
      <c r="E52" s="24" t="s">
        <v>84</v>
      </c>
      <c r="F52" s="25" t="s">
        <v>54</v>
      </c>
      <c r="G52" s="26">
        <v>2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8" x14ac:dyDescent="0.2">
      <c r="A53" s="28" t="s">
        <v>44</v>
      </c>
      <c r="E53" s="29" t="s">
        <v>41</v>
      </c>
    </row>
    <row r="54" spans="1:18" x14ac:dyDescent="0.2">
      <c r="A54" s="30" t="s">
        <v>45</v>
      </c>
      <c r="E54" s="31" t="s">
        <v>46</v>
      </c>
    </row>
    <row r="55" spans="1:18" ht="38.25" x14ac:dyDescent="0.2">
      <c r="A55" t="s">
        <v>47</v>
      </c>
      <c r="E55" s="29" t="s">
        <v>85</v>
      </c>
    </row>
    <row r="56" spans="1:18" x14ac:dyDescent="0.2">
      <c r="A56" s="22" t="s">
        <v>39</v>
      </c>
      <c r="B56" s="23" t="s">
        <v>86</v>
      </c>
      <c r="C56" s="23" t="s">
        <v>87</v>
      </c>
      <c r="D56" s="22" t="s">
        <v>41</v>
      </c>
      <c r="E56" s="24" t="s">
        <v>88</v>
      </c>
      <c r="F56" s="25" t="s">
        <v>54</v>
      </c>
      <c r="G56" s="26">
        <v>2.5</v>
      </c>
      <c r="H56" s="27">
        <v>0</v>
      </c>
      <c r="I56" s="27">
        <f>ROUND(ROUND(H56,2)*ROUND(G56,3),2)</f>
        <v>0</v>
      </c>
      <c r="O56">
        <f>(I56*21)/100</f>
        <v>0</v>
      </c>
      <c r="P56" t="s">
        <v>10</v>
      </c>
    </row>
    <row r="57" spans="1:18" x14ac:dyDescent="0.2">
      <c r="A57" s="28" t="s">
        <v>44</v>
      </c>
      <c r="E57" s="29" t="s">
        <v>41</v>
      </c>
    </row>
    <row r="58" spans="1:18" x14ac:dyDescent="0.2">
      <c r="A58" s="30" t="s">
        <v>45</v>
      </c>
      <c r="E58" s="31" t="s">
        <v>46</v>
      </c>
    </row>
    <row r="59" spans="1:18" ht="38.25" x14ac:dyDescent="0.2">
      <c r="A59" t="s">
        <v>47</v>
      </c>
      <c r="E59" s="29" t="s">
        <v>85</v>
      </c>
    </row>
    <row r="60" spans="1:18" ht="12.75" customHeight="1" x14ac:dyDescent="0.2">
      <c r="A60" s="3" t="s">
        <v>37</v>
      </c>
      <c r="B60" s="3"/>
      <c r="C60" s="32" t="s">
        <v>66</v>
      </c>
      <c r="D60" s="3"/>
      <c r="E60" s="20" t="s">
        <v>89</v>
      </c>
      <c r="F60" s="3"/>
      <c r="G60" s="3"/>
      <c r="H60" s="3"/>
      <c r="I60" s="33">
        <f>0+Q60</f>
        <v>0</v>
      </c>
      <c r="O60">
        <f>0+R60</f>
        <v>0</v>
      </c>
      <c r="Q60">
        <f>0+I61+I65+I69+I73+I77+I81+I85+I89+I93+I97+I101+I105+I109+I113+I117+I121+I125+I129+I133+I137+I141+I145+I149+I153+I157+I161+I165+I169+I173</f>
        <v>0</v>
      </c>
      <c r="R60">
        <f>0+O61+O65+O69+O73+O77+O81+O85+O89+O93+O97+O101+O105+O109+O113+O117+O121+O125+O129+O133+O137+O141+O145+O149+O153+O157+O161+O165+O169+O173</f>
        <v>0</v>
      </c>
    </row>
    <row r="61" spans="1:18" ht="25.5" x14ac:dyDescent="0.2">
      <c r="A61" s="22" t="s">
        <v>39</v>
      </c>
      <c r="B61" s="23" t="s">
        <v>90</v>
      </c>
      <c r="C61" s="23" t="s">
        <v>91</v>
      </c>
      <c r="D61" s="22" t="s">
        <v>41</v>
      </c>
      <c r="E61" s="24" t="s">
        <v>92</v>
      </c>
      <c r="F61" s="25" t="s">
        <v>93</v>
      </c>
      <c r="G61" s="26">
        <v>10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8" x14ac:dyDescent="0.2">
      <c r="A62" s="28" t="s">
        <v>44</v>
      </c>
      <c r="E62" s="29" t="s">
        <v>41</v>
      </c>
    </row>
    <row r="63" spans="1:18" x14ac:dyDescent="0.2">
      <c r="A63" s="30" t="s">
        <v>45</v>
      </c>
      <c r="E63" s="31" t="s">
        <v>46</v>
      </c>
    </row>
    <row r="64" spans="1:18" ht="76.5" x14ac:dyDescent="0.2">
      <c r="A64" t="s">
        <v>47</v>
      </c>
      <c r="E64" s="29" t="s">
        <v>94</v>
      </c>
    </row>
    <row r="65" spans="1:16" x14ac:dyDescent="0.2">
      <c r="A65" s="22" t="s">
        <v>39</v>
      </c>
      <c r="B65" s="23" t="s">
        <v>95</v>
      </c>
      <c r="C65" s="23" t="s">
        <v>96</v>
      </c>
      <c r="D65" s="22" t="s">
        <v>41</v>
      </c>
      <c r="E65" s="24" t="s">
        <v>97</v>
      </c>
      <c r="F65" s="25" t="s">
        <v>93</v>
      </c>
      <c r="G65" s="26">
        <v>2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8" t="s">
        <v>44</v>
      </c>
      <c r="E66" s="29" t="s">
        <v>41</v>
      </c>
    </row>
    <row r="67" spans="1:16" x14ac:dyDescent="0.2">
      <c r="A67" s="30" t="s">
        <v>45</v>
      </c>
      <c r="E67" s="31" t="s">
        <v>46</v>
      </c>
    </row>
    <row r="68" spans="1:16" ht="127.5" x14ac:dyDescent="0.2">
      <c r="A68" t="s">
        <v>47</v>
      </c>
      <c r="E68" s="29" t="s">
        <v>98</v>
      </c>
    </row>
    <row r="69" spans="1:16" x14ac:dyDescent="0.2">
      <c r="A69" s="22" t="s">
        <v>39</v>
      </c>
      <c r="B69" s="23" t="s">
        <v>99</v>
      </c>
      <c r="C69" s="23" t="s">
        <v>100</v>
      </c>
      <c r="D69" s="22" t="s">
        <v>41</v>
      </c>
      <c r="E69" s="24" t="s">
        <v>101</v>
      </c>
      <c r="F69" s="25" t="s">
        <v>93</v>
      </c>
      <c r="G69" s="26">
        <v>8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8" t="s">
        <v>44</v>
      </c>
      <c r="E70" s="29" t="s">
        <v>41</v>
      </c>
    </row>
    <row r="71" spans="1:16" x14ac:dyDescent="0.2">
      <c r="A71" s="30" t="s">
        <v>45</v>
      </c>
      <c r="E71" s="31" t="s">
        <v>46</v>
      </c>
    </row>
    <row r="72" spans="1:16" ht="114.75" x14ac:dyDescent="0.2">
      <c r="A72" t="s">
        <v>47</v>
      </c>
      <c r="E72" s="29" t="s">
        <v>102</v>
      </c>
    </row>
    <row r="73" spans="1:16" x14ac:dyDescent="0.2">
      <c r="A73" s="22" t="s">
        <v>39</v>
      </c>
      <c r="B73" s="23" t="s">
        <v>103</v>
      </c>
      <c r="C73" s="23" t="s">
        <v>104</v>
      </c>
      <c r="D73" s="22" t="s">
        <v>41</v>
      </c>
      <c r="E73" s="24" t="s">
        <v>105</v>
      </c>
      <c r="F73" s="25" t="s">
        <v>61</v>
      </c>
      <c r="G73" s="26">
        <v>90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28" t="s">
        <v>44</v>
      </c>
      <c r="E74" s="29" t="s">
        <v>41</v>
      </c>
    </row>
    <row r="75" spans="1:16" x14ac:dyDescent="0.2">
      <c r="A75" s="30" t="s">
        <v>45</v>
      </c>
      <c r="E75" s="31" t="s">
        <v>46</v>
      </c>
    </row>
    <row r="76" spans="1:16" ht="114.75" x14ac:dyDescent="0.2">
      <c r="A76" t="s">
        <v>47</v>
      </c>
      <c r="E76" s="29" t="s">
        <v>106</v>
      </c>
    </row>
    <row r="77" spans="1:16" x14ac:dyDescent="0.2">
      <c r="A77" s="22" t="s">
        <v>39</v>
      </c>
      <c r="B77" s="23" t="s">
        <v>107</v>
      </c>
      <c r="C77" s="23" t="s">
        <v>108</v>
      </c>
      <c r="D77" s="22" t="s">
        <v>41</v>
      </c>
      <c r="E77" s="24" t="s">
        <v>109</v>
      </c>
      <c r="F77" s="25" t="s">
        <v>61</v>
      </c>
      <c r="G77" s="26">
        <v>100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8" t="s">
        <v>44</v>
      </c>
      <c r="E78" s="29" t="s">
        <v>41</v>
      </c>
    </row>
    <row r="79" spans="1:16" x14ac:dyDescent="0.2">
      <c r="A79" s="30" t="s">
        <v>45</v>
      </c>
      <c r="E79" s="31" t="s">
        <v>46</v>
      </c>
    </row>
    <row r="80" spans="1:16" ht="102" x14ac:dyDescent="0.2">
      <c r="A80" t="s">
        <v>47</v>
      </c>
      <c r="E80" s="29" t="s">
        <v>110</v>
      </c>
    </row>
    <row r="81" spans="1:16" x14ac:dyDescent="0.2">
      <c r="A81" s="22" t="s">
        <v>39</v>
      </c>
      <c r="B81" s="23" t="s">
        <v>111</v>
      </c>
      <c r="C81" s="23" t="s">
        <v>112</v>
      </c>
      <c r="D81" s="22" t="s">
        <v>41</v>
      </c>
      <c r="E81" s="24" t="s">
        <v>113</v>
      </c>
      <c r="F81" s="25" t="s">
        <v>61</v>
      </c>
      <c r="G81" s="26">
        <v>70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44</v>
      </c>
      <c r="E82" s="29" t="s">
        <v>41</v>
      </c>
    </row>
    <row r="83" spans="1:16" x14ac:dyDescent="0.2">
      <c r="A83" s="30" t="s">
        <v>45</v>
      </c>
      <c r="E83" s="31" t="s">
        <v>46</v>
      </c>
    </row>
    <row r="84" spans="1:16" ht="140.25" x14ac:dyDescent="0.2">
      <c r="A84" t="s">
        <v>47</v>
      </c>
      <c r="E84" s="29" t="s">
        <v>114</v>
      </c>
    </row>
    <row r="85" spans="1:16" ht="25.5" x14ac:dyDescent="0.2">
      <c r="A85" s="22" t="s">
        <v>39</v>
      </c>
      <c r="B85" s="23" t="s">
        <v>115</v>
      </c>
      <c r="C85" s="23" t="s">
        <v>116</v>
      </c>
      <c r="D85" s="22" t="s">
        <v>41</v>
      </c>
      <c r="E85" s="24" t="s">
        <v>117</v>
      </c>
      <c r="F85" s="25" t="s">
        <v>93</v>
      </c>
      <c r="G85" s="26">
        <v>2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44</v>
      </c>
      <c r="E86" s="29" t="s">
        <v>41</v>
      </c>
    </row>
    <row r="87" spans="1:16" x14ac:dyDescent="0.2">
      <c r="A87" s="30" t="s">
        <v>45</v>
      </c>
      <c r="E87" s="31" t="s">
        <v>46</v>
      </c>
    </row>
    <row r="88" spans="1:16" ht="127.5" x14ac:dyDescent="0.2">
      <c r="A88" t="s">
        <v>47</v>
      </c>
      <c r="E88" s="29" t="s">
        <v>118</v>
      </c>
    </row>
    <row r="89" spans="1:16" ht="25.5" x14ac:dyDescent="0.2">
      <c r="A89" s="22" t="s">
        <v>39</v>
      </c>
      <c r="B89" s="23" t="s">
        <v>119</v>
      </c>
      <c r="C89" s="23" t="s">
        <v>120</v>
      </c>
      <c r="D89" s="22" t="s">
        <v>41</v>
      </c>
      <c r="E89" s="24" t="s">
        <v>121</v>
      </c>
      <c r="F89" s="25" t="s">
        <v>61</v>
      </c>
      <c r="G89" s="26">
        <v>6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44</v>
      </c>
      <c r="E90" s="29" t="s">
        <v>41</v>
      </c>
    </row>
    <row r="91" spans="1:16" x14ac:dyDescent="0.2">
      <c r="A91" s="30" t="s">
        <v>45</v>
      </c>
      <c r="E91" s="31" t="s">
        <v>46</v>
      </c>
    </row>
    <row r="92" spans="1:16" ht="76.5" x14ac:dyDescent="0.2">
      <c r="A92" t="s">
        <v>47</v>
      </c>
      <c r="E92" s="29" t="s">
        <v>122</v>
      </c>
    </row>
    <row r="93" spans="1:16" x14ac:dyDescent="0.2">
      <c r="A93" s="22" t="s">
        <v>39</v>
      </c>
      <c r="B93" s="23" t="s">
        <v>123</v>
      </c>
      <c r="C93" s="23" t="s">
        <v>124</v>
      </c>
      <c r="D93" s="22" t="s">
        <v>41</v>
      </c>
      <c r="E93" s="24" t="s">
        <v>125</v>
      </c>
      <c r="F93" s="25" t="s">
        <v>93</v>
      </c>
      <c r="G93" s="26">
        <v>30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44</v>
      </c>
      <c r="E94" s="29" t="s">
        <v>41</v>
      </c>
    </row>
    <row r="95" spans="1:16" x14ac:dyDescent="0.2">
      <c r="A95" s="30" t="s">
        <v>45</v>
      </c>
      <c r="E95" s="31" t="s">
        <v>46</v>
      </c>
    </row>
    <row r="96" spans="1:16" ht="102" x14ac:dyDescent="0.2">
      <c r="A96" t="s">
        <v>47</v>
      </c>
      <c r="E96" s="29" t="s">
        <v>126</v>
      </c>
    </row>
    <row r="97" spans="1:16" ht="25.5" x14ac:dyDescent="0.2">
      <c r="A97" s="22" t="s">
        <v>39</v>
      </c>
      <c r="B97" s="23" t="s">
        <v>127</v>
      </c>
      <c r="C97" s="23" t="s">
        <v>128</v>
      </c>
      <c r="D97" s="22" t="s">
        <v>41</v>
      </c>
      <c r="E97" s="24" t="s">
        <v>129</v>
      </c>
      <c r="F97" s="25" t="s">
        <v>93</v>
      </c>
      <c r="G97" s="26">
        <v>10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44</v>
      </c>
      <c r="E98" s="29" t="s">
        <v>41</v>
      </c>
    </row>
    <row r="99" spans="1:16" x14ac:dyDescent="0.2">
      <c r="A99" s="30" t="s">
        <v>45</v>
      </c>
      <c r="E99" s="31" t="s">
        <v>46</v>
      </c>
    </row>
    <row r="100" spans="1:16" ht="38.25" x14ac:dyDescent="0.2">
      <c r="A100" t="s">
        <v>47</v>
      </c>
      <c r="E100" s="29" t="s">
        <v>130</v>
      </c>
    </row>
    <row r="101" spans="1:16" x14ac:dyDescent="0.2">
      <c r="A101" s="22" t="s">
        <v>39</v>
      </c>
      <c r="B101" s="23" t="s">
        <v>131</v>
      </c>
      <c r="C101" s="23" t="s">
        <v>132</v>
      </c>
      <c r="D101" s="22" t="s">
        <v>41</v>
      </c>
      <c r="E101" s="24" t="s">
        <v>133</v>
      </c>
      <c r="F101" s="25" t="s">
        <v>93</v>
      </c>
      <c r="G101" s="26">
        <v>2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44</v>
      </c>
      <c r="E102" s="29" t="s">
        <v>41</v>
      </c>
    </row>
    <row r="103" spans="1:16" x14ac:dyDescent="0.2">
      <c r="A103" s="30" t="s">
        <v>45</v>
      </c>
      <c r="E103" s="31" t="s">
        <v>46</v>
      </c>
    </row>
    <row r="104" spans="1:16" ht="38.25" x14ac:dyDescent="0.2">
      <c r="A104" t="s">
        <v>47</v>
      </c>
      <c r="E104" s="29" t="s">
        <v>130</v>
      </c>
    </row>
    <row r="105" spans="1:16" ht="25.5" x14ac:dyDescent="0.2">
      <c r="A105" s="22" t="s">
        <v>39</v>
      </c>
      <c r="B105" s="23" t="s">
        <v>134</v>
      </c>
      <c r="C105" s="23" t="s">
        <v>135</v>
      </c>
      <c r="D105" s="22" t="s">
        <v>41</v>
      </c>
      <c r="E105" s="24" t="s">
        <v>136</v>
      </c>
      <c r="F105" s="25" t="s">
        <v>93</v>
      </c>
      <c r="G105" s="26">
        <v>4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44</v>
      </c>
      <c r="E106" s="29" t="s">
        <v>41</v>
      </c>
    </row>
    <row r="107" spans="1:16" x14ac:dyDescent="0.2">
      <c r="A107" s="30" t="s">
        <v>45</v>
      </c>
      <c r="E107" s="31" t="s">
        <v>46</v>
      </c>
    </row>
    <row r="108" spans="1:16" ht="51" x14ac:dyDescent="0.2">
      <c r="A108" t="s">
        <v>47</v>
      </c>
      <c r="E108" s="29" t="s">
        <v>137</v>
      </c>
    </row>
    <row r="109" spans="1:16" ht="25.5" x14ac:dyDescent="0.2">
      <c r="A109" s="22" t="s">
        <v>39</v>
      </c>
      <c r="B109" s="23" t="s">
        <v>138</v>
      </c>
      <c r="C109" s="23" t="s">
        <v>139</v>
      </c>
      <c r="D109" s="22" t="s">
        <v>41</v>
      </c>
      <c r="E109" s="24" t="s">
        <v>140</v>
      </c>
      <c r="F109" s="25" t="s">
        <v>93</v>
      </c>
      <c r="G109" s="26">
        <v>5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44</v>
      </c>
      <c r="E110" s="29" t="s">
        <v>41</v>
      </c>
    </row>
    <row r="111" spans="1:16" x14ac:dyDescent="0.2">
      <c r="A111" s="30" t="s">
        <v>45</v>
      </c>
      <c r="E111" s="31" t="s">
        <v>46</v>
      </c>
    </row>
    <row r="112" spans="1:16" ht="114.75" x14ac:dyDescent="0.2">
      <c r="A112" t="s">
        <v>47</v>
      </c>
      <c r="E112" s="29" t="s">
        <v>106</v>
      </c>
    </row>
    <row r="113" spans="1:16" ht="25.5" x14ac:dyDescent="0.2">
      <c r="A113" s="22" t="s">
        <v>39</v>
      </c>
      <c r="B113" s="23" t="s">
        <v>141</v>
      </c>
      <c r="C113" s="23" t="s">
        <v>142</v>
      </c>
      <c r="D113" s="22" t="s">
        <v>41</v>
      </c>
      <c r="E113" s="24" t="s">
        <v>143</v>
      </c>
      <c r="F113" s="25" t="s">
        <v>93</v>
      </c>
      <c r="G113" s="26">
        <v>14</v>
      </c>
      <c r="H113" s="27">
        <v>0</v>
      </c>
      <c r="I113" s="27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28" t="s">
        <v>44</v>
      </c>
      <c r="E114" s="29" t="s">
        <v>41</v>
      </c>
    </row>
    <row r="115" spans="1:16" x14ac:dyDescent="0.2">
      <c r="A115" s="30" t="s">
        <v>45</v>
      </c>
      <c r="E115" s="31" t="s">
        <v>46</v>
      </c>
    </row>
    <row r="116" spans="1:16" ht="114.75" x14ac:dyDescent="0.2">
      <c r="A116" t="s">
        <v>47</v>
      </c>
      <c r="E116" s="29" t="s">
        <v>144</v>
      </c>
    </row>
    <row r="117" spans="1:16" x14ac:dyDescent="0.2">
      <c r="A117" s="22" t="s">
        <v>39</v>
      </c>
      <c r="B117" s="23" t="s">
        <v>145</v>
      </c>
      <c r="C117" s="23" t="s">
        <v>146</v>
      </c>
      <c r="D117" s="22" t="s">
        <v>41</v>
      </c>
      <c r="E117" s="24" t="s">
        <v>147</v>
      </c>
      <c r="F117" s="25" t="s">
        <v>61</v>
      </c>
      <c r="G117" s="26">
        <v>390</v>
      </c>
      <c r="H117" s="27">
        <v>0</v>
      </c>
      <c r="I117" s="27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8" t="s">
        <v>44</v>
      </c>
      <c r="E118" s="29" t="s">
        <v>41</v>
      </c>
    </row>
    <row r="119" spans="1:16" x14ac:dyDescent="0.2">
      <c r="A119" s="30" t="s">
        <v>45</v>
      </c>
      <c r="E119" s="31" t="s">
        <v>46</v>
      </c>
    </row>
    <row r="120" spans="1:16" ht="89.25" x14ac:dyDescent="0.2">
      <c r="A120" t="s">
        <v>47</v>
      </c>
      <c r="E120" s="29" t="s">
        <v>148</v>
      </c>
    </row>
    <row r="121" spans="1:16" ht="25.5" x14ac:dyDescent="0.2">
      <c r="A121" s="22" t="s">
        <v>39</v>
      </c>
      <c r="B121" s="23" t="s">
        <v>149</v>
      </c>
      <c r="C121" s="23" t="s">
        <v>150</v>
      </c>
      <c r="D121" s="22" t="s">
        <v>41</v>
      </c>
      <c r="E121" s="24" t="s">
        <v>151</v>
      </c>
      <c r="F121" s="25" t="s">
        <v>93</v>
      </c>
      <c r="G121" s="26">
        <v>10</v>
      </c>
      <c r="H121" s="27">
        <v>0</v>
      </c>
      <c r="I121" s="27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28" t="s">
        <v>44</v>
      </c>
      <c r="E122" s="29" t="s">
        <v>41</v>
      </c>
    </row>
    <row r="123" spans="1:16" x14ac:dyDescent="0.2">
      <c r="A123" s="30" t="s">
        <v>45</v>
      </c>
      <c r="E123" s="31" t="s">
        <v>46</v>
      </c>
    </row>
    <row r="124" spans="1:16" ht="102" x14ac:dyDescent="0.2">
      <c r="A124" t="s">
        <v>47</v>
      </c>
      <c r="E124" s="29" t="s">
        <v>152</v>
      </c>
    </row>
    <row r="125" spans="1:16" x14ac:dyDescent="0.2">
      <c r="A125" s="22" t="s">
        <v>39</v>
      </c>
      <c r="B125" s="23" t="s">
        <v>153</v>
      </c>
      <c r="C125" s="23" t="s">
        <v>154</v>
      </c>
      <c r="D125" s="22" t="s">
        <v>41</v>
      </c>
      <c r="E125" s="24" t="s">
        <v>155</v>
      </c>
      <c r="F125" s="25" t="s">
        <v>93</v>
      </c>
      <c r="G125" s="26">
        <v>3</v>
      </c>
      <c r="H125" s="27">
        <v>0</v>
      </c>
      <c r="I125" s="27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28" t="s">
        <v>44</v>
      </c>
      <c r="E126" s="29" t="s">
        <v>41</v>
      </c>
    </row>
    <row r="127" spans="1:16" x14ac:dyDescent="0.2">
      <c r="A127" s="30" t="s">
        <v>45</v>
      </c>
      <c r="E127" s="31" t="s">
        <v>46</v>
      </c>
    </row>
    <row r="128" spans="1:16" ht="102" x14ac:dyDescent="0.2">
      <c r="A128" t="s">
        <v>47</v>
      </c>
      <c r="E128" s="29" t="s">
        <v>152</v>
      </c>
    </row>
    <row r="129" spans="1:16" x14ac:dyDescent="0.2">
      <c r="A129" s="22" t="s">
        <v>39</v>
      </c>
      <c r="B129" s="23" t="s">
        <v>156</v>
      </c>
      <c r="C129" s="23" t="s">
        <v>157</v>
      </c>
      <c r="D129" s="22" t="s">
        <v>41</v>
      </c>
      <c r="E129" s="24" t="s">
        <v>158</v>
      </c>
      <c r="F129" s="25" t="s">
        <v>61</v>
      </c>
      <c r="G129" s="26">
        <v>390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44</v>
      </c>
      <c r="E130" s="29" t="s">
        <v>41</v>
      </c>
    </row>
    <row r="131" spans="1:16" x14ac:dyDescent="0.2">
      <c r="A131" s="30" t="s">
        <v>45</v>
      </c>
      <c r="E131" s="31" t="s">
        <v>46</v>
      </c>
    </row>
    <row r="132" spans="1:16" ht="76.5" x14ac:dyDescent="0.2">
      <c r="A132" t="s">
        <v>47</v>
      </c>
      <c r="E132" s="29" t="s">
        <v>159</v>
      </c>
    </row>
    <row r="133" spans="1:16" x14ac:dyDescent="0.2">
      <c r="A133" s="22" t="s">
        <v>39</v>
      </c>
      <c r="B133" s="23" t="s">
        <v>160</v>
      </c>
      <c r="C133" s="23" t="s">
        <v>161</v>
      </c>
      <c r="D133" s="22" t="s">
        <v>41</v>
      </c>
      <c r="E133" s="24" t="s">
        <v>162</v>
      </c>
      <c r="F133" s="25" t="s">
        <v>93</v>
      </c>
      <c r="G133" s="26">
        <v>10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44</v>
      </c>
      <c r="E134" s="29" t="s">
        <v>41</v>
      </c>
    </row>
    <row r="135" spans="1:16" x14ac:dyDescent="0.2">
      <c r="A135" s="30" t="s">
        <v>45</v>
      </c>
      <c r="E135" s="31" t="s">
        <v>46</v>
      </c>
    </row>
    <row r="136" spans="1:16" ht="89.25" x14ac:dyDescent="0.2">
      <c r="A136" t="s">
        <v>47</v>
      </c>
      <c r="E136" s="29" t="s">
        <v>163</v>
      </c>
    </row>
    <row r="137" spans="1:16" x14ac:dyDescent="0.2">
      <c r="A137" s="22" t="s">
        <v>39</v>
      </c>
      <c r="B137" s="23" t="s">
        <v>164</v>
      </c>
      <c r="C137" s="23" t="s">
        <v>165</v>
      </c>
      <c r="D137" s="22" t="s">
        <v>41</v>
      </c>
      <c r="E137" s="24" t="s">
        <v>166</v>
      </c>
      <c r="F137" s="25" t="s">
        <v>61</v>
      </c>
      <c r="G137" s="26">
        <v>250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44</v>
      </c>
      <c r="E138" s="29" t="s">
        <v>41</v>
      </c>
    </row>
    <row r="139" spans="1:16" x14ac:dyDescent="0.2">
      <c r="A139" s="30" t="s">
        <v>45</v>
      </c>
      <c r="E139" s="31" t="s">
        <v>46</v>
      </c>
    </row>
    <row r="140" spans="1:16" ht="114.75" x14ac:dyDescent="0.2">
      <c r="A140" t="s">
        <v>47</v>
      </c>
      <c r="E140" s="29" t="s">
        <v>167</v>
      </c>
    </row>
    <row r="141" spans="1:16" ht="38.25" x14ac:dyDescent="0.2">
      <c r="A141" s="22" t="s">
        <v>39</v>
      </c>
      <c r="B141" s="23" t="s">
        <v>168</v>
      </c>
      <c r="C141" s="23" t="s">
        <v>169</v>
      </c>
      <c r="D141" s="22" t="s">
        <v>41</v>
      </c>
      <c r="E141" s="24" t="s">
        <v>170</v>
      </c>
      <c r="F141" s="25" t="s">
        <v>93</v>
      </c>
      <c r="G141" s="26">
        <v>3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44</v>
      </c>
      <c r="E142" s="29" t="s">
        <v>41</v>
      </c>
    </row>
    <row r="143" spans="1:16" x14ac:dyDescent="0.2">
      <c r="A143" s="30" t="s">
        <v>45</v>
      </c>
      <c r="E143" s="31" t="s">
        <v>46</v>
      </c>
    </row>
    <row r="144" spans="1:16" ht="89.25" x14ac:dyDescent="0.2">
      <c r="A144" t="s">
        <v>47</v>
      </c>
      <c r="E144" s="29" t="s">
        <v>171</v>
      </c>
    </row>
    <row r="145" spans="1:16" x14ac:dyDescent="0.2">
      <c r="A145" s="22" t="s">
        <v>39</v>
      </c>
      <c r="B145" s="23" t="s">
        <v>172</v>
      </c>
      <c r="C145" s="23" t="s">
        <v>173</v>
      </c>
      <c r="D145" s="22" t="s">
        <v>41</v>
      </c>
      <c r="E145" s="24" t="s">
        <v>174</v>
      </c>
      <c r="F145" s="25" t="s">
        <v>93</v>
      </c>
      <c r="G145" s="26">
        <v>1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46</v>
      </c>
    </row>
    <row r="148" spans="1:16" ht="114.75" x14ac:dyDescent="0.2">
      <c r="A148" t="s">
        <v>47</v>
      </c>
      <c r="E148" s="29" t="s">
        <v>175</v>
      </c>
    </row>
    <row r="149" spans="1:16" ht="25.5" x14ac:dyDescent="0.2">
      <c r="A149" s="22" t="s">
        <v>39</v>
      </c>
      <c r="B149" s="23" t="s">
        <v>176</v>
      </c>
      <c r="C149" s="23" t="s">
        <v>177</v>
      </c>
      <c r="D149" s="22" t="s">
        <v>41</v>
      </c>
      <c r="E149" s="24" t="s">
        <v>178</v>
      </c>
      <c r="F149" s="25" t="s">
        <v>93</v>
      </c>
      <c r="G149" s="26">
        <v>1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41</v>
      </c>
    </row>
    <row r="151" spans="1:16" x14ac:dyDescent="0.2">
      <c r="A151" s="30" t="s">
        <v>45</v>
      </c>
      <c r="E151" s="31" t="s">
        <v>46</v>
      </c>
    </row>
    <row r="152" spans="1:16" ht="89.25" x14ac:dyDescent="0.2">
      <c r="A152" t="s">
        <v>47</v>
      </c>
      <c r="E152" s="29" t="s">
        <v>179</v>
      </c>
    </row>
    <row r="153" spans="1:16" ht="25.5" x14ac:dyDescent="0.2">
      <c r="A153" s="22" t="s">
        <v>39</v>
      </c>
      <c r="B153" s="23" t="s">
        <v>180</v>
      </c>
      <c r="C153" s="23" t="s">
        <v>181</v>
      </c>
      <c r="D153" s="22" t="s">
        <v>41</v>
      </c>
      <c r="E153" s="24" t="s">
        <v>182</v>
      </c>
      <c r="F153" s="25" t="s">
        <v>93</v>
      </c>
      <c r="G153" s="26">
        <v>1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41</v>
      </c>
    </row>
    <row r="155" spans="1:16" x14ac:dyDescent="0.2">
      <c r="A155" s="30" t="s">
        <v>45</v>
      </c>
      <c r="E155" s="31" t="s">
        <v>46</v>
      </c>
    </row>
    <row r="156" spans="1:16" ht="114.75" x14ac:dyDescent="0.2">
      <c r="A156" t="s">
        <v>47</v>
      </c>
      <c r="E156" s="29" t="s">
        <v>183</v>
      </c>
    </row>
    <row r="157" spans="1:16" ht="25.5" x14ac:dyDescent="0.2">
      <c r="A157" s="22" t="s">
        <v>39</v>
      </c>
      <c r="B157" s="23" t="s">
        <v>184</v>
      </c>
      <c r="C157" s="23" t="s">
        <v>185</v>
      </c>
      <c r="D157" s="22" t="s">
        <v>41</v>
      </c>
      <c r="E157" s="24" t="s">
        <v>186</v>
      </c>
      <c r="F157" s="25" t="s">
        <v>93</v>
      </c>
      <c r="G157" s="26">
        <v>1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46</v>
      </c>
    </row>
    <row r="160" spans="1:16" ht="89.25" x14ac:dyDescent="0.2">
      <c r="A160" t="s">
        <v>47</v>
      </c>
      <c r="E160" s="29" t="s">
        <v>187</v>
      </c>
    </row>
    <row r="161" spans="1:16" x14ac:dyDescent="0.2">
      <c r="A161" s="22" t="s">
        <v>39</v>
      </c>
      <c r="B161" s="23" t="s">
        <v>188</v>
      </c>
      <c r="C161" s="23" t="s">
        <v>189</v>
      </c>
      <c r="D161" s="22" t="s">
        <v>41</v>
      </c>
      <c r="E161" s="24" t="s">
        <v>190</v>
      </c>
      <c r="F161" s="25" t="s">
        <v>93</v>
      </c>
      <c r="G161" s="26">
        <v>5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46</v>
      </c>
    </row>
    <row r="164" spans="1:16" ht="76.5" x14ac:dyDescent="0.2">
      <c r="A164" t="s">
        <v>47</v>
      </c>
      <c r="E164" s="29" t="s">
        <v>191</v>
      </c>
    </row>
    <row r="165" spans="1:16" x14ac:dyDescent="0.2">
      <c r="A165" s="22" t="s">
        <v>39</v>
      </c>
      <c r="B165" s="23" t="s">
        <v>192</v>
      </c>
      <c r="C165" s="23" t="s">
        <v>193</v>
      </c>
      <c r="D165" s="22" t="s">
        <v>41</v>
      </c>
      <c r="E165" s="24" t="s">
        <v>194</v>
      </c>
      <c r="F165" s="25" t="s">
        <v>195</v>
      </c>
      <c r="G165" s="26">
        <v>48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44</v>
      </c>
      <c r="E166" s="29" t="s">
        <v>41</v>
      </c>
    </row>
    <row r="167" spans="1:16" x14ac:dyDescent="0.2">
      <c r="A167" s="30" t="s">
        <v>45</v>
      </c>
      <c r="E167" s="31" t="s">
        <v>46</v>
      </c>
    </row>
    <row r="168" spans="1:16" ht="89.25" x14ac:dyDescent="0.2">
      <c r="A168" t="s">
        <v>47</v>
      </c>
      <c r="E168" s="29" t="s">
        <v>196</v>
      </c>
    </row>
    <row r="169" spans="1:16" x14ac:dyDescent="0.2">
      <c r="A169" s="22" t="s">
        <v>39</v>
      </c>
      <c r="B169" s="23" t="s">
        <v>197</v>
      </c>
      <c r="C169" s="23" t="s">
        <v>198</v>
      </c>
      <c r="D169" s="22" t="s">
        <v>41</v>
      </c>
      <c r="E169" s="24" t="s">
        <v>199</v>
      </c>
      <c r="F169" s="25" t="s">
        <v>195</v>
      </c>
      <c r="G169" s="26">
        <v>160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44</v>
      </c>
      <c r="E170" s="29" t="s">
        <v>41</v>
      </c>
    </row>
    <row r="171" spans="1:16" x14ac:dyDescent="0.2">
      <c r="A171" s="30" t="s">
        <v>45</v>
      </c>
      <c r="E171" s="31" t="s">
        <v>46</v>
      </c>
    </row>
    <row r="172" spans="1:16" ht="102" x14ac:dyDescent="0.2">
      <c r="A172" t="s">
        <v>47</v>
      </c>
      <c r="E172" s="29" t="s">
        <v>200</v>
      </c>
    </row>
    <row r="173" spans="1:16" x14ac:dyDescent="0.2">
      <c r="A173" s="22" t="s">
        <v>39</v>
      </c>
      <c r="B173" s="23" t="s">
        <v>201</v>
      </c>
      <c r="C173" s="23" t="s">
        <v>202</v>
      </c>
      <c r="D173" s="22" t="s">
        <v>41</v>
      </c>
      <c r="E173" s="24" t="s">
        <v>203</v>
      </c>
      <c r="F173" s="25" t="s">
        <v>195</v>
      </c>
      <c r="G173" s="26">
        <v>120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44</v>
      </c>
      <c r="E174" s="29" t="s">
        <v>41</v>
      </c>
    </row>
    <row r="175" spans="1:16" x14ac:dyDescent="0.2">
      <c r="A175" s="30" t="s">
        <v>45</v>
      </c>
      <c r="E175" s="31" t="s">
        <v>46</v>
      </c>
    </row>
    <row r="176" spans="1:16" ht="89.25" x14ac:dyDescent="0.2">
      <c r="A176" t="s">
        <v>47</v>
      </c>
      <c r="E176" s="29" t="s">
        <v>204</v>
      </c>
    </row>
    <row r="177" spans="1:18" ht="12.75" customHeight="1" x14ac:dyDescent="0.2">
      <c r="A177" s="3" t="s">
        <v>37</v>
      </c>
      <c r="B177" s="3"/>
      <c r="C177" s="32" t="s">
        <v>35</v>
      </c>
      <c r="D177" s="3"/>
      <c r="E177" s="20" t="s">
        <v>205</v>
      </c>
      <c r="F177" s="3"/>
      <c r="G177" s="3"/>
      <c r="H177" s="3"/>
      <c r="I177" s="33">
        <f>0+Q177</f>
        <v>0</v>
      </c>
      <c r="O177">
        <f>0+R177</f>
        <v>0</v>
      </c>
      <c r="Q177">
        <f>0+I178+I182</f>
        <v>0</v>
      </c>
      <c r="R177">
        <f>0+O178+O182</f>
        <v>0</v>
      </c>
    </row>
    <row r="178" spans="1:18" x14ac:dyDescent="0.2">
      <c r="A178" s="22" t="s">
        <v>39</v>
      </c>
      <c r="B178" s="23" t="s">
        <v>206</v>
      </c>
      <c r="C178" s="23" t="s">
        <v>207</v>
      </c>
      <c r="D178" s="22" t="s">
        <v>41</v>
      </c>
      <c r="E178" s="24" t="s">
        <v>208</v>
      </c>
      <c r="F178" s="25" t="s">
        <v>54</v>
      </c>
      <c r="G178" s="26">
        <v>2</v>
      </c>
      <c r="H178" s="27">
        <v>0</v>
      </c>
      <c r="I178" s="27">
        <f>ROUND(ROUND(H178,2)*ROUND(G178,3),2)</f>
        <v>0</v>
      </c>
      <c r="O178">
        <f>(I178*21)/100</f>
        <v>0</v>
      </c>
      <c r="P178" t="s">
        <v>10</v>
      </c>
    </row>
    <row r="179" spans="1:18" x14ac:dyDescent="0.2">
      <c r="A179" s="28" t="s">
        <v>44</v>
      </c>
      <c r="E179" s="29" t="s">
        <v>41</v>
      </c>
    </row>
    <row r="180" spans="1:18" x14ac:dyDescent="0.2">
      <c r="A180" s="30" t="s">
        <v>45</v>
      </c>
      <c r="E180" s="31" t="s">
        <v>46</v>
      </c>
    </row>
    <row r="181" spans="1:18" ht="140.25" x14ac:dyDescent="0.2">
      <c r="A181" t="s">
        <v>47</v>
      </c>
      <c r="E181" s="29" t="s">
        <v>209</v>
      </c>
    </row>
    <row r="182" spans="1:18" x14ac:dyDescent="0.2">
      <c r="A182" s="22" t="s">
        <v>39</v>
      </c>
      <c r="B182" s="23" t="s">
        <v>210</v>
      </c>
      <c r="C182" s="23" t="s">
        <v>211</v>
      </c>
      <c r="D182" s="22" t="s">
        <v>41</v>
      </c>
      <c r="E182" s="24" t="s">
        <v>212</v>
      </c>
      <c r="F182" s="25" t="s">
        <v>54</v>
      </c>
      <c r="G182" s="26">
        <v>2</v>
      </c>
      <c r="H182" s="27">
        <v>0</v>
      </c>
      <c r="I182" s="27">
        <f>ROUND(ROUND(H182,2)*ROUND(G182,3),2)</f>
        <v>0</v>
      </c>
      <c r="O182">
        <f>(I182*21)/100</f>
        <v>0</v>
      </c>
      <c r="P182" t="s">
        <v>10</v>
      </c>
    </row>
    <row r="183" spans="1:18" x14ac:dyDescent="0.2">
      <c r="A183" s="28" t="s">
        <v>44</v>
      </c>
      <c r="E183" s="29" t="s">
        <v>41</v>
      </c>
    </row>
    <row r="184" spans="1:18" x14ac:dyDescent="0.2">
      <c r="A184" s="30" t="s">
        <v>45</v>
      </c>
      <c r="E184" s="31" t="s">
        <v>46</v>
      </c>
    </row>
    <row r="185" spans="1:18" ht="114.75" x14ac:dyDescent="0.2">
      <c r="A185" t="s">
        <v>47</v>
      </c>
      <c r="E185" s="29" t="s">
        <v>213</v>
      </c>
    </row>
    <row r="186" spans="1:18" ht="12.75" customHeight="1" x14ac:dyDescent="0.2">
      <c r="A186" s="3" t="s">
        <v>37</v>
      </c>
      <c r="B186" s="3"/>
      <c r="C186" s="32" t="s">
        <v>214</v>
      </c>
      <c r="D186" s="3"/>
      <c r="E186" s="20" t="s">
        <v>215</v>
      </c>
      <c r="F186" s="3"/>
      <c r="G186" s="3"/>
      <c r="H186" s="3"/>
      <c r="I186" s="33">
        <f>0+Q186</f>
        <v>0</v>
      </c>
      <c r="O186">
        <f>0+R186</f>
        <v>0</v>
      </c>
      <c r="Q186">
        <f>0+I187+I191+I195+I199+I203</f>
        <v>0</v>
      </c>
      <c r="R186">
        <f>0+O187+O191+O195+O199+O203</f>
        <v>0</v>
      </c>
    </row>
    <row r="187" spans="1:18" ht="25.5" x14ac:dyDescent="0.2">
      <c r="A187" s="22" t="s">
        <v>39</v>
      </c>
      <c r="B187" s="23" t="s">
        <v>216</v>
      </c>
      <c r="C187" s="23" t="s">
        <v>217</v>
      </c>
      <c r="D187" s="22" t="s">
        <v>218</v>
      </c>
      <c r="E187" s="24" t="s">
        <v>219</v>
      </c>
      <c r="F187" s="25" t="s">
        <v>220</v>
      </c>
      <c r="G187" s="26">
        <v>11</v>
      </c>
      <c r="H187" s="27">
        <v>0</v>
      </c>
      <c r="I187" s="27">
        <f>ROUND(ROUND(H187,2)*ROUND(G187,3),2)</f>
        <v>0</v>
      </c>
      <c r="O187">
        <f>(I187*21)/100</f>
        <v>0</v>
      </c>
      <c r="P187" t="s">
        <v>10</v>
      </c>
    </row>
    <row r="188" spans="1:18" x14ac:dyDescent="0.2">
      <c r="A188" s="28" t="s">
        <v>44</v>
      </c>
      <c r="E188" s="29" t="s">
        <v>221</v>
      </c>
    </row>
    <row r="189" spans="1:18" x14ac:dyDescent="0.2">
      <c r="A189" s="30" t="s">
        <v>45</v>
      </c>
      <c r="E189" s="31" t="s">
        <v>41</v>
      </c>
    </row>
    <row r="190" spans="1:18" ht="153" x14ac:dyDescent="0.2">
      <c r="A190" t="s">
        <v>47</v>
      </c>
      <c r="E190" s="29" t="s">
        <v>222</v>
      </c>
    </row>
    <row r="191" spans="1:18" ht="38.25" x14ac:dyDescent="0.2">
      <c r="A191" s="22" t="s">
        <v>39</v>
      </c>
      <c r="B191" s="23" t="s">
        <v>223</v>
      </c>
      <c r="C191" s="23" t="s">
        <v>224</v>
      </c>
      <c r="D191" s="22" t="s">
        <v>218</v>
      </c>
      <c r="E191" s="24" t="s">
        <v>225</v>
      </c>
      <c r="F191" s="25" t="s">
        <v>220</v>
      </c>
      <c r="G191" s="26">
        <v>5.2</v>
      </c>
      <c r="H191" s="27">
        <v>0</v>
      </c>
      <c r="I191" s="27">
        <f>ROUND(ROUND(H191,2)*ROUND(G191,3),2)</f>
        <v>0</v>
      </c>
      <c r="O191">
        <f>(I191*21)/100</f>
        <v>0</v>
      </c>
      <c r="P191" t="s">
        <v>10</v>
      </c>
    </row>
    <row r="192" spans="1:18" x14ac:dyDescent="0.2">
      <c r="A192" s="28" t="s">
        <v>44</v>
      </c>
      <c r="E192" s="29" t="s">
        <v>221</v>
      </c>
    </row>
    <row r="193" spans="1:16" x14ac:dyDescent="0.2">
      <c r="A193" s="30" t="s">
        <v>45</v>
      </c>
      <c r="E193" s="31" t="s">
        <v>41</v>
      </c>
    </row>
    <row r="194" spans="1:16" ht="153" x14ac:dyDescent="0.2">
      <c r="A194" t="s">
        <v>47</v>
      </c>
      <c r="E194" s="29" t="s">
        <v>222</v>
      </c>
    </row>
    <row r="195" spans="1:16" ht="25.5" x14ac:dyDescent="0.2">
      <c r="A195" s="22" t="s">
        <v>39</v>
      </c>
      <c r="B195" s="23" t="s">
        <v>226</v>
      </c>
      <c r="C195" s="23" t="s">
        <v>227</v>
      </c>
      <c r="D195" s="22" t="s">
        <v>218</v>
      </c>
      <c r="E195" s="24" t="s">
        <v>228</v>
      </c>
      <c r="F195" s="25" t="s">
        <v>220</v>
      </c>
      <c r="G195" s="26">
        <v>18.2</v>
      </c>
      <c r="H195" s="27">
        <v>0</v>
      </c>
      <c r="I195" s="27">
        <f>ROUND(ROUND(H195,2)*ROUND(G195,3),2)</f>
        <v>0</v>
      </c>
      <c r="O195">
        <f>(I195*21)/100</f>
        <v>0</v>
      </c>
      <c r="P195" t="s">
        <v>10</v>
      </c>
    </row>
    <row r="196" spans="1:16" x14ac:dyDescent="0.2">
      <c r="A196" s="28" t="s">
        <v>44</v>
      </c>
      <c r="E196" s="29" t="s">
        <v>221</v>
      </c>
    </row>
    <row r="197" spans="1:16" x14ac:dyDescent="0.2">
      <c r="A197" s="30" t="s">
        <v>45</v>
      </c>
      <c r="E197" s="31" t="s">
        <v>41</v>
      </c>
    </row>
    <row r="198" spans="1:16" ht="153" x14ac:dyDescent="0.2">
      <c r="A198" t="s">
        <v>47</v>
      </c>
      <c r="E198" s="29" t="s">
        <v>222</v>
      </c>
    </row>
    <row r="199" spans="1:16" ht="25.5" x14ac:dyDescent="0.2">
      <c r="A199" s="22" t="s">
        <v>39</v>
      </c>
      <c r="B199" s="23" t="s">
        <v>229</v>
      </c>
      <c r="C199" s="23" t="s">
        <v>230</v>
      </c>
      <c r="D199" s="22" t="s">
        <v>218</v>
      </c>
      <c r="E199" s="24" t="s">
        <v>231</v>
      </c>
      <c r="F199" s="25" t="s">
        <v>220</v>
      </c>
      <c r="G199" s="26">
        <v>1</v>
      </c>
      <c r="H199" s="27">
        <v>0</v>
      </c>
      <c r="I199" s="27">
        <f>ROUND(ROUND(H199,2)*ROUND(G199,3),2)</f>
        <v>0</v>
      </c>
      <c r="O199">
        <f>(I199*21)/100</f>
        <v>0</v>
      </c>
      <c r="P199" t="s">
        <v>10</v>
      </c>
    </row>
    <row r="200" spans="1:16" x14ac:dyDescent="0.2">
      <c r="A200" s="28" t="s">
        <v>44</v>
      </c>
      <c r="E200" s="29" t="s">
        <v>221</v>
      </c>
    </row>
    <row r="201" spans="1:16" x14ac:dyDescent="0.2">
      <c r="A201" s="30" t="s">
        <v>45</v>
      </c>
      <c r="E201" s="31" t="s">
        <v>41</v>
      </c>
    </row>
    <row r="202" spans="1:16" ht="153" x14ac:dyDescent="0.2">
      <c r="A202" t="s">
        <v>47</v>
      </c>
      <c r="E202" s="29" t="s">
        <v>222</v>
      </c>
    </row>
    <row r="203" spans="1:16" ht="25.5" x14ac:dyDescent="0.2">
      <c r="A203" s="22" t="s">
        <v>39</v>
      </c>
      <c r="B203" s="23" t="s">
        <v>232</v>
      </c>
      <c r="C203" s="23" t="s">
        <v>233</v>
      </c>
      <c r="D203" s="22" t="s">
        <v>218</v>
      </c>
      <c r="E203" s="24" t="s">
        <v>234</v>
      </c>
      <c r="F203" s="25" t="s">
        <v>220</v>
      </c>
      <c r="G203" s="26">
        <v>0.2</v>
      </c>
      <c r="H203" s="27">
        <v>0</v>
      </c>
      <c r="I203" s="27">
        <f>ROUND(ROUND(H203,2)*ROUND(G203,3),2)</f>
        <v>0</v>
      </c>
      <c r="O203">
        <f>(I203*21)/100</f>
        <v>0</v>
      </c>
      <c r="P203" t="s">
        <v>10</v>
      </c>
    </row>
    <row r="204" spans="1:16" ht="25.5" x14ac:dyDescent="0.2">
      <c r="A204" s="28" t="s">
        <v>44</v>
      </c>
      <c r="E204" s="29" t="s">
        <v>235</v>
      </c>
    </row>
    <row r="205" spans="1:16" x14ac:dyDescent="0.2">
      <c r="A205" s="30" t="s">
        <v>45</v>
      </c>
      <c r="E205" s="31" t="s">
        <v>41</v>
      </c>
    </row>
    <row r="206" spans="1:16" ht="153" x14ac:dyDescent="0.2">
      <c r="A206" t="s">
        <v>47</v>
      </c>
      <c r="E206" s="29" t="s">
        <v>222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D.2.3.2_SO 30-06-01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2020-10-17T09:09:00Z</dcterms:created>
  <dcterms:modified xsi:type="dcterms:W3CDTF">2020-10-17T09:09:01Z</dcterms:modified>
</cp:coreProperties>
</file>