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Z:\20047 Čebín\SP_vyběr dodavatele\Otevřená\"/>
    </mc:Choice>
  </mc:AlternateContent>
  <bookViews>
    <workbookView xWindow="0" yWindow="0" windowWidth="28800" windowHeight="11700"/>
  </bookViews>
  <sheets>
    <sheet name="D.1.3.1_PS 90-05-0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1" i="1" l="1"/>
  <c r="O71" i="1" s="1"/>
  <c r="I67" i="1"/>
  <c r="O67" i="1" s="1"/>
  <c r="R66" i="1" s="1"/>
  <c r="O66" i="1" s="1"/>
  <c r="I62" i="1"/>
  <c r="O62" i="1" s="1"/>
  <c r="I58" i="1"/>
  <c r="O58" i="1" s="1"/>
  <c r="O54" i="1"/>
  <c r="I54" i="1"/>
  <c r="I50" i="1"/>
  <c r="O50" i="1" s="1"/>
  <c r="I46" i="1"/>
  <c r="O46" i="1" s="1"/>
  <c r="I42" i="1"/>
  <c r="O42" i="1" s="1"/>
  <c r="O38" i="1"/>
  <c r="I38" i="1"/>
  <c r="I34" i="1"/>
  <c r="O34" i="1" s="1"/>
  <c r="I30" i="1"/>
  <c r="O30" i="1" s="1"/>
  <c r="I26" i="1"/>
  <c r="O26" i="1" s="1"/>
  <c r="O22" i="1"/>
  <c r="I22" i="1"/>
  <c r="I18" i="1"/>
  <c r="O18" i="1" s="1"/>
  <c r="I14" i="1"/>
  <c r="O14" i="1" s="1"/>
  <c r="I10" i="1"/>
  <c r="O10" i="1" s="1"/>
  <c r="R9" i="1" l="1"/>
  <c r="O9" i="1" s="1"/>
  <c r="O2" i="1" s="1"/>
  <c r="Q9" i="1"/>
  <c r="I9" i="1" s="1"/>
  <c r="Q66" i="1"/>
  <c r="I66" i="1" s="1"/>
  <c r="I3" i="1" l="1"/>
</calcChain>
</file>

<file path=xl/sharedStrings.xml><?xml version="1.0" encoding="utf-8"?>
<sst xmlns="http://schemas.openxmlformats.org/spreadsheetml/2006/main" count="257" uniqueCount="109">
  <si>
    <t>ASPE10</t>
  </si>
  <si>
    <t>Firma: SUDOP BRNO, spol. s r.o.</t>
  </si>
  <si>
    <t>3</t>
  </si>
  <si>
    <t>Soupis prací objektu</t>
  </si>
  <si>
    <t>S</t>
  </si>
  <si>
    <t xml:space="preserve">Stavba: </t>
  </si>
  <si>
    <t>20047</t>
  </si>
  <si>
    <t>Zvýšení trakčního výkonu TNS Čebín "_SOUPIS_PRACI"</t>
  </si>
  <si>
    <t>PS 90-05-01</t>
  </si>
  <si>
    <t>0,00</t>
  </si>
  <si>
    <t>2</t>
  </si>
  <si>
    <t>O</t>
  </si>
  <si>
    <t>Objekt:</t>
  </si>
  <si>
    <t>D.1.3.1</t>
  </si>
  <si>
    <t>DISPEČERSKÁ ŘÍDÍCÍ TECHNIKA a DD TSŽDC</t>
  </si>
  <si>
    <t>15,00</t>
  </si>
  <si>
    <t>O1</t>
  </si>
  <si>
    <t>Rozpočet:</t>
  </si>
  <si>
    <t>ED Havlíčkův Brod, úpravy DŘT a řídicího systému</t>
  </si>
  <si>
    <t>21,00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</si>
  <si>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</si>
  <si>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</si>
  <si>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</si>
  <si>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</si>
  <si>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</si>
  <si>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</si>
  <si>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</si>
  <si>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</si>
  <si>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</si>
  <si>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</si>
  <si>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</si>
  <si>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</si>
  <si>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</si>
  <si>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</si>
  <si>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</si>
  <si>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</si>
  <si>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</si>
  <si>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</si>
  <si>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746</t>
  </si>
  <si>
    <t>Silnoproud - Silnoproudá technologie - R110 kV, měnírny, TNS, SpS</t>
  </si>
  <si>
    <t>P</t>
  </si>
  <si>
    <t>743972</t>
  </si>
  <si>
    <t/>
  </si>
  <si>
    <t>ÚPRAVA NEBO ROZŠÍŘENÍ SW NA ELEKTRODISPEČINKU PRO ZOBRAZENÍ A VÝPIS HLÁŠEK Z TECHNOLOGIE DŘT,SKŘ,DDTS</t>
  </si>
  <si>
    <t>HOD</t>
  </si>
  <si>
    <t>PP</t>
  </si>
  <si>
    <t>Název položky odpovídá popisu položky</t>
  </si>
  <si>
    <t>VV</t>
  </si>
  <si>
    <t>Dle přílohy č.1 Technická zpráva  a výkresových příloh č.2, 3, 4 a 5 řídicího systému na ED Havlíčkův Brod. Technická specifikace položky odpovídá příslušné cenové soustavě.</t>
  </si>
  <si>
    <t>TS</t>
  </si>
  <si>
    <t>1. Položka obsahuje:   
 – úprava řídícího software rozvaděče i nadřazeného systému   
 – technický popis viz. projektová dokumentace   
2. Položka neobsahuje:   
 X   
3. Způsob měření:   
Udává se počet kusů kompletní konstrukce nebo práce.</t>
  </si>
  <si>
    <t>746691</t>
  </si>
  <si>
    <t>KOM</t>
  </si>
  <si>
    <t>PŘIPOJENÍ TELEMECHANICKÉ CESTY NA ED, OŽIVENÍ, ZPROVOZNĚNÍ - 1. OBJEKT</t>
  </si>
  <si>
    <t>KUS</t>
  </si>
  <si>
    <t>1. Položka obsahuje:  
 – veškerý podružný, spojovací a pomocný materiál. Dále obsahuje úpravu SW , parametrizaci, nastavení přenosových prvků a uvedení do provozu nebo komplexní přenastavení přenosových prvků stávajících po úpravách technologie, nastavení komunikace, nastavení komunikace přenosové prvky – nadřízený ŘS vč. úpravy nebo definice protokolu  
 – dodávku včetně kompletní montáže  
 – technický popis viz. projektová dokumentace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</si>
  <si>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746694</t>
  </si>
  <si>
    <t>DEF</t>
  </si>
  <si>
    <t>ŠKOLENÍ DISPEČERŮ</t>
  </si>
  <si>
    <t>1. Položka obsahuje:  
 – práce spojené se zkoušením, nastavením školení a zácviku personálu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Specifické zkoušení a školení se udává v hodinách aktivní činnosti.</t>
  </si>
  <si>
    <t>746695</t>
  </si>
  <si>
    <t>ODZKOUŠENÍ UPRAVENÉHO ED</t>
  </si>
  <si>
    <t>1. Položka obsahuje:  
 – odzkoušení/kompletní montáž (oživení, konfigurace, nastavení, odzkoušení a uvedení do provozu) upravného ED a souvisejícího příslušenství včetně drobného montážního materiálu  
 – předepsané zkoušky, revize a atesty upravené technologie  
 – prokázání technických a kvalitativních parametrů zařízení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</si>
  <si>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746696</t>
  </si>
  <si>
    <t>ZPR</t>
  </si>
  <si>
    <t>KOMPLEXNÍ VYZKOUŠENÍ ED</t>
  </si>
  <si>
    <t>1. Položka obsahuje:  
 – komplexní odzkoušení/kompletní montáž (oživení, konfigurace, nastavení, odzkoušení a uvedení do provozu) upravného ED a souvisejícího příslušenství včetně drobného montážního materiálu  
 – předepsané zkoušky, revize a atesty upravené technologie  
 – prokázání technických a kvalitativních parametrů zařízení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</si>
  <si>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746697</t>
  </si>
  <si>
    <t>PROVOZNÍ DOKUMENTACE</t>
  </si>
  <si>
    <t>1. Položka obsahuje:  
 – kompletní provozní dokumentaci obsahující úpravy a změny na dané technologii   
 – dokumentace  předána v požadované podobě (tištěná forma, digitální forma) a v požadovaném počtu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</si>
  <si>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</t>
  </si>
  <si>
    <t>7466A2</t>
  </si>
  <si>
    <t>VER</t>
  </si>
  <si>
    <t>ÚPRAVA STRUKTUR A ŘÍDÍCÍCH PROGRAMOVÝCH TABULEK ED PRO OBJEKT NS</t>
  </si>
  <si>
    <t>1. Položka obsahuje:  
 – veškerý programovací software a softwarové nástroje. Dále obsahuje úpravu struktur a řídících programových tabulek ED pro objekt SPS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</si>
  <si>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8</t>
  </si>
  <si>
    <t>7466A3</t>
  </si>
  <si>
    <t>ÚPRAVA STRUKTUR A ŘÍDÍCÍCH PROGRAMOVÝCH TABULEK ED PRO OBJEKT SPS</t>
  </si>
  <si>
    <t>7466A4</t>
  </si>
  <si>
    <t>SYS</t>
  </si>
  <si>
    <t>ÚPRAVA STRUKTUR A ŘÍDÍCÍCH PROGRAMOVÝCH TABULEK ED PRO OBJEKT TS</t>
  </si>
  <si>
    <t>7466AE</t>
  </si>
  <si>
    <t>VERIFIKACE SIGNÁLŮ A POVELŮ S NOVÝMI DATY PRO OBJEKT NS</t>
  </si>
  <si>
    <t>1. Položka obsahuje:  
 – veškerý programovací software a softwarové nástroje. Dále obsahuje verifikaci signálů a povelů s novými daty pro objekt SPS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</si>
  <si>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11</t>
  </si>
  <si>
    <t>7466AF</t>
  </si>
  <si>
    <t>VERIFIKACE SIGNÁLŮ A POVELŮ S NOVÝMI DATY PRO OBJEKT SPS</t>
  </si>
  <si>
    <t>12</t>
  </si>
  <si>
    <t>7466AG</t>
  </si>
  <si>
    <t>VERIFIKACE SIGNÁLŮ A POVELŮ S NOVÝMI DATY PRO OBJEKT TS</t>
  </si>
  <si>
    <t>1. Položka obsahuje:  
 – veškerý programovací software a softwarové nástroje. Dále obsahuje verifikaci signálů a povelů s novými daty pro objekt TS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</si>
  <si>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13</t>
  </si>
  <si>
    <t>7466AH</t>
  </si>
  <si>
    <t>KONFIGURACE SOFTWARU, OVLADAČE, LICENCE, PARAMETRIZACE - 1. OBJEKT</t>
  </si>
  <si>
    <t>1. Položka obsahuje:  
 – veškerý podružný, spojovací a pomocný materiál. Dále obsahuje dodávku základního SW PLC a jeho instalaci  
 – dodávku včetně kompletní montáže  
 – technický popis viz. projektová dokumentace  
 – výrobní dokumentaci, uvedení do provozu, revize a atesty  
 – veškeré potřebné mechanizmy, včetně obsluhy, náklady na mzdy a přibližné (průměrné) náklady na pořízení potřebných materiálů  
 – dopravu a skladování  
2. Položka neobsahuje:  
 X  
3. Způsob měření:  
Udává se počet kusů kompletní konstrukce nebo práce.</t>
  </si>
  <si>
    <t>14</t>
  </si>
  <si>
    <t>7466AU</t>
  </si>
  <si>
    <t>POSKYTNUTÍ DAT DO OSTATNÍCH SYSTÉMŮ NAPŘ. DDTS, ENERGETIKA</t>
  </si>
  <si>
    <t>1. Položka obsahuje: – veškerý programovací software a softwarové nástroje. Dále obsahuje poskytnutí požadovaných dat do ostatních systémů (např. systému DDTS, energetika) - úpravu SW, parametrizaci, nastavení daného SW a uvedení do provozu nebo komplexní přenastavení daného SW stávajících po úpravách technologie, nastavení komunikace, nastavení komunikace přenosové prvky – nadřízený ŘS vč. úpravy nebo definice protokolu – dodávku včetně kompletní montáže – technický popis viz. projektová dokumentace – prokázání technických a kvalitativních parametrů zařízení – výrobní dokumentaci, uvedení do provozu, předepsané zkoušky, revize a atesty – veškeré potřebné mechanizmy, včetně obsluhy, náklady na mzdy a přibližné (průměrné) náklady na pořízení potřebných materiálů2. Položka neobsahuje: X3. Způsob měření:Udává se počet kusů kompletní konstrukce nebo práce.</t>
  </si>
  <si>
    <t>747</t>
  </si>
  <si>
    <t>Silnoproud - Zkoušky, revize a HZS</t>
  </si>
  <si>
    <t>15</t>
  </si>
  <si>
    <t>747213</t>
  </si>
  <si>
    <t>CELKOVÁ PROHLÍDKA, ZKOUŠENÍ, MĚŘENÍ A VYHOTOVENÍ VÝCHOZÍ REVIZNÍ ZPRÁVY, PRO OBJEM IN PŘES 500 DO 1000 TIS. KČ</t>
  </si>
  <si>
    <t>1. Položka obsahuje:  
 – cenu za celkovou prohlídku zařízení PS/SO, vč. měření, komplexních zkoušek a revizi zařízení tohoto PS/SO autorizovaným revizním technikem na silnoproudá zařízení podle požadavku ČSN, včetně hodnocení a vyhotovení celkové revizní zprávy  
2. Položka neobsahuje:  
 X  
3. Způsob měření:  
Udává se počet kusů kompletní konstrukce nebo práce.</t>
  </si>
  <si>
    <t>16</t>
  </si>
  <si>
    <t>747301</t>
  </si>
  <si>
    <t>PROVEDENÍ PROHLÍDKY A ZKOUŠKY PRÁVNICKOU OSOBOU, VYDÁNÍ PRŮKAZU ZPŮSOBILOSTI</t>
  </si>
  <si>
    <t>1. Položka obsahuje:  
 – cenu za vyhotovení dokladu právnickou osobou o silnoproudých zařízeních a vydání průkazu způsobilosti  
2. Položka neobsahuje:  
 X  
3. Způsob měření:  
Udává se počet kusů kompletní konstrukce nebo práce.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</si>
</sst>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7" x14ac:knownFonts="1">
    <font>
      <sz val="10"/>
      <name val="Arial"/>
    </font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0" fillId="2" borderId="1" xfId="1" applyFont="1" applyFill="1" applyBorder="1"/>
    <xf numFmtId="0" fontId="3" fillId="2" borderId="0" xfId="1" applyFont="1" applyFill="1"/>
    <xf numFmtId="0" fontId="3" fillId="2" borderId="0" xfId="1" applyFont="1" applyFill="1" applyAlignment="1">
      <alignment horizontal="right"/>
    </xf>
    <xf numFmtId="0" fontId="0" fillId="2" borderId="0" xfId="1" applyFont="1" applyFill="1"/>
    <xf numFmtId="0" fontId="3" fillId="2" borderId="0" xfId="1" applyFont="1" applyFill="1" applyAlignment="1">
      <alignment horizontal="left"/>
    </xf>
    <xf numFmtId="0" fontId="0" fillId="2" borderId="2" xfId="1" applyFont="1" applyFill="1" applyBorder="1"/>
    <xf numFmtId="0" fontId="0" fillId="2" borderId="3" xfId="1" applyFont="1" applyFill="1" applyBorder="1" applyAlignment="1">
      <alignment horizontal="center"/>
    </xf>
    <xf numFmtId="4" fontId="0" fillId="2" borderId="3" xfId="1" applyNumberFormat="1" applyFont="1" applyFill="1" applyBorder="1" applyAlignment="1">
      <alignment horizontal="center"/>
    </xf>
    <xf numFmtId="0" fontId="0" fillId="2" borderId="4" xfId="1" applyFont="1" applyFill="1" applyBorder="1"/>
    <xf numFmtId="0" fontId="3" fillId="2" borderId="1" xfId="1" applyFont="1" applyFill="1" applyBorder="1"/>
    <xf numFmtId="0" fontId="3" fillId="2" borderId="1" xfId="1" applyFont="1" applyFill="1" applyBorder="1" applyAlignment="1">
      <alignment horizontal="right"/>
    </xf>
    <xf numFmtId="0" fontId="0" fillId="2" borderId="1" xfId="1" applyFont="1" applyFill="1" applyBorder="1"/>
    <xf numFmtId="0" fontId="3" fillId="2" borderId="1" xfId="1" applyFont="1" applyFill="1" applyBorder="1" applyAlignment="1">
      <alignment horizontal="left"/>
    </xf>
    <xf numFmtId="0" fontId="4" fillId="3" borderId="3" xfId="1" applyFont="1" applyFill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 wrapText="1"/>
    </xf>
    <xf numFmtId="0" fontId="0" fillId="2" borderId="5" xfId="1" applyFont="1" applyFill="1" applyBorder="1"/>
    <xf numFmtId="0" fontId="5" fillId="2" borderId="5" xfId="1" applyFont="1" applyFill="1" applyBorder="1" applyAlignment="1">
      <alignment horizontal="right"/>
    </xf>
    <xf numFmtId="0" fontId="5" fillId="2" borderId="5" xfId="1" applyFont="1" applyFill="1" applyBorder="1" applyAlignment="1">
      <alignment wrapText="1"/>
    </xf>
    <xf numFmtId="4" fontId="5" fillId="2" borderId="5" xfId="1" applyNumberFormat="1" applyFont="1" applyFill="1" applyBorder="1" applyAlignment="1">
      <alignment horizontal="center"/>
    </xf>
    <xf numFmtId="0" fontId="0" fillId="0" borderId="3" xfId="1" applyFont="1" applyBorder="1"/>
    <xf numFmtId="0" fontId="0" fillId="0" borderId="3" xfId="1" applyFont="1" applyBorder="1" applyAlignment="1">
      <alignment horizontal="right"/>
    </xf>
    <xf numFmtId="0" fontId="0" fillId="0" borderId="3" xfId="1" applyFont="1" applyBorder="1" applyAlignment="1">
      <alignment wrapText="1"/>
    </xf>
    <xf numFmtId="0" fontId="0" fillId="0" borderId="3" xfId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0" fillId="0" borderId="4" xfId="1" applyFont="1" applyBorder="1" applyAlignment="1">
      <alignment vertical="top"/>
    </xf>
    <xf numFmtId="0" fontId="0" fillId="0" borderId="3" xfId="1" applyFont="1" applyBorder="1" applyAlignment="1">
      <alignment horizontal="left" vertical="center" wrapText="1"/>
    </xf>
    <xf numFmtId="0" fontId="0" fillId="0" borderId="0" xfId="1" applyFont="1" applyAlignment="1">
      <alignment vertical="top"/>
    </xf>
    <xf numFmtId="0" fontId="6" fillId="0" borderId="3" xfId="1" applyFont="1" applyBorder="1" applyAlignment="1">
      <alignment horizontal="left" vertical="center" wrapText="1"/>
    </xf>
    <xf numFmtId="0" fontId="5" fillId="2" borderId="1" xfId="1" applyFont="1" applyFill="1" applyBorder="1" applyAlignment="1">
      <alignment horizontal="right"/>
    </xf>
    <xf numFmtId="4" fontId="5" fillId="2" borderId="1" xfId="1" applyNumberFormat="1" applyFont="1" applyFill="1" applyBorder="1" applyAlignment="1">
      <alignment horizontal="center"/>
    </xf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5">
    <pageSetUpPr fitToPage="1"/>
  </sheetPr>
  <dimension ref="A1:R74"/>
  <sheetViews>
    <sheetView tabSelected="1" workbookViewId="0">
      <pane ySplit="8" topLeftCell="A9" activePane="bottomLeft" state="frozen"/>
      <selection pane="bottomLeft" activeCell="A9" sqref="A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0+O9+O66</f>
        <v>0</v>
      </c>
      <c r="P2" t="s">
        <v>2</v>
      </c>
    </row>
    <row r="3" spans="1:18" ht="15" customHeight="1" x14ac:dyDescent="0.25">
      <c r="A3" t="s">
        <v>4</v>
      </c>
      <c r="B3" s="4" t="s">
        <v>5</v>
      </c>
      <c r="C3" s="5" t="s">
        <v>6</v>
      </c>
      <c r="D3" s="6"/>
      <c r="E3" s="7" t="s">
        <v>7</v>
      </c>
      <c r="F3" s="1"/>
      <c r="G3" s="8"/>
      <c r="H3" s="9" t="s">
        <v>8</v>
      </c>
      <c r="I3" s="10">
        <f>0+I9+I66</f>
        <v>0</v>
      </c>
      <c r="O3" t="s">
        <v>9</v>
      </c>
      <c r="P3" t="s">
        <v>10</v>
      </c>
    </row>
    <row r="4" spans="1:18" ht="15" customHeight="1" x14ac:dyDescent="0.25">
      <c r="A4" t="s">
        <v>11</v>
      </c>
      <c r="B4" s="4" t="s">
        <v>12</v>
      </c>
      <c r="C4" s="5" t="s">
        <v>13</v>
      </c>
      <c r="D4" s="6"/>
      <c r="E4" s="7" t="s">
        <v>14</v>
      </c>
      <c r="F4" s="1"/>
      <c r="G4" s="1"/>
      <c r="H4" s="11"/>
      <c r="I4" s="11"/>
      <c r="O4" t="s">
        <v>15</v>
      </c>
      <c r="P4" t="s">
        <v>10</v>
      </c>
    </row>
    <row r="5" spans="1:18" ht="12.75" customHeight="1" x14ac:dyDescent="0.25">
      <c r="A5" t="s">
        <v>16</v>
      </c>
      <c r="B5" s="12" t="s">
        <v>17</v>
      </c>
      <c r="C5" s="13" t="s">
        <v>8</v>
      </c>
      <c r="D5" s="14"/>
      <c r="E5" s="15" t="s">
        <v>18</v>
      </c>
      <c r="F5" s="3"/>
      <c r="G5" s="3"/>
      <c r="H5" s="3"/>
      <c r="I5" s="3"/>
      <c r="O5" t="s">
        <v>19</v>
      </c>
      <c r="P5" t="s">
        <v>10</v>
      </c>
    </row>
    <row r="6" spans="1:18" ht="12.75" customHeight="1" x14ac:dyDescent="0.2">
      <c r="A6" s="16" t="s">
        <v>20</v>
      </c>
      <c r="B6" s="16" t="s">
        <v>21</v>
      </c>
      <c r="C6" s="16" t="s">
        <v>22</v>
      </c>
      <c r="D6" s="16" t="s">
        <v>23</v>
      </c>
      <c r="E6" s="16" t="s">
        <v>24</v>
      </c>
      <c r="F6" s="16" t="s">
        <v>25</v>
      </c>
      <c r="G6" s="16" t="s">
        <v>26</v>
      </c>
      <c r="H6" s="16" t="s">
        <v>27</v>
      </c>
      <c r="I6" s="16"/>
    </row>
    <row r="7" spans="1:18" ht="12.75" customHeight="1" x14ac:dyDescent="0.2">
      <c r="A7" s="16"/>
      <c r="B7" s="16"/>
      <c r="C7" s="16"/>
      <c r="D7" s="16"/>
      <c r="E7" s="16"/>
      <c r="F7" s="16"/>
      <c r="G7" s="16"/>
      <c r="H7" s="17" t="s">
        <v>28</v>
      </c>
      <c r="I7" s="17" t="s">
        <v>29</v>
      </c>
    </row>
    <row r="8" spans="1:18" ht="12.75" customHeight="1" x14ac:dyDescent="0.2">
      <c r="A8" s="17" t="s">
        <v>30</v>
      </c>
      <c r="B8" s="17" t="s">
        <v>31</v>
      </c>
      <c r="C8" s="17" t="s">
        <v>10</v>
      </c>
      <c r="D8" s="17" t="s">
        <v>2</v>
      </c>
      <c r="E8" s="17" t="s">
        <v>32</v>
      </c>
      <c r="F8" s="17" t="s">
        <v>33</v>
      </c>
      <c r="G8" s="17" t="s">
        <v>34</v>
      </c>
      <c r="H8" s="17" t="s">
        <v>35</v>
      </c>
      <c r="I8" s="17" t="s">
        <v>36</v>
      </c>
    </row>
    <row r="9" spans="1:18" ht="12.75" customHeight="1" x14ac:dyDescent="0.2">
      <c r="A9" s="18" t="s">
        <v>37</v>
      </c>
      <c r="B9" s="18"/>
      <c r="C9" s="19" t="s">
        <v>38</v>
      </c>
      <c r="D9" s="18"/>
      <c r="E9" s="20" t="s">
        <v>39</v>
      </c>
      <c r="F9" s="18"/>
      <c r="G9" s="18"/>
      <c r="H9" s="18"/>
      <c r="I9" s="21">
        <f>0+Q9</f>
        <v>0</v>
      </c>
      <c r="O9">
        <f>0+R9</f>
        <v>0</v>
      </c>
      <c r="Q9">
        <f>0+I10+I14+I18+I22+I26+I30+I34+I38+I42+I46+I50+I54+I58+I62</f>
        <v>0</v>
      </c>
      <c r="R9">
        <f>0+O10+O14+O18+O22+O26+O30+O34+O38+O42+O46+O50+O54+O58+O62</f>
        <v>0</v>
      </c>
    </row>
    <row r="10" spans="1:18" ht="25.5" x14ac:dyDescent="0.2">
      <c r="A10" s="22" t="s">
        <v>40</v>
      </c>
      <c r="B10" s="23" t="s">
        <v>31</v>
      </c>
      <c r="C10" s="23" t="s">
        <v>41</v>
      </c>
      <c r="D10" s="22" t="s">
        <v>42</v>
      </c>
      <c r="E10" s="24" t="s">
        <v>43</v>
      </c>
      <c r="F10" s="25" t="s">
        <v>44</v>
      </c>
      <c r="G10" s="26">
        <v>40</v>
      </c>
      <c r="H10" s="27">
        <v>0</v>
      </c>
      <c r="I10" s="27">
        <f>ROUND(ROUND(H10,2)*ROUND(G10,3),2)</f>
        <v>0</v>
      </c>
      <c r="O10">
        <f>(I10*21)/100</f>
        <v>0</v>
      </c>
      <c r="P10" t="s">
        <v>10</v>
      </c>
    </row>
    <row r="11" spans="1:18" x14ac:dyDescent="0.2">
      <c r="A11" s="28" t="s">
        <v>45</v>
      </c>
      <c r="E11" s="29" t="s">
        <v>46</v>
      </c>
    </row>
    <row r="12" spans="1:18" ht="38.25" x14ac:dyDescent="0.2">
      <c r="A12" s="30" t="s">
        <v>47</v>
      </c>
      <c r="E12" s="31" t="s">
        <v>48</v>
      </c>
    </row>
    <row r="13" spans="1:18" ht="89.25" x14ac:dyDescent="0.2">
      <c r="A13" t="s">
        <v>49</v>
      </c>
      <c r="E13" s="29" t="s">
        <v>50</v>
      </c>
    </row>
    <row r="14" spans="1:18" ht="25.5" x14ac:dyDescent="0.2">
      <c r="A14" s="22" t="s">
        <v>40</v>
      </c>
      <c r="B14" s="23" t="s">
        <v>10</v>
      </c>
      <c r="C14" s="23" t="s">
        <v>51</v>
      </c>
      <c r="D14" s="22" t="s">
        <v>52</v>
      </c>
      <c r="E14" s="24" t="s">
        <v>53</v>
      </c>
      <c r="F14" s="25" t="s">
        <v>54</v>
      </c>
      <c r="G14" s="26">
        <v>1</v>
      </c>
      <c r="H14" s="27">
        <v>0</v>
      </c>
      <c r="I14" s="27">
        <f>ROUND(ROUND(H14,2)*ROUND(G14,3),2)</f>
        <v>0</v>
      </c>
      <c r="O14">
        <f>(I14*21)/100</f>
        <v>0</v>
      </c>
      <c r="P14" t="s">
        <v>10</v>
      </c>
    </row>
    <row r="15" spans="1:18" x14ac:dyDescent="0.2">
      <c r="A15" s="28" t="s">
        <v>45</v>
      </c>
      <c r="E15" s="29" t="s">
        <v>46</v>
      </c>
    </row>
    <row r="16" spans="1:18" ht="38.25" x14ac:dyDescent="0.2">
      <c r="A16" s="30" t="s">
        <v>47</v>
      </c>
      <c r="E16" s="31" t="s">
        <v>48</v>
      </c>
    </row>
    <row r="17" spans="1:16" ht="191.25" x14ac:dyDescent="0.2">
      <c r="A17" t="s">
        <v>49</v>
      </c>
      <c r="E17" s="29" t="s">
        <v>55</v>
      </c>
    </row>
    <row r="18" spans="1:16" x14ac:dyDescent="0.2">
      <c r="A18" s="22" t="s">
        <v>40</v>
      </c>
      <c r="B18" s="23" t="s">
        <v>2</v>
      </c>
      <c r="C18" s="23" t="s">
        <v>56</v>
      </c>
      <c r="D18" s="22" t="s">
        <v>57</v>
      </c>
      <c r="E18" s="24" t="s">
        <v>58</v>
      </c>
      <c r="F18" s="25" t="s">
        <v>44</v>
      </c>
      <c r="G18" s="26">
        <v>8</v>
      </c>
      <c r="H18" s="27">
        <v>0</v>
      </c>
      <c r="I18" s="27">
        <f>ROUND(ROUND(H18,2)*ROUND(G18,3),2)</f>
        <v>0</v>
      </c>
      <c r="O18">
        <f>(I18*21)/100</f>
        <v>0</v>
      </c>
      <c r="P18" t="s">
        <v>10</v>
      </c>
    </row>
    <row r="19" spans="1:16" x14ac:dyDescent="0.2">
      <c r="A19" s="28" t="s">
        <v>45</v>
      </c>
      <c r="E19" s="29" t="s">
        <v>46</v>
      </c>
    </row>
    <row r="20" spans="1:16" ht="38.25" x14ac:dyDescent="0.2">
      <c r="A20" s="30" t="s">
        <v>47</v>
      </c>
      <c r="E20" s="31" t="s">
        <v>48</v>
      </c>
    </row>
    <row r="21" spans="1:16" ht="127.5" x14ac:dyDescent="0.2">
      <c r="A21" t="s">
        <v>49</v>
      </c>
      <c r="E21" s="29" t="s">
        <v>59</v>
      </c>
    </row>
    <row r="22" spans="1:16" x14ac:dyDescent="0.2">
      <c r="A22" s="22" t="s">
        <v>40</v>
      </c>
      <c r="B22" s="23" t="s">
        <v>32</v>
      </c>
      <c r="C22" s="23" t="s">
        <v>60</v>
      </c>
      <c r="D22" s="22" t="s">
        <v>57</v>
      </c>
      <c r="E22" s="24" t="s">
        <v>61</v>
      </c>
      <c r="F22" s="25" t="s">
        <v>54</v>
      </c>
      <c r="G22" s="26">
        <v>1</v>
      </c>
      <c r="H22" s="27">
        <v>0</v>
      </c>
      <c r="I22" s="27">
        <f>ROUND(ROUND(H22,2)*ROUND(G22,3),2)</f>
        <v>0</v>
      </c>
      <c r="O22">
        <f>(I22*21)/100</f>
        <v>0</v>
      </c>
      <c r="P22" t="s">
        <v>10</v>
      </c>
    </row>
    <row r="23" spans="1:16" x14ac:dyDescent="0.2">
      <c r="A23" s="28" t="s">
        <v>45</v>
      </c>
      <c r="E23" s="29" t="s">
        <v>46</v>
      </c>
    </row>
    <row r="24" spans="1:16" ht="38.25" x14ac:dyDescent="0.2">
      <c r="A24" s="30" t="s">
        <v>47</v>
      </c>
      <c r="E24" s="31" t="s">
        <v>48</v>
      </c>
    </row>
    <row r="25" spans="1:16" ht="165.75" x14ac:dyDescent="0.2">
      <c r="A25" t="s">
        <v>49</v>
      </c>
      <c r="E25" s="29" t="s">
        <v>62</v>
      </c>
    </row>
    <row r="26" spans="1:16" x14ac:dyDescent="0.2">
      <c r="A26" s="22" t="s">
        <v>40</v>
      </c>
      <c r="B26" s="23" t="s">
        <v>33</v>
      </c>
      <c r="C26" s="23" t="s">
        <v>63</v>
      </c>
      <c r="D26" s="22" t="s">
        <v>64</v>
      </c>
      <c r="E26" s="24" t="s">
        <v>65</v>
      </c>
      <c r="F26" s="25" t="s">
        <v>54</v>
      </c>
      <c r="G26" s="26">
        <v>1</v>
      </c>
      <c r="H26" s="27">
        <v>0</v>
      </c>
      <c r="I26" s="27">
        <f>ROUND(ROUND(H26,2)*ROUND(G26,3),2)</f>
        <v>0</v>
      </c>
      <c r="O26">
        <f>(I26*21)/100</f>
        <v>0</v>
      </c>
      <c r="P26" t="s">
        <v>10</v>
      </c>
    </row>
    <row r="27" spans="1:16" x14ac:dyDescent="0.2">
      <c r="A27" s="28" t="s">
        <v>45</v>
      </c>
      <c r="E27" s="29" t="s">
        <v>46</v>
      </c>
    </row>
    <row r="28" spans="1:16" ht="38.25" x14ac:dyDescent="0.2">
      <c r="A28" s="30" t="s">
        <v>47</v>
      </c>
      <c r="E28" s="31" t="s">
        <v>48</v>
      </c>
    </row>
    <row r="29" spans="1:16" ht="165.75" x14ac:dyDescent="0.2">
      <c r="A29" t="s">
        <v>49</v>
      </c>
      <c r="E29" s="29" t="s">
        <v>66</v>
      </c>
    </row>
    <row r="30" spans="1:16" x14ac:dyDescent="0.2">
      <c r="A30" s="22" t="s">
        <v>40</v>
      </c>
      <c r="B30" s="23" t="s">
        <v>34</v>
      </c>
      <c r="C30" s="23" t="s">
        <v>67</v>
      </c>
      <c r="D30" s="22" t="s">
        <v>64</v>
      </c>
      <c r="E30" s="24" t="s">
        <v>68</v>
      </c>
      <c r="F30" s="25" t="s">
        <v>54</v>
      </c>
      <c r="G30" s="26">
        <v>1</v>
      </c>
      <c r="H30" s="27">
        <v>0</v>
      </c>
      <c r="I30" s="27">
        <f>ROUND(ROUND(H30,2)*ROUND(G30,3),2)</f>
        <v>0</v>
      </c>
      <c r="O30">
        <f>(I30*21)/100</f>
        <v>0</v>
      </c>
      <c r="P30" t="s">
        <v>10</v>
      </c>
    </row>
    <row r="31" spans="1:16" x14ac:dyDescent="0.2">
      <c r="A31" s="28" t="s">
        <v>45</v>
      </c>
      <c r="E31" s="29" t="s">
        <v>46</v>
      </c>
    </row>
    <row r="32" spans="1:16" ht="38.25" x14ac:dyDescent="0.2">
      <c r="A32" s="30" t="s">
        <v>47</v>
      </c>
      <c r="E32" s="31" t="s">
        <v>48</v>
      </c>
    </row>
    <row r="33" spans="1:16" ht="140.25" x14ac:dyDescent="0.2">
      <c r="A33" t="s">
        <v>49</v>
      </c>
      <c r="E33" s="29" t="s">
        <v>69</v>
      </c>
    </row>
    <row r="34" spans="1:16" ht="25.5" x14ac:dyDescent="0.2">
      <c r="A34" s="22" t="s">
        <v>40</v>
      </c>
      <c r="B34" s="23" t="s">
        <v>70</v>
      </c>
      <c r="C34" s="23" t="s">
        <v>71</v>
      </c>
      <c r="D34" s="22" t="s">
        <v>72</v>
      </c>
      <c r="E34" s="24" t="s">
        <v>73</v>
      </c>
      <c r="F34" s="25" t="s">
        <v>54</v>
      </c>
      <c r="G34" s="26">
        <v>3</v>
      </c>
      <c r="H34" s="27">
        <v>0</v>
      </c>
      <c r="I34" s="27">
        <f>ROUND(ROUND(H34,2)*ROUND(G34,3),2)</f>
        <v>0</v>
      </c>
      <c r="O34">
        <f>(I34*21)/100</f>
        <v>0</v>
      </c>
      <c r="P34" t="s">
        <v>10</v>
      </c>
    </row>
    <row r="35" spans="1:16" x14ac:dyDescent="0.2">
      <c r="A35" s="28" t="s">
        <v>45</v>
      </c>
      <c r="E35" s="29" t="s">
        <v>46</v>
      </c>
    </row>
    <row r="36" spans="1:16" ht="38.25" x14ac:dyDescent="0.2">
      <c r="A36" s="30" t="s">
        <v>47</v>
      </c>
      <c r="E36" s="31" t="s">
        <v>48</v>
      </c>
    </row>
    <row r="37" spans="1:16" ht="216.75" x14ac:dyDescent="0.2">
      <c r="A37" t="s">
        <v>49</v>
      </c>
      <c r="E37" s="29" t="s">
        <v>74</v>
      </c>
    </row>
    <row r="38" spans="1:16" ht="25.5" x14ac:dyDescent="0.2">
      <c r="A38" s="22" t="s">
        <v>40</v>
      </c>
      <c r="B38" s="23" t="s">
        <v>75</v>
      </c>
      <c r="C38" s="23" t="s">
        <v>76</v>
      </c>
      <c r="D38" s="22" t="s">
        <v>72</v>
      </c>
      <c r="E38" s="24" t="s">
        <v>77</v>
      </c>
      <c r="F38" s="25" t="s">
        <v>54</v>
      </c>
      <c r="G38" s="26">
        <v>2</v>
      </c>
      <c r="H38" s="27">
        <v>0</v>
      </c>
      <c r="I38" s="27">
        <f>ROUND(ROUND(H38,2)*ROUND(G38,3),2)</f>
        <v>0</v>
      </c>
      <c r="O38">
        <f>(I38*21)/100</f>
        <v>0</v>
      </c>
      <c r="P38" t="s">
        <v>10</v>
      </c>
    </row>
    <row r="39" spans="1:16" x14ac:dyDescent="0.2">
      <c r="A39" s="28" t="s">
        <v>45</v>
      </c>
      <c r="E39" s="29" t="s">
        <v>46</v>
      </c>
    </row>
    <row r="40" spans="1:16" ht="38.25" x14ac:dyDescent="0.2">
      <c r="A40" s="30" t="s">
        <v>47</v>
      </c>
      <c r="E40" s="31" t="s">
        <v>48</v>
      </c>
    </row>
    <row r="41" spans="1:16" ht="216.75" x14ac:dyDescent="0.2">
      <c r="A41" t="s">
        <v>49</v>
      </c>
      <c r="E41" s="29" t="s">
        <v>74</v>
      </c>
    </row>
    <row r="42" spans="1:16" ht="25.5" x14ac:dyDescent="0.2">
      <c r="A42" s="22" t="s">
        <v>40</v>
      </c>
      <c r="B42" s="23" t="s">
        <v>35</v>
      </c>
      <c r="C42" s="23" t="s">
        <v>78</v>
      </c>
      <c r="D42" s="22" t="s">
        <v>79</v>
      </c>
      <c r="E42" s="24" t="s">
        <v>80</v>
      </c>
      <c r="F42" s="25" t="s">
        <v>54</v>
      </c>
      <c r="G42" s="26">
        <v>1</v>
      </c>
      <c r="H42" s="27">
        <v>0</v>
      </c>
      <c r="I42" s="27">
        <f>ROUND(ROUND(H42,2)*ROUND(G42,3),2)</f>
        <v>0</v>
      </c>
      <c r="O42">
        <f>(I42*21)/100</f>
        <v>0</v>
      </c>
      <c r="P42" t="s">
        <v>10</v>
      </c>
    </row>
    <row r="43" spans="1:16" x14ac:dyDescent="0.2">
      <c r="A43" s="28" t="s">
        <v>45</v>
      </c>
      <c r="E43" s="29" t="s">
        <v>46</v>
      </c>
    </row>
    <row r="44" spans="1:16" ht="38.25" x14ac:dyDescent="0.2">
      <c r="A44" s="30" t="s">
        <v>47</v>
      </c>
      <c r="E44" s="31" t="s">
        <v>48</v>
      </c>
    </row>
    <row r="45" spans="1:16" ht="216.75" x14ac:dyDescent="0.2">
      <c r="A45" t="s">
        <v>49</v>
      </c>
      <c r="E45" s="29" t="s">
        <v>74</v>
      </c>
    </row>
    <row r="46" spans="1:16" x14ac:dyDescent="0.2">
      <c r="A46" s="22" t="s">
        <v>40</v>
      </c>
      <c r="B46" s="23" t="s">
        <v>36</v>
      </c>
      <c r="C46" s="23" t="s">
        <v>81</v>
      </c>
      <c r="D46" s="22" t="s">
        <v>42</v>
      </c>
      <c r="E46" s="24" t="s">
        <v>82</v>
      </c>
      <c r="F46" s="25" t="s">
        <v>54</v>
      </c>
      <c r="G46" s="26">
        <v>3</v>
      </c>
      <c r="H46" s="27">
        <v>0</v>
      </c>
      <c r="I46" s="27">
        <f>ROUND(ROUND(H46,2)*ROUND(G46,3),2)</f>
        <v>0</v>
      </c>
      <c r="O46">
        <f>(I46*21)/100</f>
        <v>0</v>
      </c>
      <c r="P46" t="s">
        <v>10</v>
      </c>
    </row>
    <row r="47" spans="1:16" x14ac:dyDescent="0.2">
      <c r="A47" s="28" t="s">
        <v>45</v>
      </c>
      <c r="E47" s="29" t="s">
        <v>46</v>
      </c>
    </row>
    <row r="48" spans="1:16" ht="38.25" x14ac:dyDescent="0.2">
      <c r="A48" s="30" t="s">
        <v>47</v>
      </c>
      <c r="E48" s="31" t="s">
        <v>48</v>
      </c>
    </row>
    <row r="49" spans="1:16" ht="204" x14ac:dyDescent="0.2">
      <c r="A49" t="s">
        <v>49</v>
      </c>
      <c r="E49" s="29" t="s">
        <v>83</v>
      </c>
    </row>
    <row r="50" spans="1:16" x14ac:dyDescent="0.2">
      <c r="A50" s="22" t="s">
        <v>40</v>
      </c>
      <c r="B50" s="23" t="s">
        <v>84</v>
      </c>
      <c r="C50" s="23" t="s">
        <v>85</v>
      </c>
      <c r="D50" s="22" t="s">
        <v>42</v>
      </c>
      <c r="E50" s="24" t="s">
        <v>86</v>
      </c>
      <c r="F50" s="25" t="s">
        <v>54</v>
      </c>
      <c r="G50" s="26">
        <v>2</v>
      </c>
      <c r="H50" s="27">
        <v>0</v>
      </c>
      <c r="I50" s="27">
        <f>ROUND(ROUND(H50,2)*ROUND(G50,3),2)</f>
        <v>0</v>
      </c>
      <c r="O50">
        <f>(I50*21)/100</f>
        <v>0</v>
      </c>
      <c r="P50" t="s">
        <v>10</v>
      </c>
    </row>
    <row r="51" spans="1:16" x14ac:dyDescent="0.2">
      <c r="A51" s="28" t="s">
        <v>45</v>
      </c>
      <c r="E51" s="29" t="s">
        <v>46</v>
      </c>
    </row>
    <row r="52" spans="1:16" ht="38.25" x14ac:dyDescent="0.2">
      <c r="A52" s="30" t="s">
        <v>47</v>
      </c>
      <c r="E52" s="31" t="s">
        <v>48</v>
      </c>
    </row>
    <row r="53" spans="1:16" ht="204" x14ac:dyDescent="0.2">
      <c r="A53" t="s">
        <v>49</v>
      </c>
      <c r="E53" s="29" t="s">
        <v>83</v>
      </c>
    </row>
    <row r="54" spans="1:16" x14ac:dyDescent="0.2">
      <c r="A54" s="22" t="s">
        <v>40</v>
      </c>
      <c r="B54" s="23" t="s">
        <v>87</v>
      </c>
      <c r="C54" s="23" t="s">
        <v>88</v>
      </c>
      <c r="D54" s="22" t="s">
        <v>42</v>
      </c>
      <c r="E54" s="24" t="s">
        <v>89</v>
      </c>
      <c r="F54" s="25" t="s">
        <v>54</v>
      </c>
      <c r="G54" s="26">
        <v>1</v>
      </c>
      <c r="H54" s="27">
        <v>0</v>
      </c>
      <c r="I54" s="27">
        <f>ROUND(ROUND(H54,2)*ROUND(G54,3),2)</f>
        <v>0</v>
      </c>
      <c r="O54">
        <f>(I54*21)/100</f>
        <v>0</v>
      </c>
      <c r="P54" t="s">
        <v>10</v>
      </c>
    </row>
    <row r="55" spans="1:16" x14ac:dyDescent="0.2">
      <c r="A55" s="28" t="s">
        <v>45</v>
      </c>
      <c r="E55" s="29" t="s">
        <v>46</v>
      </c>
    </row>
    <row r="56" spans="1:16" ht="38.25" x14ac:dyDescent="0.2">
      <c r="A56" s="30" t="s">
        <v>47</v>
      </c>
      <c r="E56" s="31" t="s">
        <v>48</v>
      </c>
    </row>
    <row r="57" spans="1:16" ht="204" x14ac:dyDescent="0.2">
      <c r="A57" t="s">
        <v>49</v>
      </c>
      <c r="E57" s="29" t="s">
        <v>90</v>
      </c>
    </row>
    <row r="58" spans="1:16" ht="25.5" x14ac:dyDescent="0.2">
      <c r="A58" s="22" t="s">
        <v>40</v>
      </c>
      <c r="B58" s="23" t="s">
        <v>91</v>
      </c>
      <c r="C58" s="23" t="s">
        <v>92</v>
      </c>
      <c r="D58" s="22" t="s">
        <v>42</v>
      </c>
      <c r="E58" s="24" t="s">
        <v>93</v>
      </c>
      <c r="F58" s="25" t="s">
        <v>54</v>
      </c>
      <c r="G58" s="26">
        <v>1</v>
      </c>
      <c r="H58" s="27">
        <v>0</v>
      </c>
      <c r="I58" s="27">
        <f>ROUND(ROUND(H58,2)*ROUND(G58,3),2)</f>
        <v>0</v>
      </c>
      <c r="O58">
        <f>(I58*21)/100</f>
        <v>0</v>
      </c>
      <c r="P58" t="s">
        <v>10</v>
      </c>
    </row>
    <row r="59" spans="1:16" x14ac:dyDescent="0.2">
      <c r="A59" s="28" t="s">
        <v>45</v>
      </c>
      <c r="E59" s="29" t="s">
        <v>46</v>
      </c>
    </row>
    <row r="60" spans="1:16" ht="38.25" x14ac:dyDescent="0.2">
      <c r="A60" s="30" t="s">
        <v>47</v>
      </c>
      <c r="E60" s="31" t="s">
        <v>48</v>
      </c>
    </row>
    <row r="61" spans="1:16" ht="165.75" x14ac:dyDescent="0.2">
      <c r="A61" t="s">
        <v>49</v>
      </c>
      <c r="E61" s="29" t="s">
        <v>94</v>
      </c>
    </row>
    <row r="62" spans="1:16" x14ac:dyDescent="0.2">
      <c r="A62" s="22" t="s">
        <v>40</v>
      </c>
      <c r="B62" s="23" t="s">
        <v>95</v>
      </c>
      <c r="C62" s="23" t="s">
        <v>96</v>
      </c>
      <c r="D62" s="22" t="s">
        <v>42</v>
      </c>
      <c r="E62" s="24" t="s">
        <v>97</v>
      </c>
      <c r="F62" s="25" t="s">
        <v>54</v>
      </c>
      <c r="G62" s="26">
        <v>1</v>
      </c>
      <c r="H62" s="27">
        <v>0</v>
      </c>
      <c r="I62" s="27">
        <f>ROUND(ROUND(H62,2)*ROUND(G62,3),2)</f>
        <v>0</v>
      </c>
      <c r="O62">
        <f>(I62*21)/100</f>
        <v>0</v>
      </c>
      <c r="P62" t="s">
        <v>10</v>
      </c>
    </row>
    <row r="63" spans="1:16" x14ac:dyDescent="0.2">
      <c r="A63" s="28" t="s">
        <v>45</v>
      </c>
      <c r="E63" s="29" t="s">
        <v>46</v>
      </c>
    </row>
    <row r="64" spans="1:16" ht="38.25" x14ac:dyDescent="0.2">
      <c r="A64" s="30" t="s">
        <v>47</v>
      </c>
      <c r="E64" s="31" t="s">
        <v>48</v>
      </c>
    </row>
    <row r="65" spans="1:18" ht="153" x14ac:dyDescent="0.2">
      <c r="A65" t="s">
        <v>49</v>
      </c>
      <c r="E65" s="29" t="s">
        <v>98</v>
      </c>
    </row>
    <row r="66" spans="1:18" ht="12.75" customHeight="1" x14ac:dyDescent="0.2">
      <c r="A66" s="3" t="s">
        <v>37</v>
      </c>
      <c r="B66" s="3"/>
      <c r="C66" s="32" t="s">
        <v>99</v>
      </c>
      <c r="D66" s="3"/>
      <c r="E66" s="20" t="s">
        <v>100</v>
      </c>
      <c r="F66" s="3"/>
      <c r="G66" s="3"/>
      <c r="H66" s="3"/>
      <c r="I66" s="33">
        <f>0+Q66</f>
        <v>0</v>
      </c>
      <c r="O66">
        <f>0+R66</f>
        <v>0</v>
      </c>
      <c r="Q66">
        <f>0+I67+I71</f>
        <v>0</v>
      </c>
      <c r="R66">
        <f>0+O67+O71</f>
        <v>0</v>
      </c>
    </row>
    <row r="67" spans="1:18" ht="25.5" x14ac:dyDescent="0.2">
      <c r="A67" s="22" t="s">
        <v>40</v>
      </c>
      <c r="B67" s="23" t="s">
        <v>101</v>
      </c>
      <c r="C67" s="23" t="s">
        <v>102</v>
      </c>
      <c r="D67" s="22" t="s">
        <v>42</v>
      </c>
      <c r="E67" s="24" t="s">
        <v>103</v>
      </c>
      <c r="F67" s="25" t="s">
        <v>54</v>
      </c>
      <c r="G67" s="26">
        <v>1</v>
      </c>
      <c r="H67" s="27">
        <v>0</v>
      </c>
      <c r="I67" s="27">
        <f>ROUND(ROUND(H67,2)*ROUND(G67,3),2)</f>
        <v>0</v>
      </c>
      <c r="O67">
        <f>(I67*21)/100</f>
        <v>0</v>
      </c>
      <c r="P67" t="s">
        <v>10</v>
      </c>
    </row>
    <row r="68" spans="1:18" x14ac:dyDescent="0.2">
      <c r="A68" s="28" t="s">
        <v>45</v>
      </c>
      <c r="E68" s="29" t="s">
        <v>46</v>
      </c>
    </row>
    <row r="69" spans="1:18" ht="38.25" x14ac:dyDescent="0.2">
      <c r="A69" s="30" t="s">
        <v>47</v>
      </c>
      <c r="E69" s="31" t="s">
        <v>48</v>
      </c>
    </row>
    <row r="70" spans="1:18" ht="114.75" x14ac:dyDescent="0.2">
      <c r="A70" t="s">
        <v>49</v>
      </c>
      <c r="E70" s="29" t="s">
        <v>104</v>
      </c>
    </row>
    <row r="71" spans="1:18" ht="25.5" x14ac:dyDescent="0.2">
      <c r="A71" s="22" t="s">
        <v>40</v>
      </c>
      <c r="B71" s="23" t="s">
        <v>105</v>
      </c>
      <c r="C71" s="23" t="s">
        <v>106</v>
      </c>
      <c r="D71" s="22" t="s">
        <v>42</v>
      </c>
      <c r="E71" s="24" t="s">
        <v>107</v>
      </c>
      <c r="F71" s="25" t="s">
        <v>54</v>
      </c>
      <c r="G71" s="26">
        <v>1</v>
      </c>
      <c r="H71" s="27">
        <v>0</v>
      </c>
      <c r="I71" s="27">
        <f>ROUND(ROUND(H71,2)*ROUND(G71,3),2)</f>
        <v>0</v>
      </c>
      <c r="O71">
        <f>(I71*21)/100</f>
        <v>0</v>
      </c>
      <c r="P71" t="s">
        <v>10</v>
      </c>
    </row>
    <row r="72" spans="1:18" x14ac:dyDescent="0.2">
      <c r="A72" s="28" t="s">
        <v>45</v>
      </c>
      <c r="E72" s="29" t="s">
        <v>46</v>
      </c>
    </row>
    <row r="73" spans="1:18" ht="38.25" x14ac:dyDescent="0.2">
      <c r="A73" s="30" t="s">
        <v>47</v>
      </c>
      <c r="E73" s="31" t="s">
        <v>48</v>
      </c>
    </row>
    <row r="74" spans="1:18" ht="89.25" x14ac:dyDescent="0.2">
      <c r="A74" t="s">
        <v>49</v>
      </c>
      <c r="E74" s="29" t="s">
        <v>108</v>
      </c>
    </row>
  </sheetData>
  <mergeCells count="11">
    <mergeCell ref="E6:E7"/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D.1.3.1_PS 90-05-01</vt:lpstr>
    </vt:vector>
  </TitlesOfParts>
  <Company>SUDOP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2020-10-17T09:01:39Z</dcterms:created>
  <dcterms:modified xsi:type="dcterms:W3CDTF">2020-10-17T09:01:40Z</dcterms:modified>
</cp:coreProperties>
</file>