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SO 90-9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7" i="1" l="1"/>
  <c r="O97" i="1" s="1"/>
  <c r="I93" i="1"/>
  <c r="O93" i="1" s="1"/>
  <c r="O89" i="1"/>
  <c r="I89" i="1"/>
  <c r="I85" i="1"/>
  <c r="O85" i="1" s="1"/>
  <c r="I81" i="1"/>
  <c r="O81" i="1" s="1"/>
  <c r="I77" i="1"/>
  <c r="O77" i="1" s="1"/>
  <c r="O73" i="1"/>
  <c r="I73" i="1"/>
  <c r="I69" i="1"/>
  <c r="O69" i="1" s="1"/>
  <c r="I65" i="1"/>
  <c r="O65" i="1" s="1"/>
  <c r="I61" i="1"/>
  <c r="O61" i="1" s="1"/>
  <c r="O57" i="1"/>
  <c r="I57" i="1"/>
  <c r="I53" i="1"/>
  <c r="O53" i="1" s="1"/>
  <c r="I49" i="1"/>
  <c r="O49" i="1" s="1"/>
  <c r="I45" i="1"/>
  <c r="O45" i="1" s="1"/>
  <c r="O41" i="1"/>
  <c r="I41" i="1"/>
  <c r="I37" i="1"/>
  <c r="O37" i="1" s="1"/>
  <c r="I33" i="1"/>
  <c r="O33" i="1" s="1"/>
  <c r="I29" i="1"/>
  <c r="O29" i="1" s="1"/>
  <c r="O25" i="1"/>
  <c r="I25" i="1"/>
  <c r="I21" i="1"/>
  <c r="O21" i="1" s="1"/>
  <c r="I17" i="1"/>
  <c r="O17" i="1" s="1"/>
  <c r="I13" i="1"/>
  <c r="O13" i="1" s="1"/>
  <c r="O9" i="1"/>
  <c r="I9" i="1"/>
  <c r="Q8" i="1"/>
  <c r="I8" i="1" s="1"/>
  <c r="I3" i="1" s="1"/>
  <c r="R8" i="1" l="1"/>
  <c r="O8" i="1" s="1"/>
  <c r="O2" i="1" s="1"/>
</calcChain>
</file>

<file path=xl/sharedStrings.xml><?xml version="1.0" encoding="utf-8"?>
<sst xmlns="http://schemas.openxmlformats.org/spreadsheetml/2006/main" count="341" uniqueCount="113">
  <si>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</si>
  <si>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</si>
  <si>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</si>
  <si>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</si>
  <si>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</si>
  <si>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</si>
  <si>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</si>
  <si>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</si>
  <si>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90-90</t>
  </si>
  <si>
    <t>0,00</t>
  </si>
  <si>
    <t>2</t>
  </si>
  <si>
    <t>O</t>
  </si>
  <si>
    <t>Rozpočet:</t>
  </si>
  <si>
    <t>Likvidace odpadů vč. dopravy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</si>
  <si>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</si>
  <si>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</si>
  <si>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</si>
  <si>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</si>
  <si>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</si>
  <si>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</si>
  <si>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</si>
  <si>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</si>
  <si>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</si>
  <si>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</si>
  <si>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</si>
  <si>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</si>
  <si>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</si>
  <si>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</si>
  <si>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</si>
  <si>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</si>
  <si>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</si>
  <si>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</si>
  <si>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</si>
  <si>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</si>
  <si>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990</t>
  </si>
  <si>
    <t>P</t>
  </si>
  <si>
    <t>R015111</t>
  </si>
  <si>
    <t>90</t>
  </si>
  <si>
    <t>POPLATKY ZA LIKVIDACI ODPADŮ NEKONTAMINOVANÝCH - 17 05 04 VYTĚŽENÉ ZEMINY A HORNINY - I. TŘÍDA TĚŽITELNOSTI VČETNĚ DOPRAVY</t>
  </si>
  <si>
    <t>T</t>
  </si>
  <si>
    <t>PP</t>
  </si>
  <si>
    <t>Evidenční položka</t>
  </si>
  <si>
    <t>VV</t>
  </si>
  <si>
    <t/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</si>
  <si>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</si>
  <si>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</si>
  <si>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R015112</t>
  </si>
  <si>
    <t>POPLATKY ZA LIKVIDACI ODPADŮ NEKONTAMINOVANÝCH - 17 05 04 VYTĚŽENÉ ZEMINY A HORNINY - II. TŘÍDA TĚŽITELNOSTI VČETNĚ DOPRAVY</t>
  </si>
  <si>
    <t>R015120</t>
  </si>
  <si>
    <t>POPLATKY ZA LIKVIDACI ODPADŮ NEKONTAMINOVANÝCH - 17 01 07 STAVEBNÍ A DEMOLIČNÍ SUŤ VČETNĚ DOPRAVY</t>
  </si>
  <si>
    <t>R015121</t>
  </si>
  <si>
    <t>POPLATKY ZA LIKVIDACI ODPADŮ NEKONTAMINOVANÝCH - 17 09 04 SMĚSNÉ STAVEBNÍ A DEMOLIČNÍ ODPADY Z INTERIÉRŮ BUDOV, VČETNĚ DOPRAVY</t>
  </si>
  <si>
    <t>R015130</t>
  </si>
  <si>
    <t>POPLATKY ZA LIKVIDACI ODPADŮ NEKONTAMINOVANÝCH - 17 03 02 VYBOURANÝ ASFALTOVÝ BETON BEZ DEHTU VČETNĚ DOPRAVY</t>
  </si>
  <si>
    <t>R015140</t>
  </si>
  <si>
    <t>POPLATKY ZA LIKVIDACI ODPADŮ NEKONTAMINOVANÝCH - 17 01 01 BETON Z DEMOLIC OBJEKTŮ, ZÁKLADŮ TV, KŮLY A SLOUPY VČETNĚ DOPRAVY</t>
  </si>
  <si>
    <t>7</t>
  </si>
  <si>
    <t>R015150</t>
  </si>
  <si>
    <t>POPLATKY ZA LIKVIDACI ODPADŮ NEKONTAMINOVANÝCH - 17 05 08 ŠTĚRK Z KOLEJIŠTĚ (ODPAD PO RECYKLACI) VČETNĚ DOPRAVY</t>
  </si>
  <si>
    <t>8</t>
  </si>
  <si>
    <t>R015160</t>
  </si>
  <si>
    <t>POPLATKY ZA LIKVIDACI ODPADŮ NEKONTAMINOVANÝCH - 02 01 03 SMÝCENÉ STROMY A KEŘE VČETNĚ DOPRAVY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</si>
  <si>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Metrem kubickým se rozumí objem odpadu vytříděného v souladu se zákonem č. 185/2001 Sb., o nakládání s odpady, v platném znění.</t>
  </si>
  <si>
    <t>R015170</t>
  </si>
  <si>
    <t>POPLATKY ZA LIKVIDACI ODPADŮ NEKONTAMINOVANÝCH - 17 02 01 DŘEVO PO STAVEBNÍM POUŽITÍ, Z DEMOLIC VČETNĚ DOPRAVY</t>
  </si>
  <si>
    <t>R015230</t>
  </si>
  <si>
    <t>POPLATKY ZA LIKVIDACI ODPADŮ NEKONTAMINOVANÝCH - 16 02 14 TRAFO BEZ NÁPLNĚ PCB A ŠKODLIVIN VČETNĚ DOPRAVY</t>
  </si>
  <si>
    <t>Evidenční položka   
Výzisk - přebírá Správa železnic</t>
  </si>
  <si>
    <t>11</t>
  </si>
  <si>
    <t>R015240</t>
  </si>
  <si>
    <t>POPLATKY ZA LIKVIDACI ODPADŮ NEKONTAMINOVANÝCH - 20 03 99 ODPAD PODOBNÝ KOMUNÁLNÍMU ODPADU VČETNĚ DOPRAVY</t>
  </si>
  <si>
    <t>12</t>
  </si>
  <si>
    <t>R015270</t>
  </si>
  <si>
    <t>POPLATKY ZA LIKVIDACI ODPADŮ NEKONTAMINOVANÝCH - 17 01 03 IZOLÁTORY PORCELÁNOVÉ VČETNĚ DOPRAVY</t>
  </si>
  <si>
    <t>13</t>
  </si>
  <si>
    <t>R015310</t>
  </si>
  <si>
    <t>POPLATKY ZA LIKVIDACI ODPADŮ NEKONTAMINOVANÝCH - 16 02 14 ELEKTROŠROT, VČETNĚ DOPRAVY</t>
  </si>
  <si>
    <t>14</t>
  </si>
  <si>
    <t>R015420</t>
  </si>
  <si>
    <t>POPLATKY ZA LIKVIDACI ODPADŮ NEKONTAMINOVANÝCH - 17 06 04 ZBYTKY IZOLAČNÍCH MATERIÁLŮ VČETNĚ DOPRAVY</t>
  </si>
  <si>
    <t>15</t>
  </si>
  <si>
    <t>R015512</t>
  </si>
  <si>
    <t>POPLATKY ZA LIKVIDACI ODPADŮ NEBEZPEČNÝCH - 17 05 03* ZEMINA Z KOLEJIŠTĚ (VÝHYBKY) LOKÁLNĚ ZNEČIŠTĚNÁ ROPNÝMI LÁTKAMI - BIODEGRADACE, VČETNĚ DOPRAVY</t>
  </si>
  <si>
    <t>Evidenční položka   
N odpad: nebezpečné látky: ropné látky    
Způsob likvidace: biodegradace</t>
  </si>
  <si>
    <t>76</t>
  </si>
  <si>
    <t>R015513</t>
  </si>
  <si>
    <t>POPLATKY ZA LIKVIDACI ODPADŮ NEBEZPEČNÝCH - 17 05 03* ZEMINA Z KOLEJIŠTĚ (VÝHYBKY) LOKÁLNĚ ZNEČIŠTĚNÁ NEBEZPEČNÝMI LÁTKAMI (NAPŘ. As, Pb) - SKLÁDKA S-NO, VČETNĚ</t>
  </si>
  <si>
    <t>POPLATKY ZA LIKVIDACI ODPADŮ NEBEZPEČNÝCH - 17 05 03* ZEMINA Z KOLEJIŠTĚ (VÝHYBKY) LOKÁLNĚ ZNEČIŠTĚNÁ NEBEZPEČNÝMI LÁTKAMI (NAPŘ. As, Pb) - SKLÁDKA S-NO, VČETNĚ DOPRAVY</t>
  </si>
  <si>
    <t>Viz PD D.2.3.2_SO 01-15-05_01-10 
Zemní práce - skládkovné (předpokládaný obj) 
((341.21)+(79.023))*1.8=756,419 [A] 
Celkem: A=756,419 [B] 
B * 0.2Koeficient množství=151,284 [C]</t>
  </si>
  <si>
    <t>16</t>
  </si>
  <si>
    <t>R015580</t>
  </si>
  <si>
    <t>POPLATKY ZA LIKVIDACI ODPADŮ NEBEZPEČNÝCH - 08 01 17* ODPADNÍ ŘEDIDLA, VČETNĚ DOPRAVY</t>
  </si>
  <si>
    <t>Evidenční položka   
N odpad: nebezpečné látky</t>
  </si>
  <si>
    <t>17</t>
  </si>
  <si>
    <t>R015590</t>
  </si>
  <si>
    <t>POPLATKY ZA LIKVIDACI ODPADŮ NEBEZPEČNÝCH - 08 01 11* ODPADNÍ NÁTĚROVÉ HMOTY, VČETNĚ DOPRAVY</t>
  </si>
  <si>
    <t>18</t>
  </si>
  <si>
    <t>R015670</t>
  </si>
  <si>
    <t>POPLATKY ZA LIKVIDACI ODPADŮ NEBEZPEČNÝCH - 17 01 06* KONTAMINOVANÁ STAVEBNÍ SUŤ A BETONY Z DEMOLIC VČETNĚ DOPRAVY</t>
  </si>
  <si>
    <t>Evidenční položka   
N odpad: nebezpečné látky: těžké kovy a pod. (třída vyluhovatelnosti překračuje I, a II. třídu a nepřekračuje III. třídu dle vyhlášky 294/2005 Sb.)   
Způsob likvidace: skládka S-NO</t>
  </si>
  <si>
    <t>19</t>
  </si>
  <si>
    <t>R015810</t>
  </si>
  <si>
    <t>POPLATKY ZA LIKVIDACI ODPADŮ NEKONTAMINOVANÝCH - 17 04 05 - ŽELEZNÝ A OCELOVÝ ŠROT, VČETNĚ DOPRAVY</t>
  </si>
  <si>
    <t>Evidenční položka   
Druhotná surovina - výkup</t>
  </si>
  <si>
    <t>20</t>
  </si>
  <si>
    <t>R015890</t>
  </si>
  <si>
    <t>POPLATKY ZA LIKVIDACI ODPADŮ NEKONTAMINOVANÝCH - 17 04 11 - ZBYTKY KABELŮ A VODIČŮ (I S IZOLACÍ), VČETNĚ DOPRAVY</t>
  </si>
  <si>
    <t>21</t>
  </si>
  <si>
    <t>R015910</t>
  </si>
  <si>
    <t>POPLATKY ZA LIKVIDACI ODPADŮ NEKONTAMINOVANÝCH - 15 01 02 - OBALY PLASTOVÉ, VČETNĚ DOPRAVY</t>
  </si>
  <si>
    <t>22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</si>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</sst>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0" fillId="2" borderId="4" xfId="1" applyFont="1" applyFill="1" applyBorder="1"/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5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>
    <pageSetUpPr fitToPage="1"/>
  </sheetPr>
  <dimension ref="A1:R100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11" t="s">
        <v>12</v>
      </c>
      <c r="C4" s="12" t="s">
        <v>8</v>
      </c>
      <c r="D4" s="13"/>
      <c r="E4" s="14" t="s">
        <v>13</v>
      </c>
      <c r="F4" s="3"/>
      <c r="G4" s="3"/>
      <c r="H4" s="15"/>
      <c r="I4" s="15"/>
      <c r="O4" t="s">
        <v>14</v>
      </c>
      <c r="P4" t="s">
        <v>10</v>
      </c>
    </row>
    <row r="5" spans="1:18" ht="12.75" customHeight="1" x14ac:dyDescent="0.2">
      <c r="A5" s="16" t="s">
        <v>15</v>
      </c>
      <c r="B5" s="16" t="s">
        <v>16</v>
      </c>
      <c r="C5" s="16" t="s">
        <v>17</v>
      </c>
      <c r="D5" s="16" t="s">
        <v>18</v>
      </c>
      <c r="E5" s="16" t="s">
        <v>19</v>
      </c>
      <c r="F5" s="16" t="s">
        <v>20</v>
      </c>
      <c r="G5" s="16" t="s">
        <v>21</v>
      </c>
      <c r="H5" s="16" t="s">
        <v>22</v>
      </c>
      <c r="I5" s="16"/>
      <c r="O5" t="s">
        <v>23</v>
      </c>
      <c r="P5" t="s">
        <v>10</v>
      </c>
    </row>
    <row r="6" spans="1:18" ht="12.75" customHeight="1" x14ac:dyDescent="0.2">
      <c r="A6" s="16"/>
      <c r="B6" s="16"/>
      <c r="C6" s="16"/>
      <c r="D6" s="16"/>
      <c r="E6" s="16"/>
      <c r="F6" s="16"/>
      <c r="G6" s="16"/>
      <c r="H6" s="17" t="s">
        <v>24</v>
      </c>
      <c r="I6" s="17" t="s">
        <v>25</v>
      </c>
    </row>
    <row r="7" spans="1:18" ht="12.75" customHeight="1" x14ac:dyDescent="0.2">
      <c r="A7" s="17" t="s">
        <v>26</v>
      </c>
      <c r="B7" s="17" t="s">
        <v>27</v>
      </c>
      <c r="C7" s="17" t="s">
        <v>10</v>
      </c>
      <c r="D7" s="17" t="s">
        <v>2</v>
      </c>
      <c r="E7" s="17" t="s">
        <v>28</v>
      </c>
      <c r="F7" s="17" t="s">
        <v>29</v>
      </c>
      <c r="G7" s="17" t="s">
        <v>30</v>
      </c>
      <c r="H7" s="17" t="s">
        <v>31</v>
      </c>
      <c r="I7" s="17" t="s">
        <v>32</v>
      </c>
    </row>
    <row r="8" spans="1:18" ht="12.75" customHeight="1" x14ac:dyDescent="0.2">
      <c r="A8" s="15" t="s">
        <v>33</v>
      </c>
      <c r="B8" s="15"/>
      <c r="C8" s="18" t="s">
        <v>34</v>
      </c>
      <c r="D8" s="15"/>
      <c r="E8" s="19" t="s">
        <v>13</v>
      </c>
      <c r="F8" s="15"/>
      <c r="G8" s="15"/>
      <c r="H8" s="15"/>
      <c r="I8" s="20">
        <f>0+Q8</f>
        <v>0</v>
      </c>
      <c r="O8">
        <f>0+R8</f>
        <v>0</v>
      </c>
      <c r="Q8">
        <f>0+I9+I13+I17+I21+I25+I29+I33+I37+I41+I45+I49+I53+I57+I61+I65+I69+I73+I77+I81+I85+I89+I93+I97</f>
        <v>0</v>
      </c>
      <c r="R8">
        <f>0+O9+O13+O17+O21+O25+O29+O33+O37+O41+O45+O49+O53+O57+O61+O65+O69+O73+O77+O81+O85+O89+O93+O97</f>
        <v>0</v>
      </c>
    </row>
    <row r="9" spans="1:18" ht="25.5" x14ac:dyDescent="0.2">
      <c r="A9" s="21" t="s">
        <v>35</v>
      </c>
      <c r="B9" s="22" t="s">
        <v>27</v>
      </c>
      <c r="C9" s="22" t="s">
        <v>36</v>
      </c>
      <c r="D9" s="21" t="s">
        <v>37</v>
      </c>
      <c r="E9" s="23" t="s">
        <v>38</v>
      </c>
      <c r="F9" s="24" t="s">
        <v>39</v>
      </c>
      <c r="G9" s="25">
        <v>15826.271000000001</v>
      </c>
      <c r="H9" s="26">
        <v>0</v>
      </c>
      <c r="I9" s="26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7" t="s">
        <v>40</v>
      </c>
      <c r="E10" s="28" t="s">
        <v>41</v>
      </c>
    </row>
    <row r="11" spans="1:18" x14ac:dyDescent="0.2">
      <c r="A11" s="29" t="s">
        <v>42</v>
      </c>
      <c r="E11" s="30" t="s">
        <v>43</v>
      </c>
    </row>
    <row r="12" spans="1:18" ht="153" x14ac:dyDescent="0.2">
      <c r="A12" t="s">
        <v>44</v>
      </c>
      <c r="E12" s="28" t="s">
        <v>45</v>
      </c>
    </row>
    <row r="13" spans="1:18" ht="25.5" x14ac:dyDescent="0.2">
      <c r="A13" s="21" t="s">
        <v>35</v>
      </c>
      <c r="B13" s="22" t="s">
        <v>10</v>
      </c>
      <c r="C13" s="22" t="s">
        <v>46</v>
      </c>
      <c r="D13" s="21" t="s">
        <v>37</v>
      </c>
      <c r="E13" s="23" t="s">
        <v>47</v>
      </c>
      <c r="F13" s="24" t="s">
        <v>39</v>
      </c>
      <c r="G13" s="25">
        <v>97</v>
      </c>
      <c r="H13" s="26">
        <v>0</v>
      </c>
      <c r="I13" s="26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7" t="s">
        <v>40</v>
      </c>
      <c r="E14" s="28" t="s">
        <v>41</v>
      </c>
    </row>
    <row r="15" spans="1:18" x14ac:dyDescent="0.2">
      <c r="A15" s="29" t="s">
        <v>42</v>
      </c>
      <c r="E15" s="30" t="s">
        <v>43</v>
      </c>
    </row>
    <row r="16" spans="1:18" ht="153" x14ac:dyDescent="0.2">
      <c r="A16" t="s">
        <v>44</v>
      </c>
      <c r="E16" s="28" t="s">
        <v>45</v>
      </c>
    </row>
    <row r="17" spans="1:16" ht="25.5" x14ac:dyDescent="0.2">
      <c r="A17" s="21" t="s">
        <v>35</v>
      </c>
      <c r="B17" s="22" t="s">
        <v>2</v>
      </c>
      <c r="C17" s="22" t="s">
        <v>48</v>
      </c>
      <c r="D17" s="21" t="s">
        <v>37</v>
      </c>
      <c r="E17" s="23" t="s">
        <v>49</v>
      </c>
      <c r="F17" s="24" t="s">
        <v>39</v>
      </c>
      <c r="G17" s="25">
        <v>1</v>
      </c>
      <c r="H17" s="26">
        <v>0</v>
      </c>
      <c r="I17" s="26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7" t="s">
        <v>40</v>
      </c>
      <c r="E18" s="28" t="s">
        <v>41</v>
      </c>
    </row>
    <row r="19" spans="1:16" x14ac:dyDescent="0.2">
      <c r="A19" s="29" t="s">
        <v>42</v>
      </c>
      <c r="E19" s="30" t="s">
        <v>43</v>
      </c>
    </row>
    <row r="20" spans="1:16" ht="153" x14ac:dyDescent="0.2">
      <c r="A20" t="s">
        <v>44</v>
      </c>
      <c r="E20" s="28" t="s">
        <v>45</v>
      </c>
    </row>
    <row r="21" spans="1:16" ht="38.25" x14ac:dyDescent="0.2">
      <c r="A21" s="21" t="s">
        <v>35</v>
      </c>
      <c r="B21" s="22" t="s">
        <v>28</v>
      </c>
      <c r="C21" s="22" t="s">
        <v>50</v>
      </c>
      <c r="D21" s="21" t="s">
        <v>37</v>
      </c>
      <c r="E21" s="23" t="s">
        <v>51</v>
      </c>
      <c r="F21" s="24" t="s">
        <v>39</v>
      </c>
      <c r="G21" s="25">
        <v>1.978</v>
      </c>
      <c r="H21" s="26">
        <v>0</v>
      </c>
      <c r="I21" s="26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7" t="s">
        <v>40</v>
      </c>
      <c r="E22" s="28" t="s">
        <v>41</v>
      </c>
    </row>
    <row r="23" spans="1:16" x14ac:dyDescent="0.2">
      <c r="A23" s="29" t="s">
        <v>42</v>
      </c>
      <c r="E23" s="30" t="s">
        <v>43</v>
      </c>
    </row>
    <row r="24" spans="1:16" ht="153" x14ac:dyDescent="0.2">
      <c r="A24" t="s">
        <v>44</v>
      </c>
      <c r="E24" s="28" t="s">
        <v>45</v>
      </c>
    </row>
    <row r="25" spans="1:16" ht="25.5" x14ac:dyDescent="0.2">
      <c r="A25" s="21" t="s">
        <v>35</v>
      </c>
      <c r="B25" s="22" t="s">
        <v>29</v>
      </c>
      <c r="C25" s="22" t="s">
        <v>52</v>
      </c>
      <c r="D25" s="21" t="s">
        <v>37</v>
      </c>
      <c r="E25" s="23" t="s">
        <v>53</v>
      </c>
      <c r="F25" s="24" t="s">
        <v>39</v>
      </c>
      <c r="G25" s="25">
        <v>37.177999999999997</v>
      </c>
      <c r="H25" s="26">
        <v>0</v>
      </c>
      <c r="I25" s="26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7" t="s">
        <v>40</v>
      </c>
      <c r="E26" s="28" t="s">
        <v>41</v>
      </c>
    </row>
    <row r="27" spans="1:16" x14ac:dyDescent="0.2">
      <c r="A27" s="29" t="s">
        <v>42</v>
      </c>
      <c r="E27" s="30" t="s">
        <v>43</v>
      </c>
    </row>
    <row r="28" spans="1:16" ht="153" x14ac:dyDescent="0.2">
      <c r="A28" t="s">
        <v>44</v>
      </c>
      <c r="E28" s="28" t="s">
        <v>45</v>
      </c>
    </row>
    <row r="29" spans="1:16" ht="38.25" x14ac:dyDescent="0.2">
      <c r="A29" s="21" t="s">
        <v>35</v>
      </c>
      <c r="B29" s="22" t="s">
        <v>30</v>
      </c>
      <c r="C29" s="22" t="s">
        <v>54</v>
      </c>
      <c r="D29" s="21" t="s">
        <v>37</v>
      </c>
      <c r="E29" s="23" t="s">
        <v>55</v>
      </c>
      <c r="F29" s="24" t="s">
        <v>39</v>
      </c>
      <c r="G29" s="25">
        <v>2053.527</v>
      </c>
      <c r="H29" s="26">
        <v>0</v>
      </c>
      <c r="I29" s="26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7" t="s">
        <v>40</v>
      </c>
      <c r="E30" s="28" t="s">
        <v>41</v>
      </c>
    </row>
    <row r="31" spans="1:16" x14ac:dyDescent="0.2">
      <c r="A31" s="29" t="s">
        <v>42</v>
      </c>
      <c r="E31" s="30" t="s">
        <v>43</v>
      </c>
    </row>
    <row r="32" spans="1:16" ht="153" x14ac:dyDescent="0.2">
      <c r="A32" t="s">
        <v>44</v>
      </c>
      <c r="E32" s="28" t="s">
        <v>45</v>
      </c>
    </row>
    <row r="33" spans="1:16" ht="25.5" x14ac:dyDescent="0.2">
      <c r="A33" s="21" t="s">
        <v>35</v>
      </c>
      <c r="B33" s="22" t="s">
        <v>56</v>
      </c>
      <c r="C33" s="22" t="s">
        <v>57</v>
      </c>
      <c r="D33" s="21" t="s">
        <v>37</v>
      </c>
      <c r="E33" s="23" t="s">
        <v>58</v>
      </c>
      <c r="F33" s="24" t="s">
        <v>39</v>
      </c>
      <c r="G33" s="25">
        <v>48.8</v>
      </c>
      <c r="H33" s="26">
        <v>0</v>
      </c>
      <c r="I33" s="26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7" t="s">
        <v>40</v>
      </c>
      <c r="E34" s="28" t="s">
        <v>41</v>
      </c>
    </row>
    <row r="35" spans="1:16" x14ac:dyDescent="0.2">
      <c r="A35" s="29" t="s">
        <v>42</v>
      </c>
      <c r="E35" s="30" t="s">
        <v>43</v>
      </c>
    </row>
    <row r="36" spans="1:16" ht="153" x14ac:dyDescent="0.2">
      <c r="A36" t="s">
        <v>44</v>
      </c>
      <c r="E36" s="28" t="s">
        <v>45</v>
      </c>
    </row>
    <row r="37" spans="1:16" ht="25.5" x14ac:dyDescent="0.2">
      <c r="A37" s="21" t="s">
        <v>35</v>
      </c>
      <c r="B37" s="22" t="s">
        <v>59</v>
      </c>
      <c r="C37" s="22" t="s">
        <v>60</v>
      </c>
      <c r="D37" s="21" t="s">
        <v>37</v>
      </c>
      <c r="E37" s="23" t="s">
        <v>61</v>
      </c>
      <c r="F37" s="24" t="s">
        <v>39</v>
      </c>
      <c r="G37" s="25">
        <v>103</v>
      </c>
      <c r="H37" s="26">
        <v>0</v>
      </c>
      <c r="I37" s="26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7" t="s">
        <v>40</v>
      </c>
      <c r="E38" s="28" t="s">
        <v>41</v>
      </c>
    </row>
    <row r="39" spans="1:16" x14ac:dyDescent="0.2">
      <c r="A39" s="29" t="s">
        <v>42</v>
      </c>
      <c r="E39" s="30" t="s">
        <v>43</v>
      </c>
    </row>
    <row r="40" spans="1:16" ht="153" x14ac:dyDescent="0.2">
      <c r="A40" t="s">
        <v>44</v>
      </c>
      <c r="E40" s="28" t="s">
        <v>62</v>
      </c>
    </row>
    <row r="41" spans="1:16" ht="25.5" x14ac:dyDescent="0.2">
      <c r="A41" s="21" t="s">
        <v>35</v>
      </c>
      <c r="B41" s="22" t="s">
        <v>31</v>
      </c>
      <c r="C41" s="22" t="s">
        <v>63</v>
      </c>
      <c r="D41" s="21" t="s">
        <v>37</v>
      </c>
      <c r="E41" s="23" t="s">
        <v>64</v>
      </c>
      <c r="F41" s="24" t="s">
        <v>39</v>
      </c>
      <c r="G41" s="25">
        <v>0.57499999999999996</v>
      </c>
      <c r="H41" s="26">
        <v>0</v>
      </c>
      <c r="I41" s="26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7" t="s">
        <v>40</v>
      </c>
      <c r="E42" s="28" t="s">
        <v>41</v>
      </c>
    </row>
    <row r="43" spans="1:16" x14ac:dyDescent="0.2">
      <c r="A43" s="29" t="s">
        <v>42</v>
      </c>
      <c r="E43" s="30" t="s">
        <v>43</v>
      </c>
    </row>
    <row r="44" spans="1:16" ht="153" x14ac:dyDescent="0.2">
      <c r="A44" t="s">
        <v>44</v>
      </c>
      <c r="E44" s="28" t="s">
        <v>45</v>
      </c>
    </row>
    <row r="45" spans="1:16" ht="25.5" x14ac:dyDescent="0.2">
      <c r="A45" s="21" t="s">
        <v>35</v>
      </c>
      <c r="B45" s="22" t="s">
        <v>32</v>
      </c>
      <c r="C45" s="22" t="s">
        <v>65</v>
      </c>
      <c r="D45" s="21" t="s">
        <v>37</v>
      </c>
      <c r="E45" s="23" t="s">
        <v>66</v>
      </c>
      <c r="F45" s="24" t="s">
        <v>39</v>
      </c>
      <c r="G45" s="25">
        <v>33.56</v>
      </c>
      <c r="H45" s="26">
        <v>0</v>
      </c>
      <c r="I45" s="26">
        <f>ROUND(ROUND(H45,2)*ROUND(G45,3),2)</f>
        <v>0</v>
      </c>
      <c r="O45">
        <f>(I45*21)/100</f>
        <v>0</v>
      </c>
      <c r="P45" t="s">
        <v>10</v>
      </c>
    </row>
    <row r="46" spans="1:16" ht="25.5" x14ac:dyDescent="0.2">
      <c r="A46" s="27" t="s">
        <v>40</v>
      </c>
      <c r="E46" s="28" t="s">
        <v>67</v>
      </c>
    </row>
    <row r="47" spans="1:16" x14ac:dyDescent="0.2">
      <c r="A47" s="29" t="s">
        <v>42</v>
      </c>
      <c r="E47" s="30" t="s">
        <v>43</v>
      </c>
    </row>
    <row r="48" spans="1:16" ht="153" x14ac:dyDescent="0.2">
      <c r="A48" t="s">
        <v>44</v>
      </c>
      <c r="E48" s="28" t="s">
        <v>45</v>
      </c>
    </row>
    <row r="49" spans="1:16" ht="25.5" x14ac:dyDescent="0.2">
      <c r="A49" s="21" t="s">
        <v>35</v>
      </c>
      <c r="B49" s="22" t="s">
        <v>68</v>
      </c>
      <c r="C49" s="22" t="s">
        <v>69</v>
      </c>
      <c r="D49" s="21" t="s">
        <v>37</v>
      </c>
      <c r="E49" s="23" t="s">
        <v>70</v>
      </c>
      <c r="F49" s="24" t="s">
        <v>39</v>
      </c>
      <c r="G49" s="25">
        <v>25.87</v>
      </c>
      <c r="H49" s="26">
        <v>0</v>
      </c>
      <c r="I49" s="26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7" t="s">
        <v>40</v>
      </c>
      <c r="E50" s="28" t="s">
        <v>41</v>
      </c>
    </row>
    <row r="51" spans="1:16" x14ac:dyDescent="0.2">
      <c r="A51" s="29" t="s">
        <v>42</v>
      </c>
      <c r="E51" s="30" t="s">
        <v>43</v>
      </c>
    </row>
    <row r="52" spans="1:16" ht="153" x14ac:dyDescent="0.2">
      <c r="A52" t="s">
        <v>44</v>
      </c>
      <c r="E52" s="28" t="s">
        <v>45</v>
      </c>
    </row>
    <row r="53" spans="1:16" ht="25.5" x14ac:dyDescent="0.2">
      <c r="A53" s="21" t="s">
        <v>35</v>
      </c>
      <c r="B53" s="22" t="s">
        <v>71</v>
      </c>
      <c r="C53" s="22" t="s">
        <v>72</v>
      </c>
      <c r="D53" s="21" t="s">
        <v>37</v>
      </c>
      <c r="E53" s="23" t="s">
        <v>73</v>
      </c>
      <c r="F53" s="24" t="s">
        <v>39</v>
      </c>
      <c r="G53" s="25">
        <v>8</v>
      </c>
      <c r="H53" s="26">
        <v>0</v>
      </c>
      <c r="I53" s="26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7" t="s">
        <v>40</v>
      </c>
      <c r="E54" s="28" t="s">
        <v>41</v>
      </c>
    </row>
    <row r="55" spans="1:16" x14ac:dyDescent="0.2">
      <c r="A55" s="29" t="s">
        <v>42</v>
      </c>
      <c r="E55" s="30" t="s">
        <v>43</v>
      </c>
    </row>
    <row r="56" spans="1:16" ht="153" x14ac:dyDescent="0.2">
      <c r="A56" t="s">
        <v>44</v>
      </c>
      <c r="E56" s="28" t="s">
        <v>45</v>
      </c>
    </row>
    <row r="57" spans="1:16" ht="25.5" x14ac:dyDescent="0.2">
      <c r="A57" s="21" t="s">
        <v>35</v>
      </c>
      <c r="B57" s="22" t="s">
        <v>74</v>
      </c>
      <c r="C57" s="22" t="s">
        <v>75</v>
      </c>
      <c r="D57" s="21" t="s">
        <v>37</v>
      </c>
      <c r="E57" s="23" t="s">
        <v>76</v>
      </c>
      <c r="F57" s="24" t="s">
        <v>39</v>
      </c>
      <c r="G57" s="25">
        <v>16.66</v>
      </c>
      <c r="H57" s="26">
        <v>0</v>
      </c>
      <c r="I57" s="26">
        <f>ROUND(ROUND(H57,2)*ROUND(G57,3),2)</f>
        <v>0</v>
      </c>
      <c r="O57">
        <f>(I57*21)/100</f>
        <v>0</v>
      </c>
      <c r="P57" t="s">
        <v>10</v>
      </c>
    </row>
    <row r="58" spans="1:16" ht="25.5" x14ac:dyDescent="0.2">
      <c r="A58" s="27" t="s">
        <v>40</v>
      </c>
      <c r="E58" s="28" t="s">
        <v>67</v>
      </c>
    </row>
    <row r="59" spans="1:16" x14ac:dyDescent="0.2">
      <c r="A59" s="29" t="s">
        <v>42</v>
      </c>
      <c r="E59" s="30" t="s">
        <v>43</v>
      </c>
    </row>
    <row r="60" spans="1:16" ht="153" x14ac:dyDescent="0.2">
      <c r="A60" t="s">
        <v>44</v>
      </c>
      <c r="E60" s="28" t="s">
        <v>45</v>
      </c>
    </row>
    <row r="61" spans="1:16" ht="25.5" x14ac:dyDescent="0.2">
      <c r="A61" s="21" t="s">
        <v>35</v>
      </c>
      <c r="B61" s="22" t="s">
        <v>77</v>
      </c>
      <c r="C61" s="22" t="s">
        <v>78</v>
      </c>
      <c r="D61" s="21" t="s">
        <v>37</v>
      </c>
      <c r="E61" s="23" t="s">
        <v>79</v>
      </c>
      <c r="F61" s="24" t="s">
        <v>39</v>
      </c>
      <c r="G61" s="25">
        <v>7.0000000000000007E-2</v>
      </c>
      <c r="H61" s="26">
        <v>0</v>
      </c>
      <c r="I61" s="26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7" t="s">
        <v>40</v>
      </c>
      <c r="E62" s="28" t="s">
        <v>41</v>
      </c>
    </row>
    <row r="63" spans="1:16" x14ac:dyDescent="0.2">
      <c r="A63" s="29" t="s">
        <v>42</v>
      </c>
      <c r="E63" s="30" t="s">
        <v>43</v>
      </c>
    </row>
    <row r="64" spans="1:16" ht="153" x14ac:dyDescent="0.2">
      <c r="A64" t="s">
        <v>44</v>
      </c>
      <c r="E64" s="28" t="s">
        <v>45</v>
      </c>
    </row>
    <row r="65" spans="1:16" ht="38.25" x14ac:dyDescent="0.2">
      <c r="A65" s="21" t="s">
        <v>35</v>
      </c>
      <c r="B65" s="22" t="s">
        <v>80</v>
      </c>
      <c r="C65" s="22" t="s">
        <v>81</v>
      </c>
      <c r="D65" s="21" t="s">
        <v>37</v>
      </c>
      <c r="E65" s="23" t="s">
        <v>82</v>
      </c>
      <c r="F65" s="24" t="s">
        <v>39</v>
      </c>
      <c r="G65" s="25">
        <v>325.99599999999998</v>
      </c>
      <c r="H65" s="26">
        <v>0</v>
      </c>
      <c r="I65" s="26">
        <f>ROUND(ROUND(H65,2)*ROUND(G65,3),2)</f>
        <v>0</v>
      </c>
      <c r="O65">
        <f>(I65*21)/100</f>
        <v>0</v>
      </c>
      <c r="P65" t="s">
        <v>10</v>
      </c>
    </row>
    <row r="66" spans="1:16" ht="38.25" x14ac:dyDescent="0.2">
      <c r="A66" s="27" t="s">
        <v>40</v>
      </c>
      <c r="E66" s="28" t="s">
        <v>83</v>
      </c>
    </row>
    <row r="67" spans="1:16" x14ac:dyDescent="0.2">
      <c r="A67" s="29" t="s">
        <v>42</v>
      </c>
      <c r="E67" s="30" t="s">
        <v>43</v>
      </c>
    </row>
    <row r="68" spans="1:16" ht="153" x14ac:dyDescent="0.2">
      <c r="A68" t="s">
        <v>44</v>
      </c>
      <c r="E68" s="28" t="s">
        <v>45</v>
      </c>
    </row>
    <row r="69" spans="1:16" ht="38.25" x14ac:dyDescent="0.2">
      <c r="A69" s="21" t="s">
        <v>35</v>
      </c>
      <c r="B69" s="22" t="s">
        <v>84</v>
      </c>
      <c r="C69" s="22" t="s">
        <v>85</v>
      </c>
      <c r="D69" s="21" t="s">
        <v>37</v>
      </c>
      <c r="E69" s="23" t="s">
        <v>86</v>
      </c>
      <c r="F69" s="24" t="s">
        <v>39</v>
      </c>
      <c r="G69" s="25">
        <v>151.28399999999999</v>
      </c>
      <c r="H69" s="26">
        <v>0</v>
      </c>
      <c r="I69" s="26">
        <f>ROUND(ROUND(H69,2)*ROUND(G69,3),2)</f>
        <v>0</v>
      </c>
      <c r="O69">
        <f>(I69*21)/100</f>
        <v>0</v>
      </c>
      <c r="P69" t="s">
        <v>10</v>
      </c>
    </row>
    <row r="70" spans="1:16" ht="38.25" x14ac:dyDescent="0.2">
      <c r="A70" s="27" t="s">
        <v>40</v>
      </c>
      <c r="E70" s="28" t="s">
        <v>87</v>
      </c>
    </row>
    <row r="71" spans="1:16" ht="63.75" x14ac:dyDescent="0.2">
      <c r="A71" s="29" t="s">
        <v>42</v>
      </c>
      <c r="E71" s="30" t="s">
        <v>88</v>
      </c>
    </row>
    <row r="72" spans="1:16" x14ac:dyDescent="0.2">
      <c r="A72" t="s">
        <v>44</v>
      </c>
      <c r="E72" s="28" t="s">
        <v>43</v>
      </c>
    </row>
    <row r="73" spans="1:16" ht="25.5" x14ac:dyDescent="0.2">
      <c r="A73" s="21" t="s">
        <v>35</v>
      </c>
      <c r="B73" s="22" t="s">
        <v>89</v>
      </c>
      <c r="C73" s="22" t="s">
        <v>90</v>
      </c>
      <c r="D73" s="21" t="s">
        <v>37</v>
      </c>
      <c r="E73" s="23" t="s">
        <v>91</v>
      </c>
      <c r="F73" s="24" t="s">
        <v>39</v>
      </c>
      <c r="G73" s="25">
        <v>0.04</v>
      </c>
      <c r="H73" s="26">
        <v>0</v>
      </c>
      <c r="I73" s="26">
        <f>ROUND(ROUND(H73,2)*ROUND(G73,3),2)</f>
        <v>0</v>
      </c>
      <c r="O73">
        <f>(I73*21)/100</f>
        <v>0</v>
      </c>
      <c r="P73" t="s">
        <v>10</v>
      </c>
    </row>
    <row r="74" spans="1:16" ht="25.5" x14ac:dyDescent="0.2">
      <c r="A74" s="27" t="s">
        <v>40</v>
      </c>
      <c r="E74" s="28" t="s">
        <v>92</v>
      </c>
    </row>
    <row r="75" spans="1:16" x14ac:dyDescent="0.2">
      <c r="A75" s="29" t="s">
        <v>42</v>
      </c>
      <c r="E75" s="30" t="s">
        <v>43</v>
      </c>
    </row>
    <row r="76" spans="1:16" ht="153" x14ac:dyDescent="0.2">
      <c r="A76" t="s">
        <v>44</v>
      </c>
      <c r="E76" s="28" t="s">
        <v>45</v>
      </c>
    </row>
    <row r="77" spans="1:16" ht="25.5" x14ac:dyDescent="0.2">
      <c r="A77" s="21" t="s">
        <v>35</v>
      </c>
      <c r="B77" s="22" t="s">
        <v>93</v>
      </c>
      <c r="C77" s="22" t="s">
        <v>94</v>
      </c>
      <c r="D77" s="21" t="s">
        <v>37</v>
      </c>
      <c r="E77" s="23" t="s">
        <v>95</v>
      </c>
      <c r="F77" s="24" t="s">
        <v>39</v>
      </c>
      <c r="G77" s="25">
        <v>0.04</v>
      </c>
      <c r="H77" s="26">
        <v>0</v>
      </c>
      <c r="I77" s="26">
        <f>ROUND(ROUND(H77,2)*ROUND(G77,3),2)</f>
        <v>0</v>
      </c>
      <c r="O77">
        <f>(I77*21)/100</f>
        <v>0</v>
      </c>
      <c r="P77" t="s">
        <v>10</v>
      </c>
    </row>
    <row r="78" spans="1:16" ht="25.5" x14ac:dyDescent="0.2">
      <c r="A78" s="27" t="s">
        <v>40</v>
      </c>
      <c r="E78" s="28" t="s">
        <v>92</v>
      </c>
    </row>
    <row r="79" spans="1:16" x14ac:dyDescent="0.2">
      <c r="A79" s="29" t="s">
        <v>42</v>
      </c>
      <c r="E79" s="30" t="s">
        <v>43</v>
      </c>
    </row>
    <row r="80" spans="1:16" ht="153" x14ac:dyDescent="0.2">
      <c r="A80" t="s">
        <v>44</v>
      </c>
      <c r="E80" s="28" t="s">
        <v>45</v>
      </c>
    </row>
    <row r="81" spans="1:16" ht="38.25" x14ac:dyDescent="0.2">
      <c r="A81" s="21" t="s">
        <v>35</v>
      </c>
      <c r="B81" s="22" t="s">
        <v>96</v>
      </c>
      <c r="C81" s="22" t="s">
        <v>97</v>
      </c>
      <c r="D81" s="21" t="s">
        <v>37</v>
      </c>
      <c r="E81" s="23" t="s">
        <v>98</v>
      </c>
      <c r="F81" s="24" t="s">
        <v>39</v>
      </c>
      <c r="G81" s="25">
        <v>279.56</v>
      </c>
      <c r="H81" s="26">
        <v>0</v>
      </c>
      <c r="I81" s="26">
        <f>ROUND(ROUND(H81,2)*ROUND(G81,3),2)</f>
        <v>0</v>
      </c>
      <c r="O81">
        <f>(I81*21)/100</f>
        <v>0</v>
      </c>
      <c r="P81" t="s">
        <v>10</v>
      </c>
    </row>
    <row r="82" spans="1:16" ht="51" x14ac:dyDescent="0.2">
      <c r="A82" s="27" t="s">
        <v>40</v>
      </c>
      <c r="E82" s="28" t="s">
        <v>99</v>
      </c>
    </row>
    <row r="83" spans="1:16" x14ac:dyDescent="0.2">
      <c r="A83" s="29" t="s">
        <v>42</v>
      </c>
      <c r="E83" s="30" t="s">
        <v>43</v>
      </c>
    </row>
    <row r="84" spans="1:16" ht="153" x14ac:dyDescent="0.2">
      <c r="A84" t="s">
        <v>44</v>
      </c>
      <c r="E84" s="28" t="s">
        <v>45</v>
      </c>
    </row>
    <row r="85" spans="1:16" ht="25.5" x14ac:dyDescent="0.2">
      <c r="A85" s="21" t="s">
        <v>35</v>
      </c>
      <c r="B85" s="22" t="s">
        <v>100</v>
      </c>
      <c r="C85" s="22" t="s">
        <v>101</v>
      </c>
      <c r="D85" s="21" t="s">
        <v>37</v>
      </c>
      <c r="E85" s="23" t="s">
        <v>102</v>
      </c>
      <c r="F85" s="24" t="s">
        <v>39</v>
      </c>
      <c r="G85" s="25">
        <v>23.678999999999998</v>
      </c>
      <c r="H85" s="26">
        <v>0</v>
      </c>
      <c r="I85" s="26">
        <f>ROUND(ROUND(H85,2)*ROUND(G85,3),2)</f>
        <v>0</v>
      </c>
      <c r="O85">
        <f>(I85*21)/100</f>
        <v>0</v>
      </c>
      <c r="P85" t="s">
        <v>10</v>
      </c>
    </row>
    <row r="86" spans="1:16" ht="25.5" x14ac:dyDescent="0.2">
      <c r="A86" s="27" t="s">
        <v>40</v>
      </c>
      <c r="E86" s="28" t="s">
        <v>103</v>
      </c>
    </row>
    <row r="87" spans="1:16" x14ac:dyDescent="0.2">
      <c r="A87" s="29" t="s">
        <v>42</v>
      </c>
      <c r="E87" s="30" t="s">
        <v>43</v>
      </c>
    </row>
    <row r="88" spans="1:16" ht="153" x14ac:dyDescent="0.2">
      <c r="A88" t="s">
        <v>44</v>
      </c>
      <c r="E88" s="28" t="s">
        <v>45</v>
      </c>
    </row>
    <row r="89" spans="1:16" ht="25.5" x14ac:dyDescent="0.2">
      <c r="A89" s="21" t="s">
        <v>35</v>
      </c>
      <c r="B89" s="22" t="s">
        <v>104</v>
      </c>
      <c r="C89" s="22" t="s">
        <v>105</v>
      </c>
      <c r="D89" s="21" t="s">
        <v>37</v>
      </c>
      <c r="E89" s="23" t="s">
        <v>106</v>
      </c>
      <c r="F89" s="24" t="s">
        <v>39</v>
      </c>
      <c r="G89" s="25">
        <v>14.646000000000001</v>
      </c>
      <c r="H89" s="26">
        <v>0</v>
      </c>
      <c r="I89" s="26">
        <f>ROUND(ROUND(H89,2)*ROUND(G89,3),2)</f>
        <v>0</v>
      </c>
      <c r="O89">
        <f>(I89*21)/100</f>
        <v>0</v>
      </c>
      <c r="P89" t="s">
        <v>10</v>
      </c>
    </row>
    <row r="90" spans="1:16" ht="25.5" x14ac:dyDescent="0.2">
      <c r="A90" s="27" t="s">
        <v>40</v>
      </c>
      <c r="E90" s="28" t="s">
        <v>103</v>
      </c>
    </row>
    <row r="91" spans="1:16" x14ac:dyDescent="0.2">
      <c r="A91" s="29" t="s">
        <v>42</v>
      </c>
      <c r="E91" s="30" t="s">
        <v>43</v>
      </c>
    </row>
    <row r="92" spans="1:16" ht="153" x14ac:dyDescent="0.2">
      <c r="A92" t="s">
        <v>44</v>
      </c>
      <c r="E92" s="28" t="s">
        <v>45</v>
      </c>
    </row>
    <row r="93" spans="1:16" ht="25.5" x14ac:dyDescent="0.2">
      <c r="A93" s="21" t="s">
        <v>35</v>
      </c>
      <c r="B93" s="22" t="s">
        <v>107</v>
      </c>
      <c r="C93" s="22" t="s">
        <v>108</v>
      </c>
      <c r="D93" s="21" t="s">
        <v>37</v>
      </c>
      <c r="E93" s="23" t="s">
        <v>109</v>
      </c>
      <c r="F93" s="24" t="s">
        <v>39</v>
      </c>
      <c r="G93" s="25">
        <v>7.0000000000000007E-2</v>
      </c>
      <c r="H93" s="26">
        <v>0</v>
      </c>
      <c r="I93" s="26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7" t="s">
        <v>40</v>
      </c>
      <c r="E94" s="28" t="s">
        <v>41</v>
      </c>
    </row>
    <row r="95" spans="1:16" x14ac:dyDescent="0.2">
      <c r="A95" s="29" t="s">
        <v>42</v>
      </c>
      <c r="E95" s="30" t="s">
        <v>43</v>
      </c>
    </row>
    <row r="96" spans="1:16" ht="153" x14ac:dyDescent="0.2">
      <c r="A96" t="s">
        <v>44</v>
      </c>
      <c r="E96" s="28" t="s">
        <v>45</v>
      </c>
    </row>
    <row r="97" spans="1:16" ht="25.5" x14ac:dyDescent="0.2">
      <c r="A97" s="21" t="s">
        <v>35</v>
      </c>
      <c r="B97" s="22" t="s">
        <v>110</v>
      </c>
      <c r="C97" s="22" t="s">
        <v>111</v>
      </c>
      <c r="D97" s="21" t="s">
        <v>37</v>
      </c>
      <c r="E97" s="23" t="s">
        <v>112</v>
      </c>
      <c r="F97" s="24" t="s">
        <v>39</v>
      </c>
      <c r="G97" s="25">
        <v>0.06</v>
      </c>
      <c r="H97" s="26">
        <v>0</v>
      </c>
      <c r="I97" s="26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7" t="s">
        <v>40</v>
      </c>
      <c r="E98" s="28" t="s">
        <v>41</v>
      </c>
    </row>
    <row r="99" spans="1:16" x14ac:dyDescent="0.2">
      <c r="A99" s="29" t="s">
        <v>42</v>
      </c>
      <c r="E99" s="30" t="s">
        <v>43</v>
      </c>
    </row>
    <row r="100" spans="1:16" ht="153" x14ac:dyDescent="0.2">
      <c r="A100" t="s">
        <v>44</v>
      </c>
      <c r="E100" s="28" t="s">
        <v>45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90-90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2020-10-17T09:09:04Z</dcterms:created>
  <dcterms:modified xsi:type="dcterms:W3CDTF">2020-10-17T09:09:04Z</dcterms:modified>
</cp:coreProperties>
</file>