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20-09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3" i="1" l="1"/>
  <c r="O283" i="1" s="1"/>
  <c r="R282" i="1" s="1"/>
  <c r="O282" i="1" s="1"/>
  <c r="Q282" i="1"/>
  <c r="I282" i="1" s="1"/>
  <c r="I278" i="1"/>
  <c r="Q277" i="1" s="1"/>
  <c r="I277" i="1" s="1"/>
  <c r="O273" i="1"/>
  <c r="I273" i="1"/>
  <c r="I269" i="1"/>
  <c r="O269" i="1" s="1"/>
  <c r="I265" i="1"/>
  <c r="O265" i="1" s="1"/>
  <c r="I261" i="1"/>
  <c r="O261" i="1" s="1"/>
  <c r="O257" i="1"/>
  <c r="I257" i="1"/>
  <c r="I253" i="1"/>
  <c r="O253" i="1" s="1"/>
  <c r="I249" i="1"/>
  <c r="O249" i="1" s="1"/>
  <c r="I245" i="1"/>
  <c r="O245" i="1" s="1"/>
  <c r="O241" i="1"/>
  <c r="I241" i="1"/>
  <c r="I237" i="1"/>
  <c r="O237" i="1" s="1"/>
  <c r="I233" i="1"/>
  <c r="O233" i="1" s="1"/>
  <c r="I229" i="1"/>
  <c r="O229" i="1" s="1"/>
  <c r="O225" i="1"/>
  <c r="I225" i="1"/>
  <c r="I221" i="1"/>
  <c r="Q220" i="1" s="1"/>
  <c r="I220" i="1" s="1"/>
  <c r="O216" i="1"/>
  <c r="I216" i="1"/>
  <c r="I212" i="1"/>
  <c r="Q211" i="1" s="1"/>
  <c r="I211" i="1" s="1"/>
  <c r="O207" i="1"/>
  <c r="I207" i="1"/>
  <c r="I203" i="1"/>
  <c r="O203" i="1" s="1"/>
  <c r="I199" i="1"/>
  <c r="O199" i="1" s="1"/>
  <c r="I195" i="1"/>
  <c r="O195" i="1" s="1"/>
  <c r="O191" i="1"/>
  <c r="I191" i="1"/>
  <c r="I187" i="1"/>
  <c r="O187" i="1" s="1"/>
  <c r="I183" i="1"/>
  <c r="O183" i="1" s="1"/>
  <c r="I179" i="1"/>
  <c r="O179" i="1" s="1"/>
  <c r="O175" i="1"/>
  <c r="I175" i="1"/>
  <c r="I171" i="1"/>
  <c r="Q170" i="1" s="1"/>
  <c r="I170" i="1" s="1"/>
  <c r="O166" i="1"/>
  <c r="I166" i="1"/>
  <c r="I162" i="1"/>
  <c r="O162" i="1" s="1"/>
  <c r="I158" i="1"/>
  <c r="O158" i="1" s="1"/>
  <c r="I154" i="1"/>
  <c r="O154" i="1" s="1"/>
  <c r="O150" i="1"/>
  <c r="I150" i="1"/>
  <c r="I146" i="1"/>
  <c r="O146" i="1" s="1"/>
  <c r="I142" i="1"/>
  <c r="O142" i="1" s="1"/>
  <c r="I138" i="1"/>
  <c r="O138" i="1" s="1"/>
  <c r="O134" i="1"/>
  <c r="I134" i="1"/>
  <c r="I130" i="1"/>
  <c r="O130" i="1" s="1"/>
  <c r="I126" i="1"/>
  <c r="O126" i="1" s="1"/>
  <c r="I122" i="1"/>
  <c r="O122" i="1" s="1"/>
  <c r="O118" i="1"/>
  <c r="I118" i="1"/>
  <c r="I114" i="1"/>
  <c r="O114" i="1" s="1"/>
  <c r="I110" i="1"/>
  <c r="O110" i="1" s="1"/>
  <c r="I106" i="1"/>
  <c r="O106" i="1" s="1"/>
  <c r="O102" i="1"/>
  <c r="I102" i="1"/>
  <c r="I98" i="1"/>
  <c r="Q93" i="1" s="1"/>
  <c r="I93" i="1" s="1"/>
  <c r="I94" i="1"/>
  <c r="O94" i="1" s="1"/>
  <c r="I89" i="1"/>
  <c r="O89" i="1" s="1"/>
  <c r="I85" i="1"/>
  <c r="O85" i="1" s="1"/>
  <c r="I81" i="1"/>
  <c r="O81" i="1" s="1"/>
  <c r="O77" i="1"/>
  <c r="I77" i="1"/>
  <c r="I73" i="1"/>
  <c r="Q68" i="1" s="1"/>
  <c r="I68" i="1" s="1"/>
  <c r="I69" i="1"/>
  <c r="O69" i="1" s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O36" i="1"/>
  <c r="I36" i="1"/>
  <c r="I32" i="1"/>
  <c r="O32" i="1" s="1"/>
  <c r="I28" i="1"/>
  <c r="O28" i="1" s="1"/>
  <c r="I24" i="1"/>
  <c r="O24" i="1" s="1"/>
  <c r="I19" i="1"/>
  <c r="O19" i="1" s="1"/>
  <c r="R18" i="1" s="1"/>
  <c r="O18" i="1" s="1"/>
  <c r="Q18" i="1"/>
  <c r="I18" i="1" s="1"/>
  <c r="I14" i="1"/>
  <c r="Q9" i="1" s="1"/>
  <c r="I9" i="1" s="1"/>
  <c r="I10" i="1"/>
  <c r="O10" i="1" s="1"/>
  <c r="R23" i="1" l="1"/>
  <c r="O23" i="1" s="1"/>
  <c r="O14" i="1"/>
  <c r="R9" i="1" s="1"/>
  <c r="O9" i="1" s="1"/>
  <c r="O73" i="1"/>
  <c r="R68" i="1" s="1"/>
  <c r="O68" i="1" s="1"/>
  <c r="O98" i="1"/>
  <c r="R93" i="1" s="1"/>
  <c r="O93" i="1" s="1"/>
  <c r="O171" i="1"/>
  <c r="R170" i="1" s="1"/>
  <c r="O170" i="1" s="1"/>
  <c r="O212" i="1"/>
  <c r="R211" i="1" s="1"/>
  <c r="O211" i="1" s="1"/>
  <c r="O221" i="1"/>
  <c r="R220" i="1" s="1"/>
  <c r="O220" i="1" s="1"/>
  <c r="O278" i="1"/>
  <c r="R277" i="1" s="1"/>
  <c r="O277" i="1" s="1"/>
  <c r="Q23" i="1"/>
  <c r="I23" i="1" s="1"/>
  <c r="I3" i="1" s="1"/>
  <c r="O2" i="1" l="1"/>
</calcChain>
</file>

<file path=xl/sharedStrings.xml><?xml version="1.0" encoding="utf-8"?>
<sst xmlns="http://schemas.openxmlformats.org/spreadsheetml/2006/main" count="944" uniqueCount="307">
  <si>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</si>
  <si>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</si>
  <si>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</si>
  <si>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</si>
  <si>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</si>
  <si>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</si>
  <si>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</si>
  <si>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</si>
  <si>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20-09-03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</si>
  <si>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</si>
  <si>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</si>
  <si>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</si>
  <si>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</si>
  <si>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</si>
  <si>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</si>
  <si>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</si>
  <si>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</si>
  <si>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</si>
  <si>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Ostrov nad Oslavou, FKZ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</si>
  <si>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</si>
  <si>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</si>
  <si>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</si>
  <si>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</si>
  <si>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</si>
  <si>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</si>
  <si>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</si>
  <si>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</si>
  <si>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</si>
  <si>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</si>
  <si>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</si>
  <si>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</si>
  <si>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</si>
  <si>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</si>
  <si>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</si>
  <si>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</si>
  <si>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</si>
  <si>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</si>
  <si>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</si>
  <si>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</si>
  <si>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</si>
  <si>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</si>
  <si>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</si>
  <si>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</si>
  <si>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</si>
  <si>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</si>
  <si>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</si>
  <si>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Viz přílohy projektu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</si>
  <si>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</si>
  <si>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</si>
  <si>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</si>
  <si>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</si>
  <si>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</si>
  <si>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Komunikace</t>
  </si>
  <si>
    <t>56110</t>
  </si>
  <si>
    <t>PODKLADNÍ BETON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</si>
  <si>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</si>
  <si>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70</t>
  </si>
  <si>
    <t>Všeobecné práce pro silnoproud a slaboproud</t>
  </si>
  <si>
    <t>702231</t>
  </si>
  <si>
    <t>KABELOVÁ CHRÁNIČKA ZEMNÍ DĚLENÁ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</si>
  <si>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</si>
  <si>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</si>
  <si>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702232</t>
  </si>
  <si>
    <t>KABELOVÁ CHRÁNIČKA ZEMNÍ DĚLENÁ DN PŘES 100 DO 200 MM</t>
  </si>
  <si>
    <t>702422</t>
  </si>
  <si>
    <t>KABELOVÝ PROSTUP DO OBJEKTU PŘES ZÁKLAD BETONOVÝ SVĚTLÉ ŠÍŘKY PŘES 100 DO 200 MM</t>
  </si>
  <si>
    <t>KUS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</si>
  <si>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</si>
  <si>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</t>
  </si>
  <si>
    <t>703732</t>
  </si>
  <si>
    <t>KABELOVÁ PŘÍCHYTKA S FUNKČNÍ ODOLNOSTÍ PŘI POŽÁRU PRO ROZSAH UPNUTÍ OD 26 DO 50 MM</t>
  </si>
  <si>
    <t>1. Položka obsahuje: – veškeré zemní práce včetně dodání zásypového materiálu2. Položka neobsahuje: X3. Způsob měření:Měří se metr délkový.</t>
  </si>
  <si>
    <t>8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</si>
  <si>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</si>
  <si>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</si>
  <si>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</si>
  <si>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</si>
  <si>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</si>
  <si>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</si>
  <si>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</si>
  <si>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</si>
  <si>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11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</si>
  <si>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</si>
  <si>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</si>
  <si>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</si>
  <si>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</si>
  <si>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12</t>
  </si>
  <si>
    <t>709523</t>
  </si>
  <si>
    <t>PODPŮRNÉ A POMOCNÉ KONSTRUKCE OCELOVÉ Z PLECHU TL. DO 5 MM S POVRCHOVOU ÚPRAVOU ŽÁROVÝM ZINKOVÁNÍM</t>
  </si>
  <si>
    <t>56</t>
  </si>
  <si>
    <t>R706212</t>
  </si>
  <si>
    <t>VODĚ A PLYNOTĚSNÁ UCPÁVKA PRO DN OTVORU 65 - 110mm</t>
  </si>
  <si>
    <t>1. Položka obsahuje: 
 – dodávku a montáž kabelové ucpávky vč. příslušenství ( utěsňovací spony apod. ) a pomocného materiálu, vyhotovení a dodání atestu. 
 – pomocné mechanismy 
2. Položka neobsahuje: 
 X 
3. Způsob měření: 
Udává se počet kusů kompletní konstrukce nebo práce.</t>
  </si>
  <si>
    <t>57</t>
  </si>
  <si>
    <t>R709540</t>
  </si>
  <si>
    <t>OCHRANA ŠTĚRKOVÉHO LOŽE GEOTEXTILIÍ PROTI ZNEČIŠTĚNÍ</t>
  </si>
  <si>
    <t>m2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</si>
  <si>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</si>
  <si>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741</t>
  </si>
  <si>
    <t>Silnoproud - Elektroinstalační materiál, ocelové konstrukce, uzemnění</t>
  </si>
  <si>
    <t>13</t>
  </si>
  <si>
    <t>741821</t>
  </si>
  <si>
    <t>UZEMŇOVACÍ VODIČ NA POVRCHU NEREZOVÝ (V4A) DO 120 MM2</t>
  </si>
  <si>
    <t>1. Položka obsahuje: – uchycení vodiče na povrch vč. podpěr, konzol, svorek a pod. – měření, dělení, spojování – nátěr2. Položka neobsahuje: X3. Způsob měření:Měří se metr délkový.</t>
  </si>
  <si>
    <t>14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</si>
  <si>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</si>
  <si>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</si>
  <si>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</si>
  <si>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15</t>
  </si>
  <si>
    <t>741922</t>
  </si>
  <si>
    <t>UZEMŇOVACÍ VODIČ V ZEMI NEREZOVÝ (V4A) PŘES 120 DO 300 MM2</t>
  </si>
  <si>
    <t>16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</si>
  <si>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</si>
  <si>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</si>
  <si>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</si>
  <si>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17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</si>
  <si>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</si>
  <si>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</si>
  <si>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</si>
  <si>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18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</si>
  <si>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</si>
  <si>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</si>
  <si>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</si>
  <si>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</si>
  <si>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</si>
  <si>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</si>
  <si>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19</t>
  </si>
  <si>
    <t>742121</t>
  </si>
  <si>
    <t>VEDENÍ SPOJOVACÍ, PAS AL BEZ DRŽÁKŮ DO 500 MM2</t>
  </si>
  <si>
    <t>1. Položka obsahuje: – měření, dělení, vrtání, tvarování, spojování a pod.2. Položka neobsahuje: X3. Způsob měření:Měří se metr délkový.</t>
  </si>
  <si>
    <t>20</t>
  </si>
  <si>
    <t>742164</t>
  </si>
  <si>
    <t>VEDENÍ SPOJOVACÍ, PODPĚRNÝ IZOLÁTOR VN VENKOVNÍ</t>
  </si>
  <si>
    <t>1. Položka obsahuje: – upevnění vč. veškerého příslušenství2. Položka neobsahuje: X3. Způsob měření:Udává se počet kusů kompletní konstrukce nebo práce.</t>
  </si>
  <si>
    <t>21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</si>
  <si>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</si>
  <si>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</si>
  <si>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</si>
  <si>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22</t>
  </si>
  <si>
    <t>742C23</t>
  </si>
  <si>
    <t>KABELOVÁ KONCOVKA VN VENKOVNÍ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</si>
  <si>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</si>
  <si>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23</t>
  </si>
  <si>
    <t>742F13</t>
  </si>
  <si>
    <t>KABEL NN NEBO VODIČ JEDNOŽÍLOVÝ CU S PLASTOVOU IZOLACÍ OD 25 DO 50 MM2</t>
  </si>
  <si>
    <t>24</t>
  </si>
  <si>
    <t>742G11</t>
  </si>
  <si>
    <t>KABEL NN DVOU- A TŘÍŽÍLOVÝ CU S PLASTOVOU IZOLACÍ DO 2,5 MM2</t>
  </si>
  <si>
    <t>25</t>
  </si>
  <si>
    <t>742G12</t>
  </si>
  <si>
    <t>KABEL NN DVOU- A TŘÍŽÍLOVÝ CU S PLASTOVOU IZOLACÍ OD 4 DO 16 MM2</t>
  </si>
  <si>
    <t>26</t>
  </si>
  <si>
    <t>742I21</t>
  </si>
  <si>
    <t>KABEL NN CU OVLÁDACÍ 19-24ŽÍLOVÝ DO 2,5 MM2</t>
  </si>
  <si>
    <t>27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</si>
  <si>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</si>
  <si>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</si>
  <si>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</si>
  <si>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28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</si>
  <si>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</si>
  <si>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</si>
  <si>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</si>
  <si>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29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</si>
  <si>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</si>
  <si>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</si>
  <si>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</si>
  <si>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30</t>
  </si>
  <si>
    <t>742K14</t>
  </si>
  <si>
    <t>UKONČENÍ JEDNOŽÍLOVÉHO KABELU V ROZVADĚČI NEBO NA PŘÍSTROJI OD 70 DO 120 MM2</t>
  </si>
  <si>
    <t>31</t>
  </si>
  <si>
    <t>742K15</t>
  </si>
  <si>
    <t>UKONČENÍ JEDNOŽÍLOVÉHO KABELU V ROZVADĚČI NEBO NA PŘÍSTROJI OD 150 DO 240 MM2</t>
  </si>
  <si>
    <t>32</t>
  </si>
  <si>
    <t>742L11</t>
  </si>
  <si>
    <t>UKONČENÍ DVOU AŽ PĚTIŽÍLOVÉHO KABELU V ROZVADĚČI NEBO NA PŘÍSTROJI DO 2,5 MM2</t>
  </si>
  <si>
    <t>33</t>
  </si>
  <si>
    <t>742L12</t>
  </si>
  <si>
    <t>UKONČENÍ DVOU AŽ PĚTIŽÍLOVÉHO KABELU V ROZVADĚČI NEBO NA PŘÍSTROJI OD 4 DO 16 MM2</t>
  </si>
  <si>
    <t>34</t>
  </si>
  <si>
    <t>742N11</t>
  </si>
  <si>
    <t>UKONČENÍ 19-24ŽÍLOVÉHO KABELU V ROZVADĚČI NEBO NA PŘÍSTROJI DO 2,5 MM2</t>
  </si>
  <si>
    <t>35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</si>
  <si>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</si>
  <si>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</si>
  <si>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</si>
  <si>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36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</si>
  <si>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</si>
  <si>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</si>
  <si>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</si>
  <si>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37</t>
  </si>
  <si>
    <t>744145</t>
  </si>
  <si>
    <t>ROZVODNICE NN PRÁZDNÁ PLASTOVÁ, MIN. IP 55, TŘÍDA IZOLACE II, 510-800 X 910-1500 MM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</si>
  <si>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</si>
  <si>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745</t>
  </si>
  <si>
    <t>Silnoproud - Silnoproudá technologie</t>
  </si>
  <si>
    <t>38</t>
  </si>
  <si>
    <t>745741</t>
  </si>
  <si>
    <t>TRANSFORMÁTOR NN/NN 1-F V KRYTU DO 2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</si>
  <si>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</si>
  <si>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58</t>
  </si>
  <si>
    <t>R745211001</t>
  </si>
  <si>
    <t>TYRISTOROVÝ SPÍNAČ PRO TLUMICÍ OBVOD 3.HARMONICKÉ DLE TOS Č.1, POL. 1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</si>
  <si>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</si>
  <si>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59</t>
  </si>
  <si>
    <t>R745211002</t>
  </si>
  <si>
    <t>TYRISTOROVÝ SPÍNAČ PRO TLUMICÍ OBVOD 5.HARMONICKÉ DLE TOS Č.1, POL. 3</t>
  </si>
  <si>
    <t>60</t>
  </si>
  <si>
    <t>R745222001</t>
  </si>
  <si>
    <t>TLUMICÍ REZISTOR 3.HARMONICKÉ DLE TOS Č.1, POL.2</t>
  </si>
  <si>
    <t>61</t>
  </si>
  <si>
    <t>R745222002</t>
  </si>
  <si>
    <t>TLUMICÍ REZISTOR 5.HARMONICKÉ DLE TOS Č.1, POL.4</t>
  </si>
  <si>
    <t>62</t>
  </si>
  <si>
    <t>R745284001</t>
  </si>
  <si>
    <t>SADA DÍLŮ - ÚPRAVA RKO2 DLE TOS Č.1, POL. 5</t>
  </si>
  <si>
    <t>63</t>
  </si>
  <si>
    <t>R745294001</t>
  </si>
  <si>
    <t>SADA DÍLŮ PRO KOMUNIKACI (ROUTER VPV, SIM KARTA A DALŠÍ) DLE TOS Č.1, POL.6</t>
  </si>
  <si>
    <t>1. Položka obsahuje: – veškerý podružný a pomocný materiál, měření, nastavení – technický popis viz. projektová dokumentace – předepsané zkoušky, revize a atesty2. Položka neobsahuje: X3. Způsob měření:Udává se počet kusů kompletní konstrukce nebo práce.</t>
  </si>
  <si>
    <t>64</t>
  </si>
  <si>
    <t>R7452E2001</t>
  </si>
  <si>
    <t>SADA PRŮVODNÍ TECHNICKÉ DOKUMENTACE V ČESKÉM JAZYCE PODLE TOS. Č.1, POL. 7</t>
  </si>
  <si>
    <t>1. Položka obsahuje: – veškerý podružný, pomocný a upevňovací materiál, kompletní výroba, dodávka a montáž na místě, nátěry – technický popis viz. projektová dokumentace – výrobní dokumentace2. Položka neobsahuje: X3. Způsob měření:Udává se počet kusů kompletní konstrukce nebo práce.</t>
  </si>
  <si>
    <t>65</t>
  </si>
  <si>
    <t>R7452E2002</t>
  </si>
  <si>
    <t>PODKLADY PRO ZPRACOVÁNÍ PROJEKTU PODLE TOS. Č.1, POL. 8</t>
  </si>
  <si>
    <t>66</t>
  </si>
  <si>
    <t>R745321</t>
  </si>
  <si>
    <t>SADA NÁHRADNÍCH DÍLŮ DLE TOS Č. 1, POL.9</t>
  </si>
  <si>
    <t>746</t>
  </si>
  <si>
    <t>Silnoproud - Silnoproudá technologie - R110 kV, měnírny, TNS, spínací stanice</t>
  </si>
  <si>
    <t>39</t>
  </si>
  <si>
    <t>746561</t>
  </si>
  <si>
    <t>SPOJOVACÍ VEDENÍ VN ZAOBLENÉ VČETNĚ DRŽÁKŮ - AL PAS DO 500 MM2</t>
  </si>
  <si>
    <t>1. Položka obsahuje: – návrh, měření, dělení, vrtání, tvarování, spojování a pod. – veškerý podružný a pomocný materiál – držáky, izolátory a pod.  – upevnění do ke konstrukci apod.2. Položka neobsahuje: X3. Způsob měření:Udává se počet kusů kompletní konstrukce nebo práce.</t>
  </si>
  <si>
    <t>40</t>
  </si>
  <si>
    <t>746572</t>
  </si>
  <si>
    <t>PŘÍSTROJOVÝ TRANSFORMÁTOR PROUDU PODPĚRNÝ, DVOUJÁDROVÝ, PRO VENKOVNÍ PROSTŘEDÍ, UA/UI ? 80/170 KV, DO 300 A</t>
  </si>
  <si>
    <t>747</t>
  </si>
  <si>
    <t>Silnoproud - Zkoušky, revize a HZS</t>
  </si>
  <si>
    <t>41</t>
  </si>
  <si>
    <t>747136</t>
  </si>
  <si>
    <t>UVEDENÍ DO PROVOZU TRANSFORMÁTORU SUCHÉHO, SKŘÍŇOVÉHO 6 A 10/0,4 KV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</si>
  <si>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</si>
  <si>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42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</si>
  <si>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</si>
  <si>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</si>
  <si>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</si>
  <si>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43</t>
  </si>
  <si>
    <t>747214</t>
  </si>
  <si>
    <t>CELKOVÁ PROHLÍDKA, ZKOUŠENÍ, MĚŘENÍ A VYHOTOVENÍ VÝCHOZÍ REVIZNÍ ZPRÁVY, PRO OBJEM IN - PŘÍPLATEK ZA KAŽDÝCH DALŠÍCH I ZAPOČATÝCH 500 TIS. KČ</t>
  </si>
  <si>
    <t>44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</si>
  <si>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</si>
  <si>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</si>
  <si>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</si>
  <si>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45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</si>
  <si>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</si>
  <si>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</si>
  <si>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</si>
  <si>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46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</si>
  <si>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</si>
  <si>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</si>
  <si>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</si>
  <si>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47</t>
  </si>
  <si>
    <t>747522</t>
  </si>
  <si>
    <t>ZKOUŠKY VODIČŮ A KABELŮ OVLÁDACÍCH PŘES 12 DO 24 ŽIL</t>
  </si>
  <si>
    <t>48</t>
  </si>
  <si>
    <t>747531</t>
  </si>
  <si>
    <t>ZKOUŠKY VODIČŮ A KABELŮ VN ZVÝŠENÝM NAPĚTÍM DO 35 KV</t>
  </si>
  <si>
    <t>49</t>
  </si>
  <si>
    <t>747532</t>
  </si>
  <si>
    <t>ZKOUŠKY VODIČŮ A KABELŮ VN - PROVOZ MĚŘÍCÍHO VOZU PO DOBU ZKOUŠEK VN KABELŮ</t>
  </si>
  <si>
    <t>50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</si>
  <si>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</si>
  <si>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</si>
  <si>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</si>
  <si>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51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</si>
  <si>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</si>
  <si>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</si>
  <si>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</si>
  <si>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</si>
  <si>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52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</si>
  <si>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</si>
  <si>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</si>
  <si>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</si>
  <si>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53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</si>
  <si>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</si>
  <si>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</si>
  <si>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</si>
  <si>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54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</si>
  <si>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</si>
  <si>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</si>
  <si>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</si>
  <si>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Ostatní práce</t>
  </si>
  <si>
    <t>67</t>
  </si>
  <si>
    <t>R925120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</si>
  <si>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</si>
  <si>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</si>
  <si>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990</t>
  </si>
  <si>
    <t>Likvidace odpadů vč. dopravy</t>
  </si>
  <si>
    <t>55</t>
  </si>
  <si>
    <t>R015112</t>
  </si>
  <si>
    <t>90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</si>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</sst>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R28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0+O9+O18+O23+O68+O93+O170+O211+O220+O277+O282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0+I9+I18+I23+I68+I93+I170+I211+I220+I277+I282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80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29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65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165.75" x14ac:dyDescent="0.2">
      <c r="A17" t="s">
        <v>47</v>
      </c>
      <c r="E17" s="29" t="s">
        <v>51</v>
      </c>
    </row>
    <row r="18" spans="1:18" ht="12.75" customHeight="1" x14ac:dyDescent="0.2">
      <c r="A18" s="3" t="s">
        <v>37</v>
      </c>
      <c r="B18" s="3"/>
      <c r="C18" s="32" t="s">
        <v>33</v>
      </c>
      <c r="D18" s="3"/>
      <c r="E18" s="20" t="s">
        <v>52</v>
      </c>
      <c r="F18" s="3"/>
      <c r="G18" s="3"/>
      <c r="H18" s="3"/>
      <c r="I18" s="3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2" t="s">
        <v>39</v>
      </c>
      <c r="B19" s="23" t="s">
        <v>2</v>
      </c>
      <c r="C19" s="23" t="s">
        <v>53</v>
      </c>
      <c r="D19" s="22" t="s">
        <v>41</v>
      </c>
      <c r="E19" s="24" t="s">
        <v>54</v>
      </c>
      <c r="F19" s="25" t="s">
        <v>43</v>
      </c>
      <c r="G19" s="26">
        <v>3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44</v>
      </c>
      <c r="E20" s="29" t="s">
        <v>41</v>
      </c>
    </row>
    <row r="21" spans="1:18" x14ac:dyDescent="0.2">
      <c r="A21" s="30" t="s">
        <v>45</v>
      </c>
      <c r="E21" s="31" t="s">
        <v>46</v>
      </c>
    </row>
    <row r="22" spans="1:18" ht="63.75" x14ac:dyDescent="0.2">
      <c r="A22" t="s">
        <v>47</v>
      </c>
      <c r="E22" s="29" t="s">
        <v>55</v>
      </c>
    </row>
    <row r="23" spans="1:18" ht="12.75" customHeight="1" x14ac:dyDescent="0.2">
      <c r="A23" s="3" t="s">
        <v>37</v>
      </c>
      <c r="B23" s="3"/>
      <c r="C23" s="32" t="s">
        <v>56</v>
      </c>
      <c r="D23" s="3"/>
      <c r="E23" s="20" t="s">
        <v>57</v>
      </c>
      <c r="F23" s="3"/>
      <c r="G23" s="3"/>
      <c r="H23" s="3"/>
      <c r="I23" s="33">
        <f>0+Q23</f>
        <v>0</v>
      </c>
      <c r="O23">
        <f>0+R23</f>
        <v>0</v>
      </c>
      <c r="Q23">
        <f>0+I24+I28+I32+I36+I40+I44+I48+I52+I56+I60+I64</f>
        <v>0</v>
      </c>
      <c r="R23">
        <f>0+O24+O28+O32+O36+O40+O44+O48+O52+O56+O60+O64</f>
        <v>0</v>
      </c>
    </row>
    <row r="24" spans="1:18" x14ac:dyDescent="0.2">
      <c r="A24" s="22" t="s">
        <v>39</v>
      </c>
      <c r="B24" s="23" t="s">
        <v>32</v>
      </c>
      <c r="C24" s="23" t="s">
        <v>58</v>
      </c>
      <c r="D24" s="22" t="s">
        <v>41</v>
      </c>
      <c r="E24" s="24" t="s">
        <v>59</v>
      </c>
      <c r="F24" s="25" t="s">
        <v>60</v>
      </c>
      <c r="G24" s="26">
        <v>120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8" t="s">
        <v>44</v>
      </c>
      <c r="E25" s="29" t="s">
        <v>41</v>
      </c>
    </row>
    <row r="26" spans="1:18" x14ac:dyDescent="0.2">
      <c r="A26" s="30" t="s">
        <v>45</v>
      </c>
      <c r="E26" s="31" t="s">
        <v>46</v>
      </c>
    </row>
    <row r="27" spans="1:18" ht="51" x14ac:dyDescent="0.2">
      <c r="A27" t="s">
        <v>47</v>
      </c>
      <c r="E27" s="29" t="s">
        <v>61</v>
      </c>
    </row>
    <row r="28" spans="1:18" x14ac:dyDescent="0.2">
      <c r="A28" s="22" t="s">
        <v>39</v>
      </c>
      <c r="B28" s="23" t="s">
        <v>33</v>
      </c>
      <c r="C28" s="23" t="s">
        <v>62</v>
      </c>
      <c r="D28" s="22" t="s">
        <v>41</v>
      </c>
      <c r="E28" s="24" t="s">
        <v>63</v>
      </c>
      <c r="F28" s="25" t="s">
        <v>60</v>
      </c>
      <c r="G28" s="26">
        <v>180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44</v>
      </c>
      <c r="E29" s="29" t="s">
        <v>41</v>
      </c>
    </row>
    <row r="30" spans="1:18" x14ac:dyDescent="0.2">
      <c r="A30" s="30" t="s">
        <v>45</v>
      </c>
      <c r="E30" s="31" t="s">
        <v>46</v>
      </c>
    </row>
    <row r="31" spans="1:18" ht="51" x14ac:dyDescent="0.2">
      <c r="A31" t="s">
        <v>47</v>
      </c>
      <c r="E31" s="29" t="s">
        <v>61</v>
      </c>
    </row>
    <row r="32" spans="1:18" ht="25.5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4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8" t="s">
        <v>44</v>
      </c>
      <c r="E33" s="29" t="s">
        <v>41</v>
      </c>
    </row>
    <row r="34" spans="1:16" x14ac:dyDescent="0.2">
      <c r="A34" s="30" t="s">
        <v>45</v>
      </c>
      <c r="E34" s="31" t="s">
        <v>46</v>
      </c>
    </row>
    <row r="35" spans="1:16" ht="63.75" x14ac:dyDescent="0.2">
      <c r="A35" t="s">
        <v>47</v>
      </c>
      <c r="E35" s="29" t="s">
        <v>67</v>
      </c>
    </row>
    <row r="36" spans="1:16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20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8" t="s">
        <v>44</v>
      </c>
      <c r="E37" s="29" t="s">
        <v>41</v>
      </c>
    </row>
    <row r="38" spans="1:16" x14ac:dyDescent="0.2">
      <c r="A38" s="30" t="s">
        <v>45</v>
      </c>
      <c r="E38" s="31" t="s">
        <v>46</v>
      </c>
    </row>
    <row r="39" spans="1:16" ht="25.5" x14ac:dyDescent="0.2">
      <c r="A39" t="s">
        <v>47</v>
      </c>
      <c r="E39" s="29" t="s">
        <v>71</v>
      </c>
    </row>
    <row r="40" spans="1:16" ht="25.5" x14ac:dyDescent="0.2">
      <c r="A40" s="22" t="s">
        <v>39</v>
      </c>
      <c r="B40" s="23" t="s">
        <v>72</v>
      </c>
      <c r="C40" s="23" t="s">
        <v>73</v>
      </c>
      <c r="D40" s="22" t="s">
        <v>41</v>
      </c>
      <c r="E40" s="24" t="s">
        <v>74</v>
      </c>
      <c r="F40" s="25" t="s">
        <v>66</v>
      </c>
      <c r="G40" s="26">
        <v>4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8" t="s">
        <v>44</v>
      </c>
      <c r="E41" s="29" t="s">
        <v>41</v>
      </c>
    </row>
    <row r="42" spans="1:16" x14ac:dyDescent="0.2">
      <c r="A42" s="30" t="s">
        <v>45</v>
      </c>
      <c r="E42" s="31" t="s">
        <v>46</v>
      </c>
    </row>
    <row r="43" spans="1:16" ht="38.25" x14ac:dyDescent="0.2">
      <c r="A43" t="s">
        <v>47</v>
      </c>
      <c r="E43" s="29" t="s">
        <v>75</v>
      </c>
    </row>
    <row r="44" spans="1:16" x14ac:dyDescent="0.2">
      <c r="A44" s="22" t="s">
        <v>39</v>
      </c>
      <c r="B44" s="23" t="s">
        <v>35</v>
      </c>
      <c r="C44" s="23" t="s">
        <v>76</v>
      </c>
      <c r="D44" s="22" t="s">
        <v>41</v>
      </c>
      <c r="E44" s="24" t="s">
        <v>77</v>
      </c>
      <c r="F44" s="25" t="s">
        <v>66</v>
      </c>
      <c r="G44" s="26">
        <v>4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8" t="s">
        <v>44</v>
      </c>
      <c r="E45" s="29" t="s">
        <v>41</v>
      </c>
    </row>
    <row r="46" spans="1:16" x14ac:dyDescent="0.2">
      <c r="A46" s="30" t="s">
        <v>45</v>
      </c>
      <c r="E46" s="31" t="s">
        <v>46</v>
      </c>
    </row>
    <row r="47" spans="1:16" ht="38.25" x14ac:dyDescent="0.2">
      <c r="A47" t="s">
        <v>47</v>
      </c>
      <c r="E47" s="29" t="s">
        <v>75</v>
      </c>
    </row>
    <row r="48" spans="1:16" ht="25.5" x14ac:dyDescent="0.2">
      <c r="A48" s="22" t="s">
        <v>39</v>
      </c>
      <c r="B48" s="23" t="s">
        <v>36</v>
      </c>
      <c r="C48" s="23" t="s">
        <v>78</v>
      </c>
      <c r="D48" s="22" t="s">
        <v>41</v>
      </c>
      <c r="E48" s="24" t="s">
        <v>79</v>
      </c>
      <c r="F48" s="25" t="s">
        <v>66</v>
      </c>
      <c r="G48" s="26">
        <v>4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44</v>
      </c>
      <c r="E49" s="29" t="s">
        <v>41</v>
      </c>
    </row>
    <row r="50" spans="1:16" x14ac:dyDescent="0.2">
      <c r="A50" s="30" t="s">
        <v>45</v>
      </c>
      <c r="E50" s="31" t="s">
        <v>46</v>
      </c>
    </row>
    <row r="51" spans="1:16" ht="51" x14ac:dyDescent="0.2">
      <c r="A51" t="s">
        <v>47</v>
      </c>
      <c r="E51" s="29" t="s">
        <v>80</v>
      </c>
    </row>
    <row r="52" spans="1:16" ht="38.25" x14ac:dyDescent="0.2">
      <c r="A52" s="22" t="s">
        <v>39</v>
      </c>
      <c r="B52" s="23" t="s">
        <v>81</v>
      </c>
      <c r="C52" s="23" t="s">
        <v>82</v>
      </c>
      <c r="D52" s="22" t="s">
        <v>41</v>
      </c>
      <c r="E52" s="24" t="s">
        <v>83</v>
      </c>
      <c r="F52" s="25" t="s">
        <v>84</v>
      </c>
      <c r="G52" s="26">
        <v>400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44</v>
      </c>
      <c r="E53" s="29" t="s">
        <v>41</v>
      </c>
    </row>
    <row r="54" spans="1:16" x14ac:dyDescent="0.2">
      <c r="A54" s="30" t="s">
        <v>45</v>
      </c>
      <c r="E54" s="31" t="s">
        <v>46</v>
      </c>
    </row>
    <row r="55" spans="1:16" ht="51" x14ac:dyDescent="0.2">
      <c r="A55" t="s">
        <v>47</v>
      </c>
      <c r="E55" s="29" t="s">
        <v>85</v>
      </c>
    </row>
    <row r="56" spans="1:16" ht="25.5" x14ac:dyDescent="0.2">
      <c r="A56" s="22" t="s">
        <v>39</v>
      </c>
      <c r="B56" s="23" t="s">
        <v>86</v>
      </c>
      <c r="C56" s="23" t="s">
        <v>87</v>
      </c>
      <c r="D56" s="22" t="s">
        <v>41</v>
      </c>
      <c r="E56" s="24" t="s">
        <v>88</v>
      </c>
      <c r="F56" s="25" t="s">
        <v>84</v>
      </c>
      <c r="G56" s="26">
        <v>80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44</v>
      </c>
      <c r="E57" s="29" t="s">
        <v>41</v>
      </c>
    </row>
    <row r="58" spans="1:16" x14ac:dyDescent="0.2">
      <c r="A58" s="30" t="s">
        <v>45</v>
      </c>
      <c r="E58" s="31" t="s">
        <v>46</v>
      </c>
    </row>
    <row r="59" spans="1:16" ht="51" x14ac:dyDescent="0.2">
      <c r="A59" t="s">
        <v>47</v>
      </c>
      <c r="E59" s="29" t="s">
        <v>85</v>
      </c>
    </row>
    <row r="60" spans="1:16" x14ac:dyDescent="0.2">
      <c r="A60" s="22" t="s">
        <v>39</v>
      </c>
      <c r="B60" s="23" t="s">
        <v>89</v>
      </c>
      <c r="C60" s="23" t="s">
        <v>90</v>
      </c>
      <c r="D60" s="22" t="s">
        <v>41</v>
      </c>
      <c r="E60" s="24" t="s">
        <v>91</v>
      </c>
      <c r="F60" s="25" t="s">
        <v>66</v>
      </c>
      <c r="G60" s="26">
        <v>4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44</v>
      </c>
      <c r="E61" s="29" t="s">
        <v>41</v>
      </c>
    </row>
    <row r="62" spans="1:16" x14ac:dyDescent="0.2">
      <c r="A62" s="30" t="s">
        <v>45</v>
      </c>
      <c r="E62" s="31" t="s">
        <v>46</v>
      </c>
    </row>
    <row r="63" spans="1:16" ht="102" x14ac:dyDescent="0.2">
      <c r="A63" t="s">
        <v>47</v>
      </c>
      <c r="E63" s="29" t="s">
        <v>92</v>
      </c>
    </row>
    <row r="64" spans="1:16" x14ac:dyDescent="0.2">
      <c r="A64" s="22" t="s">
        <v>39</v>
      </c>
      <c r="B64" s="23" t="s">
        <v>93</v>
      </c>
      <c r="C64" s="23" t="s">
        <v>94</v>
      </c>
      <c r="D64" s="22" t="s">
        <v>41</v>
      </c>
      <c r="E64" s="24" t="s">
        <v>95</v>
      </c>
      <c r="F64" s="25" t="s">
        <v>96</v>
      </c>
      <c r="G64" s="26">
        <v>60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44</v>
      </c>
      <c r="E65" s="29" t="s">
        <v>41</v>
      </c>
    </row>
    <row r="66" spans="1:18" x14ac:dyDescent="0.2">
      <c r="A66" s="30" t="s">
        <v>45</v>
      </c>
      <c r="E66" s="31" t="s">
        <v>46</v>
      </c>
    </row>
    <row r="67" spans="1:18" ht="102" x14ac:dyDescent="0.2">
      <c r="A67" t="s">
        <v>47</v>
      </c>
      <c r="E67" s="29" t="s">
        <v>97</v>
      </c>
    </row>
    <row r="68" spans="1:18" ht="12.75" customHeight="1" x14ac:dyDescent="0.2">
      <c r="A68" s="3" t="s">
        <v>37</v>
      </c>
      <c r="B68" s="3"/>
      <c r="C68" s="32" t="s">
        <v>98</v>
      </c>
      <c r="D68" s="3"/>
      <c r="E68" s="20" t="s">
        <v>99</v>
      </c>
      <c r="F68" s="3"/>
      <c r="G68" s="3"/>
      <c r="H68" s="3"/>
      <c r="I68" s="33">
        <f>0+Q68</f>
        <v>0</v>
      </c>
      <c r="O68">
        <f>0+R68</f>
        <v>0</v>
      </c>
      <c r="Q68">
        <f>0+I69+I73+I77+I81+I85+I89</f>
        <v>0</v>
      </c>
      <c r="R68">
        <f>0+O69+O73+O77+O81+O85+O89</f>
        <v>0</v>
      </c>
    </row>
    <row r="69" spans="1:18" x14ac:dyDescent="0.2">
      <c r="A69" s="22" t="s">
        <v>39</v>
      </c>
      <c r="B69" s="23" t="s">
        <v>100</v>
      </c>
      <c r="C69" s="23" t="s">
        <v>101</v>
      </c>
      <c r="D69" s="22" t="s">
        <v>41</v>
      </c>
      <c r="E69" s="24" t="s">
        <v>102</v>
      </c>
      <c r="F69" s="25" t="s">
        <v>60</v>
      </c>
      <c r="G69" s="26">
        <v>80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8" t="s">
        <v>44</v>
      </c>
      <c r="E70" s="29" t="s">
        <v>41</v>
      </c>
    </row>
    <row r="71" spans="1:18" x14ac:dyDescent="0.2">
      <c r="A71" s="30" t="s">
        <v>45</v>
      </c>
      <c r="E71" s="31" t="s">
        <v>46</v>
      </c>
    </row>
    <row r="72" spans="1:18" ht="38.25" x14ac:dyDescent="0.2">
      <c r="A72" t="s">
        <v>47</v>
      </c>
      <c r="E72" s="29" t="s">
        <v>103</v>
      </c>
    </row>
    <row r="73" spans="1:18" x14ac:dyDescent="0.2">
      <c r="A73" s="22" t="s">
        <v>39</v>
      </c>
      <c r="B73" s="23" t="s">
        <v>104</v>
      </c>
      <c r="C73" s="23" t="s">
        <v>105</v>
      </c>
      <c r="D73" s="22" t="s">
        <v>41</v>
      </c>
      <c r="E73" s="24" t="s">
        <v>106</v>
      </c>
      <c r="F73" s="25" t="s">
        <v>60</v>
      </c>
      <c r="G73" s="26">
        <v>80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44</v>
      </c>
      <c r="E74" s="29" t="s">
        <v>41</v>
      </c>
    </row>
    <row r="75" spans="1:18" x14ac:dyDescent="0.2">
      <c r="A75" s="30" t="s">
        <v>45</v>
      </c>
      <c r="E75" s="31" t="s">
        <v>46</v>
      </c>
    </row>
    <row r="76" spans="1:18" ht="51" x14ac:dyDescent="0.2">
      <c r="A76" t="s">
        <v>47</v>
      </c>
      <c r="E76" s="29" t="s">
        <v>107</v>
      </c>
    </row>
    <row r="77" spans="1:18" x14ac:dyDescent="0.2">
      <c r="A77" s="22" t="s">
        <v>39</v>
      </c>
      <c r="B77" s="23" t="s">
        <v>108</v>
      </c>
      <c r="C77" s="23" t="s">
        <v>109</v>
      </c>
      <c r="D77" s="22" t="s">
        <v>41</v>
      </c>
      <c r="E77" s="24" t="s">
        <v>110</v>
      </c>
      <c r="F77" s="25" t="s">
        <v>60</v>
      </c>
      <c r="G77" s="26">
        <v>160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44</v>
      </c>
      <c r="E78" s="29" t="s">
        <v>41</v>
      </c>
    </row>
    <row r="79" spans="1:18" x14ac:dyDescent="0.2">
      <c r="A79" s="30" t="s">
        <v>45</v>
      </c>
      <c r="E79" s="31" t="s">
        <v>46</v>
      </c>
    </row>
    <row r="80" spans="1:18" ht="51" x14ac:dyDescent="0.2">
      <c r="A80" t="s">
        <v>47</v>
      </c>
      <c r="E80" s="29" t="s">
        <v>107</v>
      </c>
    </row>
    <row r="81" spans="1:18" x14ac:dyDescent="0.2">
      <c r="A81" s="22" t="s">
        <v>39</v>
      </c>
      <c r="B81" s="23" t="s">
        <v>111</v>
      </c>
      <c r="C81" s="23" t="s">
        <v>112</v>
      </c>
      <c r="D81" s="22" t="s">
        <v>41</v>
      </c>
      <c r="E81" s="24" t="s">
        <v>113</v>
      </c>
      <c r="F81" s="25" t="s">
        <v>66</v>
      </c>
      <c r="G81" s="26">
        <v>16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8" t="s">
        <v>44</v>
      </c>
      <c r="E82" s="29" t="s">
        <v>41</v>
      </c>
    </row>
    <row r="83" spans="1:18" x14ac:dyDescent="0.2">
      <c r="A83" s="30" t="s">
        <v>45</v>
      </c>
      <c r="E83" s="31" t="s">
        <v>46</v>
      </c>
    </row>
    <row r="84" spans="1:18" ht="25.5" x14ac:dyDescent="0.2">
      <c r="A84" t="s">
        <v>47</v>
      </c>
      <c r="E84" s="29" t="s">
        <v>114</v>
      </c>
    </row>
    <row r="85" spans="1:18" x14ac:dyDescent="0.2">
      <c r="A85" s="22" t="s">
        <v>39</v>
      </c>
      <c r="B85" s="23" t="s">
        <v>115</v>
      </c>
      <c r="C85" s="23" t="s">
        <v>116</v>
      </c>
      <c r="D85" s="22" t="s">
        <v>41</v>
      </c>
      <c r="E85" s="24" t="s">
        <v>117</v>
      </c>
      <c r="F85" s="25" t="s">
        <v>66</v>
      </c>
      <c r="G85" s="26">
        <v>32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8" t="s">
        <v>44</v>
      </c>
      <c r="E86" s="29" t="s">
        <v>41</v>
      </c>
    </row>
    <row r="87" spans="1:18" x14ac:dyDescent="0.2">
      <c r="A87" s="30" t="s">
        <v>45</v>
      </c>
      <c r="E87" s="31" t="s">
        <v>46</v>
      </c>
    </row>
    <row r="88" spans="1:18" ht="38.25" x14ac:dyDescent="0.2">
      <c r="A88" t="s">
        <v>47</v>
      </c>
      <c r="E88" s="29" t="s">
        <v>118</v>
      </c>
    </row>
    <row r="89" spans="1:18" x14ac:dyDescent="0.2">
      <c r="A89" s="22" t="s">
        <v>39</v>
      </c>
      <c r="B89" s="23" t="s">
        <v>119</v>
      </c>
      <c r="C89" s="23" t="s">
        <v>120</v>
      </c>
      <c r="D89" s="22" t="s">
        <v>41</v>
      </c>
      <c r="E89" s="24" t="s">
        <v>121</v>
      </c>
      <c r="F89" s="25" t="s">
        <v>122</v>
      </c>
      <c r="G89" s="26">
        <v>4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44</v>
      </c>
      <c r="E90" s="29" t="s">
        <v>41</v>
      </c>
    </row>
    <row r="91" spans="1:18" x14ac:dyDescent="0.2">
      <c r="A91" s="30" t="s">
        <v>45</v>
      </c>
      <c r="E91" s="31" t="s">
        <v>46</v>
      </c>
    </row>
    <row r="92" spans="1:18" ht="51" x14ac:dyDescent="0.2">
      <c r="A92" t="s">
        <v>47</v>
      </c>
      <c r="E92" s="29" t="s">
        <v>123</v>
      </c>
    </row>
    <row r="93" spans="1:18" ht="12.75" customHeight="1" x14ac:dyDescent="0.2">
      <c r="A93" s="3" t="s">
        <v>37</v>
      </c>
      <c r="B93" s="3"/>
      <c r="C93" s="32" t="s">
        <v>124</v>
      </c>
      <c r="D93" s="3"/>
      <c r="E93" s="20" t="s">
        <v>125</v>
      </c>
      <c r="F93" s="3"/>
      <c r="G93" s="3"/>
      <c r="H93" s="3"/>
      <c r="I93" s="33">
        <f>0+Q93</f>
        <v>0</v>
      </c>
      <c r="O93">
        <f>0+R93</f>
        <v>0</v>
      </c>
      <c r="Q93">
        <f>0+I94+I98+I102+I106+I110+I114+I118+I122+I126+I130+I134+I138+I142+I146+I150+I154+I158+I162+I166</f>
        <v>0</v>
      </c>
      <c r="R93">
        <f>0+O94+O98+O102+O106+O110+O114+O118+O122+O126+O130+O134+O138+O142+O146+O150+O154+O158+O162+O166</f>
        <v>0</v>
      </c>
    </row>
    <row r="94" spans="1:18" x14ac:dyDescent="0.2">
      <c r="A94" s="22" t="s">
        <v>39</v>
      </c>
      <c r="B94" s="23" t="s">
        <v>126</v>
      </c>
      <c r="C94" s="23" t="s">
        <v>127</v>
      </c>
      <c r="D94" s="22" t="s">
        <v>41</v>
      </c>
      <c r="E94" s="24" t="s">
        <v>128</v>
      </c>
      <c r="F94" s="25" t="s">
        <v>60</v>
      </c>
      <c r="G94" s="26">
        <v>20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44</v>
      </c>
      <c r="E95" s="29" t="s">
        <v>41</v>
      </c>
    </row>
    <row r="96" spans="1:18" x14ac:dyDescent="0.2">
      <c r="A96" s="30" t="s">
        <v>45</v>
      </c>
      <c r="E96" s="31" t="s">
        <v>46</v>
      </c>
    </row>
    <row r="97" spans="1:16" ht="25.5" x14ac:dyDescent="0.2">
      <c r="A97" t="s">
        <v>47</v>
      </c>
      <c r="E97" s="29" t="s">
        <v>129</v>
      </c>
    </row>
    <row r="98" spans="1:16" x14ac:dyDescent="0.2">
      <c r="A98" s="22" t="s">
        <v>39</v>
      </c>
      <c r="B98" s="23" t="s">
        <v>130</v>
      </c>
      <c r="C98" s="23" t="s">
        <v>131</v>
      </c>
      <c r="D98" s="22" t="s">
        <v>41</v>
      </c>
      <c r="E98" s="24" t="s">
        <v>132</v>
      </c>
      <c r="F98" s="25" t="s">
        <v>66</v>
      </c>
      <c r="G98" s="26">
        <v>10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38.25" x14ac:dyDescent="0.2">
      <c r="A101" t="s">
        <v>47</v>
      </c>
      <c r="E101" s="29" t="s">
        <v>133</v>
      </c>
    </row>
    <row r="102" spans="1:16" x14ac:dyDescent="0.2">
      <c r="A102" s="22" t="s">
        <v>39</v>
      </c>
      <c r="B102" s="23" t="s">
        <v>134</v>
      </c>
      <c r="C102" s="23" t="s">
        <v>135</v>
      </c>
      <c r="D102" s="22" t="s">
        <v>41</v>
      </c>
      <c r="E102" s="24" t="s">
        <v>136</v>
      </c>
      <c r="F102" s="25" t="s">
        <v>60</v>
      </c>
      <c r="G102" s="26">
        <v>180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38.25" x14ac:dyDescent="0.2">
      <c r="A105" t="s">
        <v>47</v>
      </c>
      <c r="E105" s="29" t="s">
        <v>137</v>
      </c>
    </row>
    <row r="106" spans="1:16" ht="25.5" x14ac:dyDescent="0.2">
      <c r="A106" s="22" t="s">
        <v>39</v>
      </c>
      <c r="B106" s="23" t="s">
        <v>138</v>
      </c>
      <c r="C106" s="23" t="s">
        <v>139</v>
      </c>
      <c r="D106" s="22" t="s">
        <v>41</v>
      </c>
      <c r="E106" s="24" t="s">
        <v>140</v>
      </c>
      <c r="F106" s="25" t="s">
        <v>66</v>
      </c>
      <c r="G106" s="26">
        <v>16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38.25" x14ac:dyDescent="0.2">
      <c r="A109" t="s">
        <v>47</v>
      </c>
      <c r="E109" s="29" t="s">
        <v>141</v>
      </c>
    </row>
    <row r="110" spans="1:16" ht="25.5" x14ac:dyDescent="0.2">
      <c r="A110" s="22" t="s">
        <v>39</v>
      </c>
      <c r="B110" s="23" t="s">
        <v>142</v>
      </c>
      <c r="C110" s="23" t="s">
        <v>143</v>
      </c>
      <c r="D110" s="22" t="s">
        <v>41</v>
      </c>
      <c r="E110" s="24" t="s">
        <v>144</v>
      </c>
      <c r="F110" s="25" t="s">
        <v>60</v>
      </c>
      <c r="G110" s="26">
        <v>40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6" ht="38.25" x14ac:dyDescent="0.2">
      <c r="A113" t="s">
        <v>47</v>
      </c>
      <c r="E113" s="29" t="s">
        <v>137</v>
      </c>
    </row>
    <row r="114" spans="1:16" x14ac:dyDescent="0.2">
      <c r="A114" s="22" t="s">
        <v>39</v>
      </c>
      <c r="B114" s="23" t="s">
        <v>145</v>
      </c>
      <c r="C114" s="23" t="s">
        <v>146</v>
      </c>
      <c r="D114" s="22" t="s">
        <v>41</v>
      </c>
      <c r="E114" s="24" t="s">
        <v>147</v>
      </c>
      <c r="F114" s="25" t="s">
        <v>60</v>
      </c>
      <c r="G114" s="26">
        <v>350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46</v>
      </c>
    </row>
    <row r="117" spans="1:16" ht="38.25" x14ac:dyDescent="0.2">
      <c r="A117" t="s">
        <v>47</v>
      </c>
      <c r="E117" s="29" t="s">
        <v>137</v>
      </c>
    </row>
    <row r="118" spans="1:16" x14ac:dyDescent="0.2">
      <c r="A118" s="22" t="s">
        <v>39</v>
      </c>
      <c r="B118" s="23" t="s">
        <v>148</v>
      </c>
      <c r="C118" s="23" t="s">
        <v>149</v>
      </c>
      <c r="D118" s="22" t="s">
        <v>41</v>
      </c>
      <c r="E118" s="24" t="s">
        <v>150</v>
      </c>
      <c r="F118" s="25" t="s">
        <v>60</v>
      </c>
      <c r="G118" s="26">
        <v>300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46</v>
      </c>
    </row>
    <row r="121" spans="1:16" ht="38.25" x14ac:dyDescent="0.2">
      <c r="A121" t="s">
        <v>47</v>
      </c>
      <c r="E121" s="29" t="s">
        <v>137</v>
      </c>
    </row>
    <row r="122" spans="1:16" x14ac:dyDescent="0.2">
      <c r="A122" s="22" t="s">
        <v>39</v>
      </c>
      <c r="B122" s="23" t="s">
        <v>151</v>
      </c>
      <c r="C122" s="23" t="s">
        <v>152</v>
      </c>
      <c r="D122" s="22" t="s">
        <v>41</v>
      </c>
      <c r="E122" s="24" t="s">
        <v>153</v>
      </c>
      <c r="F122" s="25" t="s">
        <v>60</v>
      </c>
      <c r="G122" s="26">
        <v>30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8" t="s">
        <v>44</v>
      </c>
      <c r="E123" s="29" t="s">
        <v>41</v>
      </c>
    </row>
    <row r="124" spans="1:16" x14ac:dyDescent="0.2">
      <c r="A124" s="30" t="s">
        <v>45</v>
      </c>
      <c r="E124" s="31" t="s">
        <v>46</v>
      </c>
    </row>
    <row r="125" spans="1:16" ht="38.25" x14ac:dyDescent="0.2">
      <c r="A125" t="s">
        <v>47</v>
      </c>
      <c r="E125" s="29" t="s">
        <v>137</v>
      </c>
    </row>
    <row r="126" spans="1:16" x14ac:dyDescent="0.2">
      <c r="A126" s="22" t="s">
        <v>39</v>
      </c>
      <c r="B126" s="23" t="s">
        <v>154</v>
      </c>
      <c r="C126" s="23" t="s">
        <v>155</v>
      </c>
      <c r="D126" s="22" t="s">
        <v>41</v>
      </c>
      <c r="E126" s="24" t="s">
        <v>156</v>
      </c>
      <c r="F126" s="25" t="s">
        <v>60</v>
      </c>
      <c r="G126" s="26">
        <v>180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8" t="s">
        <v>44</v>
      </c>
      <c r="E127" s="29" t="s">
        <v>41</v>
      </c>
    </row>
    <row r="128" spans="1:16" x14ac:dyDescent="0.2">
      <c r="A128" s="30" t="s">
        <v>45</v>
      </c>
      <c r="E128" s="31" t="s">
        <v>46</v>
      </c>
    </row>
    <row r="129" spans="1:16" ht="51" x14ac:dyDescent="0.2">
      <c r="A129" t="s">
        <v>47</v>
      </c>
      <c r="E129" s="29" t="s">
        <v>157</v>
      </c>
    </row>
    <row r="130" spans="1:16" x14ac:dyDescent="0.2">
      <c r="A130" s="22" t="s">
        <v>39</v>
      </c>
      <c r="B130" s="23" t="s">
        <v>158</v>
      </c>
      <c r="C130" s="23" t="s">
        <v>159</v>
      </c>
      <c r="D130" s="22" t="s">
        <v>41</v>
      </c>
      <c r="E130" s="24" t="s">
        <v>160</v>
      </c>
      <c r="F130" s="25" t="s">
        <v>66</v>
      </c>
      <c r="G130" s="26">
        <v>8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44</v>
      </c>
      <c r="E131" s="29" t="s">
        <v>41</v>
      </c>
    </row>
    <row r="132" spans="1:16" x14ac:dyDescent="0.2">
      <c r="A132" s="30" t="s">
        <v>45</v>
      </c>
      <c r="E132" s="31" t="s">
        <v>46</v>
      </c>
    </row>
    <row r="133" spans="1:16" ht="38.25" x14ac:dyDescent="0.2">
      <c r="A133" t="s">
        <v>47</v>
      </c>
      <c r="E133" s="29" t="s">
        <v>161</v>
      </c>
    </row>
    <row r="134" spans="1:16" x14ac:dyDescent="0.2">
      <c r="A134" s="22" t="s">
        <v>39</v>
      </c>
      <c r="B134" s="23" t="s">
        <v>162</v>
      </c>
      <c r="C134" s="23" t="s">
        <v>163</v>
      </c>
      <c r="D134" s="22" t="s">
        <v>41</v>
      </c>
      <c r="E134" s="24" t="s">
        <v>164</v>
      </c>
      <c r="F134" s="25" t="s">
        <v>60</v>
      </c>
      <c r="G134" s="26">
        <v>160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8" t="s">
        <v>44</v>
      </c>
      <c r="E135" s="29" t="s">
        <v>41</v>
      </c>
    </row>
    <row r="136" spans="1:16" x14ac:dyDescent="0.2">
      <c r="A136" s="30" t="s">
        <v>45</v>
      </c>
      <c r="E136" s="31" t="s">
        <v>46</v>
      </c>
    </row>
    <row r="137" spans="1:16" ht="63.75" x14ac:dyDescent="0.2">
      <c r="A137" t="s">
        <v>47</v>
      </c>
      <c r="E137" s="29" t="s">
        <v>165</v>
      </c>
    </row>
    <row r="138" spans="1:16" ht="25.5" x14ac:dyDescent="0.2">
      <c r="A138" s="22" t="s">
        <v>39</v>
      </c>
      <c r="B138" s="23" t="s">
        <v>166</v>
      </c>
      <c r="C138" s="23" t="s">
        <v>167</v>
      </c>
      <c r="D138" s="22" t="s">
        <v>41</v>
      </c>
      <c r="E138" s="24" t="s">
        <v>168</v>
      </c>
      <c r="F138" s="25" t="s">
        <v>66</v>
      </c>
      <c r="G138" s="26">
        <v>8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8" t="s">
        <v>44</v>
      </c>
      <c r="E139" s="29" t="s">
        <v>41</v>
      </c>
    </row>
    <row r="140" spans="1:16" x14ac:dyDescent="0.2">
      <c r="A140" s="30" t="s">
        <v>45</v>
      </c>
      <c r="E140" s="31" t="s">
        <v>46</v>
      </c>
    </row>
    <row r="141" spans="1:16" ht="38.25" x14ac:dyDescent="0.2">
      <c r="A141" t="s">
        <v>47</v>
      </c>
      <c r="E141" s="29" t="s">
        <v>141</v>
      </c>
    </row>
    <row r="142" spans="1:16" ht="25.5" x14ac:dyDescent="0.2">
      <c r="A142" s="22" t="s">
        <v>39</v>
      </c>
      <c r="B142" s="23" t="s">
        <v>169</v>
      </c>
      <c r="C142" s="23" t="s">
        <v>170</v>
      </c>
      <c r="D142" s="22" t="s">
        <v>41</v>
      </c>
      <c r="E142" s="24" t="s">
        <v>171</v>
      </c>
      <c r="F142" s="25" t="s">
        <v>66</v>
      </c>
      <c r="G142" s="26">
        <v>16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8" t="s">
        <v>44</v>
      </c>
      <c r="E143" s="29" t="s">
        <v>41</v>
      </c>
    </row>
    <row r="144" spans="1:16" x14ac:dyDescent="0.2">
      <c r="A144" s="30" t="s">
        <v>45</v>
      </c>
      <c r="E144" s="31" t="s">
        <v>46</v>
      </c>
    </row>
    <row r="145" spans="1:16" ht="38.25" x14ac:dyDescent="0.2">
      <c r="A145" t="s">
        <v>47</v>
      </c>
      <c r="E145" s="29" t="s">
        <v>141</v>
      </c>
    </row>
    <row r="146" spans="1:16" ht="25.5" x14ac:dyDescent="0.2">
      <c r="A146" s="22" t="s">
        <v>39</v>
      </c>
      <c r="B146" s="23" t="s">
        <v>172</v>
      </c>
      <c r="C146" s="23" t="s">
        <v>173</v>
      </c>
      <c r="D146" s="22" t="s">
        <v>41</v>
      </c>
      <c r="E146" s="24" t="s">
        <v>174</v>
      </c>
      <c r="F146" s="25" t="s">
        <v>66</v>
      </c>
      <c r="G146" s="26">
        <v>14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44</v>
      </c>
      <c r="E147" s="29" t="s">
        <v>41</v>
      </c>
    </row>
    <row r="148" spans="1:16" x14ac:dyDescent="0.2">
      <c r="A148" s="30" t="s">
        <v>45</v>
      </c>
      <c r="E148" s="31" t="s">
        <v>46</v>
      </c>
    </row>
    <row r="149" spans="1:16" ht="38.25" x14ac:dyDescent="0.2">
      <c r="A149" t="s">
        <v>47</v>
      </c>
      <c r="E149" s="29" t="s">
        <v>141</v>
      </c>
    </row>
    <row r="150" spans="1:16" ht="25.5" x14ac:dyDescent="0.2">
      <c r="A150" s="22" t="s">
        <v>39</v>
      </c>
      <c r="B150" s="23" t="s">
        <v>175</v>
      </c>
      <c r="C150" s="23" t="s">
        <v>176</v>
      </c>
      <c r="D150" s="22" t="s">
        <v>41</v>
      </c>
      <c r="E150" s="24" t="s">
        <v>177</v>
      </c>
      <c r="F150" s="25" t="s">
        <v>66</v>
      </c>
      <c r="G150" s="26">
        <v>12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44</v>
      </c>
      <c r="E151" s="29" t="s">
        <v>41</v>
      </c>
    </row>
    <row r="152" spans="1:16" x14ac:dyDescent="0.2">
      <c r="A152" s="30" t="s">
        <v>45</v>
      </c>
      <c r="E152" s="31" t="s">
        <v>46</v>
      </c>
    </row>
    <row r="153" spans="1:16" ht="38.25" x14ac:dyDescent="0.2">
      <c r="A153" t="s">
        <v>47</v>
      </c>
      <c r="E153" s="29" t="s">
        <v>141</v>
      </c>
    </row>
    <row r="154" spans="1:16" ht="25.5" x14ac:dyDescent="0.2">
      <c r="A154" s="22" t="s">
        <v>39</v>
      </c>
      <c r="B154" s="23" t="s">
        <v>178</v>
      </c>
      <c r="C154" s="23" t="s">
        <v>179</v>
      </c>
      <c r="D154" s="22" t="s">
        <v>41</v>
      </c>
      <c r="E154" s="24" t="s">
        <v>180</v>
      </c>
      <c r="F154" s="25" t="s">
        <v>66</v>
      </c>
      <c r="G154" s="26">
        <v>4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44</v>
      </c>
      <c r="E155" s="29" t="s">
        <v>41</v>
      </c>
    </row>
    <row r="156" spans="1:16" x14ac:dyDescent="0.2">
      <c r="A156" s="30" t="s">
        <v>45</v>
      </c>
      <c r="E156" s="31" t="s">
        <v>46</v>
      </c>
    </row>
    <row r="157" spans="1:16" ht="38.25" x14ac:dyDescent="0.2">
      <c r="A157" t="s">
        <v>47</v>
      </c>
      <c r="E157" s="29" t="s">
        <v>141</v>
      </c>
    </row>
    <row r="158" spans="1:16" x14ac:dyDescent="0.2">
      <c r="A158" s="22" t="s">
        <v>39</v>
      </c>
      <c r="B158" s="23" t="s">
        <v>181</v>
      </c>
      <c r="C158" s="23" t="s">
        <v>182</v>
      </c>
      <c r="D158" s="22" t="s">
        <v>41</v>
      </c>
      <c r="E158" s="24" t="s">
        <v>183</v>
      </c>
      <c r="F158" s="25" t="s">
        <v>60</v>
      </c>
      <c r="G158" s="26">
        <v>160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44</v>
      </c>
      <c r="E159" s="29" t="s">
        <v>41</v>
      </c>
    </row>
    <row r="160" spans="1:16" x14ac:dyDescent="0.2">
      <c r="A160" s="30" t="s">
        <v>45</v>
      </c>
      <c r="E160" s="31" t="s">
        <v>46</v>
      </c>
    </row>
    <row r="161" spans="1:18" ht="25.5" x14ac:dyDescent="0.2">
      <c r="A161" t="s">
        <v>47</v>
      </c>
      <c r="E161" s="29" t="s">
        <v>184</v>
      </c>
    </row>
    <row r="162" spans="1:18" x14ac:dyDescent="0.2">
      <c r="A162" s="22" t="s">
        <v>39</v>
      </c>
      <c r="B162" s="23" t="s">
        <v>185</v>
      </c>
      <c r="C162" s="23" t="s">
        <v>186</v>
      </c>
      <c r="D162" s="22" t="s">
        <v>41</v>
      </c>
      <c r="E162" s="24" t="s">
        <v>187</v>
      </c>
      <c r="F162" s="25" t="s">
        <v>66</v>
      </c>
      <c r="G162" s="26">
        <v>20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44</v>
      </c>
      <c r="E163" s="29" t="s">
        <v>41</v>
      </c>
    </row>
    <row r="164" spans="1:18" x14ac:dyDescent="0.2">
      <c r="A164" s="30" t="s">
        <v>45</v>
      </c>
      <c r="E164" s="31" t="s">
        <v>46</v>
      </c>
    </row>
    <row r="165" spans="1:18" ht="25.5" x14ac:dyDescent="0.2">
      <c r="A165" t="s">
        <v>47</v>
      </c>
      <c r="E165" s="29" t="s">
        <v>188</v>
      </c>
    </row>
    <row r="166" spans="1:18" ht="25.5" x14ac:dyDescent="0.2">
      <c r="A166" s="22" t="s">
        <v>39</v>
      </c>
      <c r="B166" s="23" t="s">
        <v>189</v>
      </c>
      <c r="C166" s="23" t="s">
        <v>190</v>
      </c>
      <c r="D166" s="22" t="s">
        <v>41</v>
      </c>
      <c r="E166" s="24" t="s">
        <v>191</v>
      </c>
      <c r="F166" s="25" t="s">
        <v>66</v>
      </c>
      <c r="G166" s="26">
        <v>1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44</v>
      </c>
      <c r="E167" s="29" t="s">
        <v>41</v>
      </c>
    </row>
    <row r="168" spans="1:18" x14ac:dyDescent="0.2">
      <c r="A168" s="30" t="s">
        <v>45</v>
      </c>
      <c r="E168" s="31" t="s">
        <v>46</v>
      </c>
    </row>
    <row r="169" spans="1:18" ht="76.5" x14ac:dyDescent="0.2">
      <c r="A169" t="s">
        <v>47</v>
      </c>
      <c r="E169" s="29" t="s">
        <v>192</v>
      </c>
    </row>
    <row r="170" spans="1:18" ht="12.75" customHeight="1" x14ac:dyDescent="0.2">
      <c r="A170" s="3" t="s">
        <v>37</v>
      </c>
      <c r="B170" s="3"/>
      <c r="C170" s="32" t="s">
        <v>193</v>
      </c>
      <c r="D170" s="3"/>
      <c r="E170" s="20" t="s">
        <v>194</v>
      </c>
      <c r="F170" s="3"/>
      <c r="G170" s="3"/>
      <c r="H170" s="3"/>
      <c r="I170" s="33">
        <f>0+Q170</f>
        <v>0</v>
      </c>
      <c r="O170">
        <f>0+R170</f>
        <v>0</v>
      </c>
      <c r="Q170">
        <f>0+I171+I175+I179+I183+I187+I191+I195+I199+I203+I207</f>
        <v>0</v>
      </c>
      <c r="R170">
        <f>0+O171+O175+O179+O183+O187+O191+O195+O199+O203+O207</f>
        <v>0</v>
      </c>
    </row>
    <row r="171" spans="1:18" x14ac:dyDescent="0.2">
      <c r="A171" s="22" t="s">
        <v>39</v>
      </c>
      <c r="B171" s="23" t="s">
        <v>195</v>
      </c>
      <c r="C171" s="23" t="s">
        <v>196</v>
      </c>
      <c r="D171" s="22" t="s">
        <v>41</v>
      </c>
      <c r="E171" s="24" t="s">
        <v>197</v>
      </c>
      <c r="F171" s="25" t="s">
        <v>66</v>
      </c>
      <c r="G171" s="26">
        <v>4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8" t="s">
        <v>44</v>
      </c>
      <c r="E172" s="29" t="s">
        <v>41</v>
      </c>
    </row>
    <row r="173" spans="1:18" x14ac:dyDescent="0.2">
      <c r="A173" s="30" t="s">
        <v>45</v>
      </c>
      <c r="E173" s="31" t="s">
        <v>46</v>
      </c>
    </row>
    <row r="174" spans="1:18" ht="51" x14ac:dyDescent="0.2">
      <c r="A174" t="s">
        <v>47</v>
      </c>
      <c r="E174" s="29" t="s">
        <v>198</v>
      </c>
    </row>
    <row r="175" spans="1:18" ht="25.5" x14ac:dyDescent="0.2">
      <c r="A175" s="22" t="s">
        <v>39</v>
      </c>
      <c r="B175" s="23" t="s">
        <v>199</v>
      </c>
      <c r="C175" s="23" t="s">
        <v>200</v>
      </c>
      <c r="D175" s="22" t="s">
        <v>41</v>
      </c>
      <c r="E175" s="24" t="s">
        <v>201</v>
      </c>
      <c r="F175" s="25" t="s">
        <v>66</v>
      </c>
      <c r="G175" s="26">
        <v>2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8" t="s">
        <v>44</v>
      </c>
      <c r="E176" s="29" t="s">
        <v>41</v>
      </c>
    </row>
    <row r="177" spans="1:16" x14ac:dyDescent="0.2">
      <c r="A177" s="30" t="s">
        <v>45</v>
      </c>
      <c r="E177" s="31" t="s">
        <v>46</v>
      </c>
    </row>
    <row r="178" spans="1:16" ht="51" x14ac:dyDescent="0.2">
      <c r="A178" t="s">
        <v>47</v>
      </c>
      <c r="E178" s="29" t="s">
        <v>202</v>
      </c>
    </row>
    <row r="179" spans="1:16" ht="25.5" x14ac:dyDescent="0.2">
      <c r="A179" s="22" t="s">
        <v>39</v>
      </c>
      <c r="B179" s="23" t="s">
        <v>203</v>
      </c>
      <c r="C179" s="23" t="s">
        <v>204</v>
      </c>
      <c r="D179" s="22" t="s">
        <v>41</v>
      </c>
      <c r="E179" s="24" t="s">
        <v>205</v>
      </c>
      <c r="F179" s="25" t="s">
        <v>66</v>
      </c>
      <c r="G179" s="26">
        <v>2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8" t="s">
        <v>44</v>
      </c>
      <c r="E180" s="29" t="s">
        <v>41</v>
      </c>
    </row>
    <row r="181" spans="1:16" x14ac:dyDescent="0.2">
      <c r="A181" s="30" t="s">
        <v>45</v>
      </c>
      <c r="E181" s="31" t="s">
        <v>46</v>
      </c>
    </row>
    <row r="182" spans="1:16" ht="51" x14ac:dyDescent="0.2">
      <c r="A182" t="s">
        <v>47</v>
      </c>
      <c r="E182" s="29" t="s">
        <v>202</v>
      </c>
    </row>
    <row r="183" spans="1:16" x14ac:dyDescent="0.2">
      <c r="A183" s="22" t="s">
        <v>39</v>
      </c>
      <c r="B183" s="23" t="s">
        <v>206</v>
      </c>
      <c r="C183" s="23" t="s">
        <v>207</v>
      </c>
      <c r="D183" s="22" t="s">
        <v>41</v>
      </c>
      <c r="E183" s="24" t="s">
        <v>208</v>
      </c>
      <c r="F183" s="25" t="s">
        <v>66</v>
      </c>
      <c r="G183" s="26">
        <v>2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8" t="s">
        <v>44</v>
      </c>
      <c r="E184" s="29" t="s">
        <v>41</v>
      </c>
    </row>
    <row r="185" spans="1:16" x14ac:dyDescent="0.2">
      <c r="A185" s="30" t="s">
        <v>45</v>
      </c>
      <c r="E185" s="31" t="s">
        <v>46</v>
      </c>
    </row>
    <row r="186" spans="1:16" ht="51" x14ac:dyDescent="0.2">
      <c r="A186" t="s">
        <v>47</v>
      </c>
      <c r="E186" s="29" t="s">
        <v>202</v>
      </c>
    </row>
    <row r="187" spans="1:16" x14ac:dyDescent="0.2">
      <c r="A187" s="22" t="s">
        <v>39</v>
      </c>
      <c r="B187" s="23" t="s">
        <v>209</v>
      </c>
      <c r="C187" s="23" t="s">
        <v>210</v>
      </c>
      <c r="D187" s="22" t="s">
        <v>41</v>
      </c>
      <c r="E187" s="24" t="s">
        <v>211</v>
      </c>
      <c r="F187" s="25" t="s">
        <v>66</v>
      </c>
      <c r="G187" s="26">
        <v>2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8" t="s">
        <v>44</v>
      </c>
      <c r="E188" s="29" t="s">
        <v>41</v>
      </c>
    </row>
    <row r="189" spans="1:16" x14ac:dyDescent="0.2">
      <c r="A189" s="30" t="s">
        <v>45</v>
      </c>
      <c r="E189" s="31" t="s">
        <v>46</v>
      </c>
    </row>
    <row r="190" spans="1:16" ht="51" x14ac:dyDescent="0.2">
      <c r="A190" t="s">
        <v>47</v>
      </c>
      <c r="E190" s="29" t="s">
        <v>202</v>
      </c>
    </row>
    <row r="191" spans="1:16" x14ac:dyDescent="0.2">
      <c r="A191" s="22" t="s">
        <v>39</v>
      </c>
      <c r="B191" s="23" t="s">
        <v>212</v>
      </c>
      <c r="C191" s="23" t="s">
        <v>213</v>
      </c>
      <c r="D191" s="22" t="s">
        <v>41</v>
      </c>
      <c r="E191" s="24" t="s">
        <v>214</v>
      </c>
      <c r="F191" s="25" t="s">
        <v>66</v>
      </c>
      <c r="G191" s="26">
        <v>4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8" t="s">
        <v>44</v>
      </c>
      <c r="E192" s="29" t="s">
        <v>41</v>
      </c>
    </row>
    <row r="193" spans="1:16" x14ac:dyDescent="0.2">
      <c r="A193" s="30" t="s">
        <v>45</v>
      </c>
      <c r="E193" s="31" t="s">
        <v>46</v>
      </c>
    </row>
    <row r="194" spans="1:16" ht="51" x14ac:dyDescent="0.2">
      <c r="A194" t="s">
        <v>47</v>
      </c>
      <c r="E194" s="29" t="s">
        <v>202</v>
      </c>
    </row>
    <row r="195" spans="1:16" ht="25.5" x14ac:dyDescent="0.2">
      <c r="A195" s="22" t="s">
        <v>39</v>
      </c>
      <c r="B195" s="23" t="s">
        <v>215</v>
      </c>
      <c r="C195" s="23" t="s">
        <v>216</v>
      </c>
      <c r="D195" s="22" t="s">
        <v>41</v>
      </c>
      <c r="E195" s="24" t="s">
        <v>217</v>
      </c>
      <c r="F195" s="25" t="s">
        <v>66</v>
      </c>
      <c r="G195" s="26">
        <v>4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44</v>
      </c>
      <c r="E196" s="29" t="s">
        <v>41</v>
      </c>
    </row>
    <row r="197" spans="1:16" x14ac:dyDescent="0.2">
      <c r="A197" s="30" t="s">
        <v>45</v>
      </c>
      <c r="E197" s="31" t="s">
        <v>46</v>
      </c>
    </row>
    <row r="198" spans="1:16" ht="51" x14ac:dyDescent="0.2">
      <c r="A198" t="s">
        <v>47</v>
      </c>
      <c r="E198" s="29" t="s">
        <v>218</v>
      </c>
    </row>
    <row r="199" spans="1:16" ht="25.5" x14ac:dyDescent="0.2">
      <c r="A199" s="22" t="s">
        <v>39</v>
      </c>
      <c r="B199" s="23" t="s">
        <v>219</v>
      </c>
      <c r="C199" s="23" t="s">
        <v>220</v>
      </c>
      <c r="D199" s="22" t="s">
        <v>41</v>
      </c>
      <c r="E199" s="24" t="s">
        <v>221</v>
      </c>
      <c r="F199" s="25" t="s">
        <v>66</v>
      </c>
      <c r="G199" s="26">
        <v>1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8" t="s">
        <v>44</v>
      </c>
      <c r="E200" s="29" t="s">
        <v>41</v>
      </c>
    </row>
    <row r="201" spans="1:16" x14ac:dyDescent="0.2">
      <c r="A201" s="30" t="s">
        <v>45</v>
      </c>
      <c r="E201" s="31" t="s">
        <v>46</v>
      </c>
    </row>
    <row r="202" spans="1:16" ht="51" x14ac:dyDescent="0.2">
      <c r="A202" t="s">
        <v>47</v>
      </c>
      <c r="E202" s="29" t="s">
        <v>222</v>
      </c>
    </row>
    <row r="203" spans="1:16" x14ac:dyDescent="0.2">
      <c r="A203" s="22" t="s">
        <v>39</v>
      </c>
      <c r="B203" s="23" t="s">
        <v>223</v>
      </c>
      <c r="C203" s="23" t="s">
        <v>224</v>
      </c>
      <c r="D203" s="22" t="s">
        <v>41</v>
      </c>
      <c r="E203" s="24" t="s">
        <v>225</v>
      </c>
      <c r="F203" s="25" t="s">
        <v>66</v>
      </c>
      <c r="G203" s="26">
        <v>1</v>
      </c>
      <c r="H203" s="27">
        <v>0</v>
      </c>
      <c r="I203" s="27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8" t="s">
        <v>44</v>
      </c>
      <c r="E204" s="29" t="s">
        <v>41</v>
      </c>
    </row>
    <row r="205" spans="1:16" x14ac:dyDescent="0.2">
      <c r="A205" s="30" t="s">
        <v>45</v>
      </c>
      <c r="E205" s="31" t="s">
        <v>46</v>
      </c>
    </row>
    <row r="206" spans="1:16" ht="51" x14ac:dyDescent="0.2">
      <c r="A206" t="s">
        <v>47</v>
      </c>
      <c r="E206" s="29" t="s">
        <v>222</v>
      </c>
    </row>
    <row r="207" spans="1:16" x14ac:dyDescent="0.2">
      <c r="A207" s="22" t="s">
        <v>39</v>
      </c>
      <c r="B207" s="23" t="s">
        <v>226</v>
      </c>
      <c r="C207" s="23" t="s">
        <v>227</v>
      </c>
      <c r="D207" s="22" t="s">
        <v>41</v>
      </c>
      <c r="E207" s="24" t="s">
        <v>228</v>
      </c>
      <c r="F207" s="25" t="s">
        <v>66</v>
      </c>
      <c r="G207" s="26">
        <v>1</v>
      </c>
      <c r="H207" s="27">
        <v>0</v>
      </c>
      <c r="I207" s="27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8" t="s">
        <v>44</v>
      </c>
      <c r="E208" s="29" t="s">
        <v>41</v>
      </c>
    </row>
    <row r="209" spans="1:18" x14ac:dyDescent="0.2">
      <c r="A209" s="30" t="s">
        <v>45</v>
      </c>
      <c r="E209" s="31" t="s">
        <v>46</v>
      </c>
    </row>
    <row r="210" spans="1:18" ht="51" x14ac:dyDescent="0.2">
      <c r="A210" t="s">
        <v>47</v>
      </c>
      <c r="E210" s="29" t="s">
        <v>198</v>
      </c>
    </row>
    <row r="211" spans="1:18" ht="12.75" customHeight="1" x14ac:dyDescent="0.2">
      <c r="A211" s="3" t="s">
        <v>37</v>
      </c>
      <c r="B211" s="3"/>
      <c r="C211" s="32" t="s">
        <v>229</v>
      </c>
      <c r="D211" s="3"/>
      <c r="E211" s="20" t="s">
        <v>230</v>
      </c>
      <c r="F211" s="3"/>
      <c r="G211" s="3"/>
      <c r="H211" s="3"/>
      <c r="I211" s="33">
        <f>0+Q211</f>
        <v>0</v>
      </c>
      <c r="O211">
        <f>0+R211</f>
        <v>0</v>
      </c>
      <c r="Q211">
        <f>0+I212+I216</f>
        <v>0</v>
      </c>
      <c r="R211">
        <f>0+O212+O216</f>
        <v>0</v>
      </c>
    </row>
    <row r="212" spans="1:18" x14ac:dyDescent="0.2">
      <c r="A212" s="22" t="s">
        <v>39</v>
      </c>
      <c r="B212" s="23" t="s">
        <v>231</v>
      </c>
      <c r="C212" s="23" t="s">
        <v>232</v>
      </c>
      <c r="D212" s="22" t="s">
        <v>41</v>
      </c>
      <c r="E212" s="24" t="s">
        <v>233</v>
      </c>
      <c r="F212" s="25" t="s">
        <v>66</v>
      </c>
      <c r="G212" s="26">
        <v>8</v>
      </c>
      <c r="H212" s="27">
        <v>0</v>
      </c>
      <c r="I212" s="27">
        <f>ROUND(ROUND(H212,2)*ROUND(G212,3),2)</f>
        <v>0</v>
      </c>
      <c r="O212">
        <f>(I212*21)/100</f>
        <v>0</v>
      </c>
      <c r="P212" t="s">
        <v>10</v>
      </c>
    </row>
    <row r="213" spans="1:18" x14ac:dyDescent="0.2">
      <c r="A213" s="28" t="s">
        <v>44</v>
      </c>
      <c r="E213" s="29" t="s">
        <v>41</v>
      </c>
    </row>
    <row r="214" spans="1:18" x14ac:dyDescent="0.2">
      <c r="A214" s="30" t="s">
        <v>45</v>
      </c>
      <c r="E214" s="31" t="s">
        <v>46</v>
      </c>
    </row>
    <row r="215" spans="1:18" ht="51" x14ac:dyDescent="0.2">
      <c r="A215" t="s">
        <v>47</v>
      </c>
      <c r="E215" s="29" t="s">
        <v>234</v>
      </c>
    </row>
    <row r="216" spans="1:18" ht="25.5" x14ac:dyDescent="0.2">
      <c r="A216" s="22" t="s">
        <v>39</v>
      </c>
      <c r="B216" s="23" t="s">
        <v>235</v>
      </c>
      <c r="C216" s="23" t="s">
        <v>236</v>
      </c>
      <c r="D216" s="22" t="s">
        <v>41</v>
      </c>
      <c r="E216" s="24" t="s">
        <v>237</v>
      </c>
      <c r="F216" s="25" t="s">
        <v>66</v>
      </c>
      <c r="G216" s="26">
        <v>4</v>
      </c>
      <c r="H216" s="27">
        <v>0</v>
      </c>
      <c r="I216" s="27">
        <f>ROUND(ROUND(H216,2)*ROUND(G216,3),2)</f>
        <v>0</v>
      </c>
      <c r="O216">
        <f>(I216*21)/100</f>
        <v>0</v>
      </c>
      <c r="P216" t="s">
        <v>10</v>
      </c>
    </row>
    <row r="217" spans="1:18" x14ac:dyDescent="0.2">
      <c r="A217" s="28" t="s">
        <v>44</v>
      </c>
      <c r="E217" s="29" t="s">
        <v>41</v>
      </c>
    </row>
    <row r="218" spans="1:18" x14ac:dyDescent="0.2">
      <c r="A218" s="30" t="s">
        <v>45</v>
      </c>
      <c r="E218" s="31" t="s">
        <v>46</v>
      </c>
    </row>
    <row r="219" spans="1:18" ht="51" x14ac:dyDescent="0.2">
      <c r="A219" t="s">
        <v>47</v>
      </c>
      <c r="E219" s="29" t="s">
        <v>198</v>
      </c>
    </row>
    <row r="220" spans="1:18" ht="12.75" customHeight="1" x14ac:dyDescent="0.2">
      <c r="A220" s="3" t="s">
        <v>37</v>
      </c>
      <c r="B220" s="3"/>
      <c r="C220" s="32" t="s">
        <v>238</v>
      </c>
      <c r="D220" s="3"/>
      <c r="E220" s="20" t="s">
        <v>239</v>
      </c>
      <c r="F220" s="3"/>
      <c r="G220" s="3"/>
      <c r="H220" s="3"/>
      <c r="I220" s="33">
        <f>0+Q220</f>
        <v>0</v>
      </c>
      <c r="O220">
        <f>0+R220</f>
        <v>0</v>
      </c>
      <c r="Q220">
        <f>0+I221+I225+I229+I233+I237+I241+I245+I249+I253+I257+I261+I265+I269+I273</f>
        <v>0</v>
      </c>
      <c r="R220">
        <f>0+O221+O225+O229+O233+O237+O241+O245+O249+O253+O257+O261+O265+O269+O273</f>
        <v>0</v>
      </c>
    </row>
    <row r="221" spans="1:18" ht="25.5" x14ac:dyDescent="0.2">
      <c r="A221" s="22" t="s">
        <v>39</v>
      </c>
      <c r="B221" s="23" t="s">
        <v>240</v>
      </c>
      <c r="C221" s="23" t="s">
        <v>241</v>
      </c>
      <c r="D221" s="22" t="s">
        <v>41</v>
      </c>
      <c r="E221" s="24" t="s">
        <v>242</v>
      </c>
      <c r="F221" s="25" t="s">
        <v>66</v>
      </c>
      <c r="G221" s="26">
        <v>2</v>
      </c>
      <c r="H221" s="27">
        <v>0</v>
      </c>
      <c r="I221" s="27">
        <f>ROUND(ROUND(H221,2)*ROUND(G221,3),2)</f>
        <v>0</v>
      </c>
      <c r="O221">
        <f>(I221*21)/100</f>
        <v>0</v>
      </c>
      <c r="P221" t="s">
        <v>10</v>
      </c>
    </row>
    <row r="222" spans="1:18" x14ac:dyDescent="0.2">
      <c r="A222" s="28" t="s">
        <v>44</v>
      </c>
      <c r="E222" s="29" t="s">
        <v>41</v>
      </c>
    </row>
    <row r="223" spans="1:18" x14ac:dyDescent="0.2">
      <c r="A223" s="30" t="s">
        <v>45</v>
      </c>
      <c r="E223" s="31" t="s">
        <v>46</v>
      </c>
    </row>
    <row r="224" spans="1:18" ht="51" x14ac:dyDescent="0.2">
      <c r="A224" t="s">
        <v>47</v>
      </c>
      <c r="E224" s="29" t="s">
        <v>243</v>
      </c>
    </row>
    <row r="225" spans="1:16" ht="25.5" x14ac:dyDescent="0.2">
      <c r="A225" s="22" t="s">
        <v>39</v>
      </c>
      <c r="B225" s="23" t="s">
        <v>244</v>
      </c>
      <c r="C225" s="23" t="s">
        <v>245</v>
      </c>
      <c r="D225" s="22" t="s">
        <v>41</v>
      </c>
      <c r="E225" s="24" t="s">
        <v>246</v>
      </c>
      <c r="F225" s="25" t="s">
        <v>66</v>
      </c>
      <c r="G225" s="26">
        <v>1</v>
      </c>
      <c r="H225" s="27">
        <v>0</v>
      </c>
      <c r="I225" s="27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8" t="s">
        <v>44</v>
      </c>
      <c r="E226" s="29" t="s">
        <v>41</v>
      </c>
    </row>
    <row r="227" spans="1:16" x14ac:dyDescent="0.2">
      <c r="A227" s="30" t="s">
        <v>45</v>
      </c>
      <c r="E227" s="31" t="s">
        <v>46</v>
      </c>
    </row>
    <row r="228" spans="1:16" ht="63.75" x14ac:dyDescent="0.2">
      <c r="A228" t="s">
        <v>47</v>
      </c>
      <c r="E228" s="29" t="s">
        <v>247</v>
      </c>
    </row>
    <row r="229" spans="1:16" ht="38.25" x14ac:dyDescent="0.2">
      <c r="A229" s="22" t="s">
        <v>39</v>
      </c>
      <c r="B229" s="23" t="s">
        <v>248</v>
      </c>
      <c r="C229" s="23" t="s">
        <v>249</v>
      </c>
      <c r="D229" s="22" t="s">
        <v>41</v>
      </c>
      <c r="E229" s="24" t="s">
        <v>250</v>
      </c>
      <c r="F229" s="25" t="s">
        <v>66</v>
      </c>
      <c r="G229" s="26">
        <v>4</v>
      </c>
      <c r="H229" s="27">
        <v>0</v>
      </c>
      <c r="I229" s="27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8" t="s">
        <v>44</v>
      </c>
      <c r="E230" s="29" t="s">
        <v>41</v>
      </c>
    </row>
    <row r="231" spans="1:16" x14ac:dyDescent="0.2">
      <c r="A231" s="30" t="s">
        <v>45</v>
      </c>
      <c r="E231" s="31" t="s">
        <v>46</v>
      </c>
    </row>
    <row r="232" spans="1:16" ht="63.75" x14ac:dyDescent="0.2">
      <c r="A232" t="s">
        <v>47</v>
      </c>
      <c r="E232" s="29" t="s">
        <v>247</v>
      </c>
    </row>
    <row r="233" spans="1:16" ht="25.5" x14ac:dyDescent="0.2">
      <c r="A233" s="22" t="s">
        <v>39</v>
      </c>
      <c r="B233" s="23" t="s">
        <v>251</v>
      </c>
      <c r="C233" s="23" t="s">
        <v>252</v>
      </c>
      <c r="D233" s="22" t="s">
        <v>41</v>
      </c>
      <c r="E233" s="24" t="s">
        <v>253</v>
      </c>
      <c r="F233" s="25" t="s">
        <v>66</v>
      </c>
      <c r="G233" s="26">
        <v>1</v>
      </c>
      <c r="H233" s="27">
        <v>0</v>
      </c>
      <c r="I233" s="27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8" t="s">
        <v>44</v>
      </c>
      <c r="E234" s="29" t="s">
        <v>41</v>
      </c>
    </row>
    <row r="235" spans="1:16" x14ac:dyDescent="0.2">
      <c r="A235" s="30" t="s">
        <v>45</v>
      </c>
      <c r="E235" s="31" t="s">
        <v>46</v>
      </c>
    </row>
    <row r="236" spans="1:16" ht="38.25" x14ac:dyDescent="0.2">
      <c r="A236" t="s">
        <v>47</v>
      </c>
      <c r="E236" s="29" t="s">
        <v>254</v>
      </c>
    </row>
    <row r="237" spans="1:16" x14ac:dyDescent="0.2">
      <c r="A237" s="22" t="s">
        <v>39</v>
      </c>
      <c r="B237" s="23" t="s">
        <v>255</v>
      </c>
      <c r="C237" s="23" t="s">
        <v>256</v>
      </c>
      <c r="D237" s="22" t="s">
        <v>41</v>
      </c>
      <c r="E237" s="24" t="s">
        <v>257</v>
      </c>
      <c r="F237" s="25" t="s">
        <v>66</v>
      </c>
      <c r="G237" s="26">
        <v>4</v>
      </c>
      <c r="H237" s="27">
        <v>0</v>
      </c>
      <c r="I237" s="27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8" t="s">
        <v>44</v>
      </c>
      <c r="E238" s="29" t="s">
        <v>41</v>
      </c>
    </row>
    <row r="239" spans="1:16" x14ac:dyDescent="0.2">
      <c r="A239" s="30" t="s">
        <v>45</v>
      </c>
      <c r="E239" s="31" t="s">
        <v>46</v>
      </c>
    </row>
    <row r="240" spans="1:16" ht="38.25" x14ac:dyDescent="0.2">
      <c r="A240" t="s">
        <v>47</v>
      </c>
      <c r="E240" s="29" t="s">
        <v>258</v>
      </c>
    </row>
    <row r="241" spans="1:16" x14ac:dyDescent="0.2">
      <c r="A241" s="22" t="s">
        <v>39</v>
      </c>
      <c r="B241" s="23" t="s">
        <v>259</v>
      </c>
      <c r="C241" s="23" t="s">
        <v>260</v>
      </c>
      <c r="D241" s="22" t="s">
        <v>41</v>
      </c>
      <c r="E241" s="24" t="s">
        <v>261</v>
      </c>
      <c r="F241" s="25" t="s">
        <v>66</v>
      </c>
      <c r="G241" s="26">
        <v>15</v>
      </c>
      <c r="H241" s="27">
        <v>0</v>
      </c>
      <c r="I241" s="27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8" t="s">
        <v>44</v>
      </c>
      <c r="E242" s="29" t="s">
        <v>41</v>
      </c>
    </row>
    <row r="243" spans="1:16" x14ac:dyDescent="0.2">
      <c r="A243" s="30" t="s">
        <v>45</v>
      </c>
      <c r="E243" s="31" t="s">
        <v>46</v>
      </c>
    </row>
    <row r="244" spans="1:16" ht="38.25" x14ac:dyDescent="0.2">
      <c r="A244" t="s">
        <v>47</v>
      </c>
      <c r="E244" s="29" t="s">
        <v>262</v>
      </c>
    </row>
    <row r="245" spans="1:16" x14ac:dyDescent="0.2">
      <c r="A245" s="22" t="s">
        <v>39</v>
      </c>
      <c r="B245" s="23" t="s">
        <v>263</v>
      </c>
      <c r="C245" s="23" t="s">
        <v>264</v>
      </c>
      <c r="D245" s="22" t="s">
        <v>41</v>
      </c>
      <c r="E245" s="24" t="s">
        <v>265</v>
      </c>
      <c r="F245" s="25" t="s">
        <v>66</v>
      </c>
      <c r="G245" s="26">
        <v>2</v>
      </c>
      <c r="H245" s="27">
        <v>0</v>
      </c>
      <c r="I245" s="27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8" t="s">
        <v>44</v>
      </c>
      <c r="E246" s="29" t="s">
        <v>41</v>
      </c>
    </row>
    <row r="247" spans="1:16" x14ac:dyDescent="0.2">
      <c r="A247" s="30" t="s">
        <v>45</v>
      </c>
      <c r="E247" s="31" t="s">
        <v>46</v>
      </c>
    </row>
    <row r="248" spans="1:16" ht="38.25" x14ac:dyDescent="0.2">
      <c r="A248" t="s">
        <v>47</v>
      </c>
      <c r="E248" s="29" t="s">
        <v>262</v>
      </c>
    </row>
    <row r="249" spans="1:16" x14ac:dyDescent="0.2">
      <c r="A249" s="22" t="s">
        <v>39</v>
      </c>
      <c r="B249" s="23" t="s">
        <v>266</v>
      </c>
      <c r="C249" s="23" t="s">
        <v>267</v>
      </c>
      <c r="D249" s="22" t="s">
        <v>41</v>
      </c>
      <c r="E249" s="24" t="s">
        <v>268</v>
      </c>
      <c r="F249" s="25" t="s">
        <v>66</v>
      </c>
      <c r="G249" s="26">
        <v>8</v>
      </c>
      <c r="H249" s="27">
        <v>0</v>
      </c>
      <c r="I249" s="27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8" t="s">
        <v>44</v>
      </c>
      <c r="E250" s="29" t="s">
        <v>41</v>
      </c>
    </row>
    <row r="251" spans="1:16" x14ac:dyDescent="0.2">
      <c r="A251" s="30" t="s">
        <v>45</v>
      </c>
      <c r="E251" s="31" t="s">
        <v>46</v>
      </c>
    </row>
    <row r="252" spans="1:16" ht="38.25" x14ac:dyDescent="0.2">
      <c r="A252" t="s">
        <v>47</v>
      </c>
      <c r="E252" s="29" t="s">
        <v>262</v>
      </c>
    </row>
    <row r="253" spans="1:16" ht="25.5" x14ac:dyDescent="0.2">
      <c r="A253" s="22" t="s">
        <v>39</v>
      </c>
      <c r="B253" s="23" t="s">
        <v>269</v>
      </c>
      <c r="C253" s="23" t="s">
        <v>270</v>
      </c>
      <c r="D253" s="22" t="s">
        <v>41</v>
      </c>
      <c r="E253" s="24" t="s">
        <v>271</v>
      </c>
      <c r="F253" s="25" t="s">
        <v>66</v>
      </c>
      <c r="G253" s="26">
        <v>8</v>
      </c>
      <c r="H253" s="27">
        <v>0</v>
      </c>
      <c r="I253" s="27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8" t="s">
        <v>44</v>
      </c>
      <c r="E254" s="29" t="s">
        <v>41</v>
      </c>
    </row>
    <row r="255" spans="1:16" x14ac:dyDescent="0.2">
      <c r="A255" s="30" t="s">
        <v>45</v>
      </c>
      <c r="E255" s="31" t="s">
        <v>46</v>
      </c>
    </row>
    <row r="256" spans="1:16" ht="38.25" x14ac:dyDescent="0.2">
      <c r="A256" t="s">
        <v>47</v>
      </c>
      <c r="E256" s="29" t="s">
        <v>262</v>
      </c>
    </row>
    <row r="257" spans="1:16" x14ac:dyDescent="0.2">
      <c r="A257" s="22" t="s">
        <v>39</v>
      </c>
      <c r="B257" s="23" t="s">
        <v>272</v>
      </c>
      <c r="C257" s="23" t="s">
        <v>273</v>
      </c>
      <c r="D257" s="22" t="s">
        <v>41</v>
      </c>
      <c r="E257" s="24" t="s">
        <v>274</v>
      </c>
      <c r="F257" s="25" t="s">
        <v>66</v>
      </c>
      <c r="G257" s="26">
        <v>1</v>
      </c>
      <c r="H257" s="27">
        <v>0</v>
      </c>
      <c r="I257" s="27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8" t="s">
        <v>44</v>
      </c>
      <c r="E258" s="29" t="s">
        <v>41</v>
      </c>
    </row>
    <row r="259" spans="1:16" x14ac:dyDescent="0.2">
      <c r="A259" s="30" t="s">
        <v>45</v>
      </c>
      <c r="E259" s="31" t="s">
        <v>46</v>
      </c>
    </row>
    <row r="260" spans="1:16" ht="38.25" x14ac:dyDescent="0.2">
      <c r="A260" t="s">
        <v>47</v>
      </c>
      <c r="E260" s="29" t="s">
        <v>275</v>
      </c>
    </row>
    <row r="261" spans="1:16" x14ac:dyDescent="0.2">
      <c r="A261" s="22" t="s">
        <v>39</v>
      </c>
      <c r="B261" s="23" t="s">
        <v>276</v>
      </c>
      <c r="C261" s="23" t="s">
        <v>277</v>
      </c>
      <c r="D261" s="22" t="s">
        <v>41</v>
      </c>
      <c r="E261" s="24" t="s">
        <v>278</v>
      </c>
      <c r="F261" s="25" t="s">
        <v>279</v>
      </c>
      <c r="G261" s="26">
        <v>40</v>
      </c>
      <c r="H261" s="27">
        <v>0</v>
      </c>
      <c r="I261" s="27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8" t="s">
        <v>44</v>
      </c>
      <c r="E262" s="29" t="s">
        <v>41</v>
      </c>
    </row>
    <row r="263" spans="1:16" x14ac:dyDescent="0.2">
      <c r="A263" s="30" t="s">
        <v>45</v>
      </c>
      <c r="E263" s="31" t="s">
        <v>46</v>
      </c>
    </row>
    <row r="264" spans="1:16" ht="51" x14ac:dyDescent="0.2">
      <c r="A264" t="s">
        <v>47</v>
      </c>
      <c r="E264" s="29" t="s">
        <v>280</v>
      </c>
    </row>
    <row r="265" spans="1:16" x14ac:dyDescent="0.2">
      <c r="A265" s="22" t="s">
        <v>39</v>
      </c>
      <c r="B265" s="23" t="s">
        <v>281</v>
      </c>
      <c r="C265" s="23" t="s">
        <v>282</v>
      </c>
      <c r="D265" s="22" t="s">
        <v>41</v>
      </c>
      <c r="E265" s="24" t="s">
        <v>283</v>
      </c>
      <c r="F265" s="25" t="s">
        <v>279</v>
      </c>
      <c r="G265" s="26">
        <v>20</v>
      </c>
      <c r="H265" s="27">
        <v>0</v>
      </c>
      <c r="I265" s="27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8" t="s">
        <v>44</v>
      </c>
      <c r="E266" s="29" t="s">
        <v>41</v>
      </c>
    </row>
    <row r="267" spans="1:16" x14ac:dyDescent="0.2">
      <c r="A267" s="30" t="s">
        <v>45</v>
      </c>
      <c r="E267" s="31" t="s">
        <v>46</v>
      </c>
    </row>
    <row r="268" spans="1:16" ht="38.25" x14ac:dyDescent="0.2">
      <c r="A268" t="s">
        <v>47</v>
      </c>
      <c r="E268" s="29" t="s">
        <v>284</v>
      </c>
    </row>
    <row r="269" spans="1:16" x14ac:dyDescent="0.2">
      <c r="A269" s="22" t="s">
        <v>39</v>
      </c>
      <c r="B269" s="23" t="s">
        <v>285</v>
      </c>
      <c r="C269" s="23" t="s">
        <v>286</v>
      </c>
      <c r="D269" s="22" t="s">
        <v>41</v>
      </c>
      <c r="E269" s="24" t="s">
        <v>287</v>
      </c>
      <c r="F269" s="25" t="s">
        <v>279</v>
      </c>
      <c r="G269" s="26">
        <v>20</v>
      </c>
      <c r="H269" s="27">
        <v>0</v>
      </c>
      <c r="I269" s="27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8" t="s">
        <v>44</v>
      </c>
      <c r="E270" s="29" t="s">
        <v>41</v>
      </c>
    </row>
    <row r="271" spans="1:16" x14ac:dyDescent="0.2">
      <c r="A271" s="30" t="s">
        <v>45</v>
      </c>
      <c r="E271" s="31" t="s">
        <v>46</v>
      </c>
    </row>
    <row r="272" spans="1:16" ht="38.25" x14ac:dyDescent="0.2">
      <c r="A272" t="s">
        <v>47</v>
      </c>
      <c r="E272" s="29" t="s">
        <v>288</v>
      </c>
    </row>
    <row r="273" spans="1:18" x14ac:dyDescent="0.2">
      <c r="A273" s="22" t="s">
        <v>39</v>
      </c>
      <c r="B273" s="23" t="s">
        <v>289</v>
      </c>
      <c r="C273" s="23" t="s">
        <v>290</v>
      </c>
      <c r="D273" s="22" t="s">
        <v>41</v>
      </c>
      <c r="E273" s="24" t="s">
        <v>291</v>
      </c>
      <c r="F273" s="25" t="s">
        <v>279</v>
      </c>
      <c r="G273" s="26">
        <v>40</v>
      </c>
      <c r="H273" s="27">
        <v>0</v>
      </c>
      <c r="I273" s="27">
        <f>ROUND(ROUND(H273,2)*ROUND(G273,3),2)</f>
        <v>0</v>
      </c>
      <c r="O273">
        <f>(I273*21)/100</f>
        <v>0</v>
      </c>
      <c r="P273" t="s">
        <v>10</v>
      </c>
    </row>
    <row r="274" spans="1:18" x14ac:dyDescent="0.2">
      <c r="A274" s="28" t="s">
        <v>44</v>
      </c>
      <c r="E274" s="29" t="s">
        <v>41</v>
      </c>
    </row>
    <row r="275" spans="1:18" x14ac:dyDescent="0.2">
      <c r="A275" s="30" t="s">
        <v>45</v>
      </c>
      <c r="E275" s="31" t="s">
        <v>46</v>
      </c>
    </row>
    <row r="276" spans="1:18" ht="38.25" x14ac:dyDescent="0.2">
      <c r="A276" t="s">
        <v>47</v>
      </c>
      <c r="E276" s="29" t="s">
        <v>292</v>
      </c>
    </row>
    <row r="277" spans="1:18" ht="12.75" customHeight="1" x14ac:dyDescent="0.2">
      <c r="A277" s="3" t="s">
        <v>37</v>
      </c>
      <c r="B277" s="3"/>
      <c r="C277" s="32" t="s">
        <v>35</v>
      </c>
      <c r="D277" s="3"/>
      <c r="E277" s="20" t="s">
        <v>293</v>
      </c>
      <c r="F277" s="3"/>
      <c r="G277" s="3"/>
      <c r="H277" s="3"/>
      <c r="I277" s="33">
        <f>0+Q277</f>
        <v>0</v>
      </c>
      <c r="O277">
        <f>0+R277</f>
        <v>0</v>
      </c>
      <c r="Q277">
        <f>0+I278</f>
        <v>0</v>
      </c>
      <c r="R277">
        <f>0+O278</f>
        <v>0</v>
      </c>
    </row>
    <row r="278" spans="1:18" x14ac:dyDescent="0.2">
      <c r="A278" s="22" t="s">
        <v>39</v>
      </c>
      <c r="B278" s="23" t="s">
        <v>294</v>
      </c>
      <c r="C278" s="23" t="s">
        <v>295</v>
      </c>
      <c r="D278" s="22" t="s">
        <v>41</v>
      </c>
      <c r="E278" s="24" t="s">
        <v>296</v>
      </c>
      <c r="F278" s="25" t="s">
        <v>96</v>
      </c>
      <c r="G278" s="26">
        <v>60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8" x14ac:dyDescent="0.2">
      <c r="A279" s="28" t="s">
        <v>44</v>
      </c>
      <c r="E279" s="29" t="s">
        <v>41</v>
      </c>
    </row>
    <row r="280" spans="1:18" x14ac:dyDescent="0.2">
      <c r="A280" s="30" t="s">
        <v>45</v>
      </c>
      <c r="E280" s="31" t="s">
        <v>46</v>
      </c>
    </row>
    <row r="281" spans="1:18" ht="153" x14ac:dyDescent="0.2">
      <c r="A281" t="s">
        <v>47</v>
      </c>
      <c r="E281" s="29" t="s">
        <v>297</v>
      </c>
    </row>
    <row r="282" spans="1:18" ht="12.75" customHeight="1" x14ac:dyDescent="0.2">
      <c r="A282" s="3" t="s">
        <v>37</v>
      </c>
      <c r="B282" s="3"/>
      <c r="C282" s="32" t="s">
        <v>298</v>
      </c>
      <c r="D282" s="3"/>
      <c r="E282" s="20" t="s">
        <v>299</v>
      </c>
      <c r="F282" s="3"/>
      <c r="G282" s="3"/>
      <c r="H282" s="3"/>
      <c r="I282" s="33">
        <f>0+Q282</f>
        <v>0</v>
      </c>
      <c r="O282">
        <f>0+R282</f>
        <v>0</v>
      </c>
      <c r="Q282">
        <f>0+I283</f>
        <v>0</v>
      </c>
      <c r="R282">
        <f>0+O283</f>
        <v>0</v>
      </c>
    </row>
    <row r="283" spans="1:18" ht="25.5" x14ac:dyDescent="0.2">
      <c r="A283" s="22" t="s">
        <v>39</v>
      </c>
      <c r="B283" s="23" t="s">
        <v>300</v>
      </c>
      <c r="C283" s="23" t="s">
        <v>301</v>
      </c>
      <c r="D283" s="22" t="s">
        <v>302</v>
      </c>
      <c r="E283" s="24" t="s">
        <v>303</v>
      </c>
      <c r="F283" s="25" t="s">
        <v>304</v>
      </c>
      <c r="G283" s="26">
        <v>27</v>
      </c>
      <c r="H283" s="27">
        <v>0</v>
      </c>
      <c r="I283" s="27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8" t="s">
        <v>44</v>
      </c>
      <c r="E284" s="29" t="s">
        <v>305</v>
      </c>
    </row>
    <row r="285" spans="1:18" x14ac:dyDescent="0.2">
      <c r="A285" s="30" t="s">
        <v>45</v>
      </c>
      <c r="E285" s="31" t="s">
        <v>46</v>
      </c>
    </row>
    <row r="286" spans="1:18" ht="153" x14ac:dyDescent="0.2">
      <c r="A286" t="s">
        <v>47</v>
      </c>
      <c r="E286" s="29" t="s">
        <v>306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20-09-03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2020-10-17T09:01:44Z</dcterms:created>
  <dcterms:modified xsi:type="dcterms:W3CDTF">2020-10-17T09:01:44Z</dcterms:modified>
</cp:coreProperties>
</file>