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3.1_SO 01-01-0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5" i="1" l="1"/>
  <c r="O55" i="1" s="1"/>
  <c r="I51" i="1"/>
  <c r="O51" i="1" s="1"/>
  <c r="R50" i="1" s="1"/>
  <c r="O50" i="1" s="1"/>
  <c r="I46" i="1"/>
  <c r="O46" i="1" s="1"/>
  <c r="I42" i="1"/>
  <c r="O42" i="1" s="1"/>
  <c r="O38" i="1"/>
  <c r="I38" i="1"/>
  <c r="I34" i="1"/>
  <c r="O34" i="1" s="1"/>
  <c r="I30" i="1"/>
  <c r="O30" i="1" s="1"/>
  <c r="I26" i="1"/>
  <c r="O26" i="1" s="1"/>
  <c r="O22" i="1"/>
  <c r="I22" i="1"/>
  <c r="I18" i="1"/>
  <c r="O18" i="1" s="1"/>
  <c r="I14" i="1"/>
  <c r="O14" i="1" s="1"/>
  <c r="I10" i="1"/>
  <c r="O10" i="1" s="1"/>
  <c r="R9" i="1" l="1"/>
  <c r="O9" i="1" s="1"/>
  <c r="O2" i="1" s="1"/>
  <c r="Q9" i="1"/>
  <c r="I9" i="1" s="1"/>
  <c r="Q50" i="1"/>
  <c r="I50" i="1" s="1"/>
  <c r="I3" i="1" l="1"/>
</calcChain>
</file>

<file path=xl/sharedStrings.xml><?xml version="1.0" encoding="utf-8"?>
<sst xmlns="http://schemas.openxmlformats.org/spreadsheetml/2006/main" count="205" uniqueCount="92">
  <si>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</si>
  <si>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</si>
  <si>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</si>
  <si>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</si>
  <si>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</si>
  <si>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</si>
  <si>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</si>
  <si>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</si>
  <si>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01-01-04</t>
  </si>
  <si>
    <t>0,00</t>
  </si>
  <si>
    <t>2</t>
  </si>
  <si>
    <t>O</t>
  </si>
  <si>
    <t>Objekt:</t>
  </si>
  <si>
    <t>D.2.3.1</t>
  </si>
  <si>
    <t>Trakční vedení</t>
  </si>
  <si>
    <t>15,00</t>
  </si>
  <si>
    <t>O1</t>
  </si>
  <si>
    <t>Rozpočet:</t>
  </si>
  <si>
    <t>TNS Čebín, úprava ZOK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</si>
  <si>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</si>
  <si>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</si>
  <si>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</si>
  <si>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</si>
  <si>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</si>
  <si>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</si>
  <si>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</si>
  <si>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</si>
  <si>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</si>
  <si>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</si>
  <si>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</si>
  <si>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</si>
  <si>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</si>
  <si>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</si>
  <si>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</si>
  <si>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</si>
  <si>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</si>
  <si>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</si>
  <si>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</si>
  <si>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74E</t>
  </si>
  <si>
    <t>Závěsný kabel na TV</t>
  </si>
  <si>
    <t>P</t>
  </si>
  <si>
    <t>74E112</t>
  </si>
  <si>
    <t/>
  </si>
  <si>
    <t>NOSNÁ A PŘÍCHYTNÁ ARMATURA VŠECH TYPŮ NA STOŽÁR TV PRO KONZOLU PODEPŘENOU NEBO VYVĚŠENOU</t>
  </si>
  <si>
    <t>KUS</t>
  </si>
  <si>
    <t>PP</t>
  </si>
  <si>
    <t>VV</t>
  </si>
  <si>
    <t>viz. soupis sestavení</t>
  </si>
  <si>
    <t>TS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</si>
  <si>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měření:Udává se počet kusů kompletní konstrukce nebo práce.</t>
  </si>
  <si>
    <t>74E122</t>
  </si>
  <si>
    <t>KONZOLA PRO ZOK PODEPŘENÁ NEBO VYVĚŠENÁ NA STOŽÁR TV NEBO NA NÁSTAVEC</t>
  </si>
  <si>
    <t>74E411</t>
  </si>
  <si>
    <t>NOSNÁ ARMATURA ZOK SPIRÁLOVÁ PEVNÁ DO 70 M</t>
  </si>
  <si>
    <t>74E701</t>
  </si>
  <si>
    <t>DEMONTÁŽ KONZOL VČETNĚ UPEVNĚNÍ, ZÁVĚSU A DALŠÍHO PŘÍSLUŠENSTVÍ</t>
  </si>
  <si>
    <t>viz. situace</t>
  </si>
  <si>
    <t>1. Položka obsahuje: – všechny náklady na demontáž stávajícího zařízení se všemi pomocnými doplňujícími úpravami pro jeho likvidaci – naložení vybouraného materiálu na dopravní prostředek2. Položka neobsahuje: X3. Způsob měření:Udává se počet kusů kompletní konstrukce nebo práce.</t>
  </si>
  <si>
    <t>74E843</t>
  </si>
  <si>
    <t>VÝŠKOVÁ REGULACE ZÁVĚSNÉHO KABELU VN NEBO ZOK</t>
  </si>
  <si>
    <t>m</t>
  </si>
  <si>
    <t>1. Položka obsahuje: – všechny náklady na montáž a materiál dodaného zařízení protikorozně ošetřeného podle TKP se všemi pomocnými doplňujícími součástmi – cena položky je vč. ostatních rozpočtových nákladů2. Položka neobsahuje: X3. Způsob měření:Měří se metr délkový v ose vodiče nebo lana.</t>
  </si>
  <si>
    <t>74E845</t>
  </si>
  <si>
    <t>MONTÁŽ A DEMONTÁŽ POMOCNÝCH KLADEK PRO ZÁVĚSNÝ KABEL VN NEBO ZOK</t>
  </si>
  <si>
    <t>1. Položka obsahuje: – všechny náklady na montáž a materiál dodaného zařízení protikorozně ošetřeného podle TKP se všemi pomocnými doplňujícími součástmi – cena položky je vč. ostatních rozpočtových nákladů2. Položka neobsahuje: X3. Způsob měření:Udává se počet kusů kompletní konstrukce nebo práce.</t>
  </si>
  <si>
    <t>7</t>
  </si>
  <si>
    <t>74E846</t>
  </si>
  <si>
    <t>ZAVĚŠENÍ ZÁVĚSNÉHO KABELU VN NEBO ZOK DO NOSNÝCH SVOREK</t>
  </si>
  <si>
    <t>8</t>
  </si>
  <si>
    <t>74E851</t>
  </si>
  <si>
    <t>PŘEVĚŠENÍ KABELU ZOK</t>
  </si>
  <si>
    <t>viz. technická zpráva</t>
  </si>
  <si>
    <t>1. Položka obsahuje: – všechny náklady na demontáž stávajícího zařízení se všemi pomocnými doplňujícími úpravami pro jeho likvidaci – naložení vybouraného materiálu na dopravní prostředek2. Položka neobsahuje: X3. Způsob měření:Měří se metr délkový v ose vodiče nebo lana.</t>
  </si>
  <si>
    <t>11</t>
  </si>
  <si>
    <t>75IK11</t>
  </si>
  <si>
    <t>MĚŘENÍ STÁVAJÍCÍHO OPTICKÉHO KABELU</t>
  </si>
  <si>
    <t>VLÁKNO</t>
  </si>
  <si>
    <t>1. Položka obsahuje: – práce spojené s kontrolním měřením stávající optické kabelizace ke zjištění technických parametrů optického kabelu před manipulací včetně potřebného drobného montážního materiálu – měření metodou OTDR na třech vlnových délkách 1310/1550/1625nm v obou směrech dle ČSN EN 61280-4-2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optických vláken.</t>
  </si>
  <si>
    <t>12</t>
  </si>
  <si>
    <t>R74CF11</t>
  </si>
  <si>
    <t>TAŽNÉ HNACÍ VOZIDLO K PRACOVNÍM SOUPRAVÁM (PRO ZÁVĚSNÝ KABEL NA TV - MONTÁŽ)</t>
  </si>
  <si>
    <t>HOD</t>
  </si>
  <si>
    <t>viz.technická zpráva</t>
  </si>
  <si>
    <t>1. Položka obsahuje:  
 – kolejové mechanizmy pro tažení závěsného kabelu  
 – dopravu kolejových mechanismů z mateřského depa do prostoru stavby a zpět  
2. Položka neobsahuje:  
 X  
3. Způsob měření:  
Udává se čas v hodinách bez pohotovostních stavů vozidla.</t>
  </si>
  <si>
    <t>74F3</t>
  </si>
  <si>
    <t>Revize, zkoušky a měření TV</t>
  </si>
  <si>
    <t>74F331</t>
  </si>
  <si>
    <t>TECHNICKÁ POMOC PŘI VÝSTAVBĚ TV</t>
  </si>
  <si>
    <t>1. Položka obsahuje: – zajištění pracoviště TDI vč. nájmu pracovníků a poUŽITÝch mechanismů nutných k výkonu2. Položka neobsahuje: X3. Způsob měření:Udává se čas v hodinách.</t>
  </si>
  <si>
    <t>74F332</t>
  </si>
  <si>
    <t>VÝKON ORGANIZAČNÍCH JEDNOTEK SPRÁVCE</t>
  </si>
  <si>
    <t>1. Položka obsahuje: – zajištění pracoviště správcem TV (zkratování TV), zajištění přejezdů správcem TV vč. nájmu pracovníků a poUŽITÝch mechanismů nutných k výkonu2. Položka neobsahuje: X3. Způsob měření:Udává se čas v hodinách.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</si>
</sst>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>
    <pageSetUpPr fitToPage="1"/>
  </sheetPr>
  <dimension ref="A1:R58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0+O9+O50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0+I9+I50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0+I10+I14+I18+I22+I26+I30+I34+I38+I42+I46</f>
        <v>0</v>
      </c>
      <c r="R9">
        <f>0+O10+O14+O18+O22+O26+O30+O34+O38+O42+O46</f>
        <v>0</v>
      </c>
    </row>
    <row r="10" spans="1:18" ht="25.5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6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47</v>
      </c>
    </row>
    <row r="13" spans="1:18" ht="63.75" x14ac:dyDescent="0.2">
      <c r="A13" t="s">
        <v>48</v>
      </c>
      <c r="E13" s="29" t="s">
        <v>49</v>
      </c>
    </row>
    <row r="14" spans="1:18" ht="25.5" x14ac:dyDescent="0.2">
      <c r="A14" s="22" t="s">
        <v>40</v>
      </c>
      <c r="B14" s="23" t="s">
        <v>10</v>
      </c>
      <c r="C14" s="23" t="s">
        <v>50</v>
      </c>
      <c r="D14" s="22" t="s">
        <v>42</v>
      </c>
      <c r="E14" s="24" t="s">
        <v>51</v>
      </c>
      <c r="F14" s="25" t="s">
        <v>44</v>
      </c>
      <c r="G14" s="26">
        <v>7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47</v>
      </c>
    </row>
    <row r="17" spans="1:16" ht="63.75" x14ac:dyDescent="0.2">
      <c r="A17" t="s">
        <v>48</v>
      </c>
      <c r="E17" s="29" t="s">
        <v>49</v>
      </c>
    </row>
    <row r="18" spans="1:16" x14ac:dyDescent="0.2">
      <c r="A18" s="22" t="s">
        <v>40</v>
      </c>
      <c r="B18" s="23" t="s">
        <v>2</v>
      </c>
      <c r="C18" s="23" t="s">
        <v>52</v>
      </c>
      <c r="D18" s="22" t="s">
        <v>42</v>
      </c>
      <c r="E18" s="24" t="s">
        <v>53</v>
      </c>
      <c r="F18" s="25" t="s">
        <v>44</v>
      </c>
      <c r="G18" s="26">
        <v>7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45</v>
      </c>
      <c r="E19" s="29" t="s">
        <v>42</v>
      </c>
    </row>
    <row r="20" spans="1:16" x14ac:dyDescent="0.2">
      <c r="A20" s="30" t="s">
        <v>46</v>
      </c>
      <c r="E20" s="31" t="s">
        <v>47</v>
      </c>
    </row>
    <row r="21" spans="1:16" ht="63.75" x14ac:dyDescent="0.2">
      <c r="A21" t="s">
        <v>48</v>
      </c>
      <c r="E21" s="29" t="s">
        <v>49</v>
      </c>
    </row>
    <row r="22" spans="1:16" ht="25.5" x14ac:dyDescent="0.2">
      <c r="A22" s="22" t="s">
        <v>40</v>
      </c>
      <c r="B22" s="23" t="s">
        <v>32</v>
      </c>
      <c r="C22" s="23" t="s">
        <v>54</v>
      </c>
      <c r="D22" s="22" t="s">
        <v>42</v>
      </c>
      <c r="E22" s="24" t="s">
        <v>55</v>
      </c>
      <c r="F22" s="25" t="s">
        <v>44</v>
      </c>
      <c r="G22" s="26">
        <v>7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45</v>
      </c>
      <c r="E23" s="29" t="s">
        <v>42</v>
      </c>
    </row>
    <row r="24" spans="1:16" x14ac:dyDescent="0.2">
      <c r="A24" s="30" t="s">
        <v>46</v>
      </c>
      <c r="E24" s="31" t="s">
        <v>56</v>
      </c>
    </row>
    <row r="25" spans="1:16" ht="51" x14ac:dyDescent="0.2">
      <c r="A25" t="s">
        <v>48</v>
      </c>
      <c r="E25" s="29" t="s">
        <v>57</v>
      </c>
    </row>
    <row r="26" spans="1:16" x14ac:dyDescent="0.2">
      <c r="A26" s="22" t="s">
        <v>40</v>
      </c>
      <c r="B26" s="23" t="s">
        <v>33</v>
      </c>
      <c r="C26" s="23" t="s">
        <v>58</v>
      </c>
      <c r="D26" s="22" t="s">
        <v>42</v>
      </c>
      <c r="E26" s="24" t="s">
        <v>59</v>
      </c>
      <c r="F26" s="25" t="s">
        <v>60</v>
      </c>
      <c r="G26" s="26">
        <v>355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45</v>
      </c>
      <c r="E27" s="29" t="s">
        <v>42</v>
      </c>
    </row>
    <row r="28" spans="1:16" x14ac:dyDescent="0.2">
      <c r="A28" s="30" t="s">
        <v>46</v>
      </c>
      <c r="E28" s="31" t="s">
        <v>47</v>
      </c>
    </row>
    <row r="29" spans="1:16" ht="51" x14ac:dyDescent="0.2">
      <c r="A29" t="s">
        <v>48</v>
      </c>
      <c r="E29" s="29" t="s">
        <v>61</v>
      </c>
    </row>
    <row r="30" spans="1:16" ht="25.5" x14ac:dyDescent="0.2">
      <c r="A30" s="22" t="s">
        <v>40</v>
      </c>
      <c r="B30" s="23" t="s">
        <v>34</v>
      </c>
      <c r="C30" s="23" t="s">
        <v>62</v>
      </c>
      <c r="D30" s="22" t="s">
        <v>42</v>
      </c>
      <c r="E30" s="24" t="s">
        <v>63</v>
      </c>
      <c r="F30" s="25" t="s">
        <v>44</v>
      </c>
      <c r="G30" s="26">
        <v>7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45</v>
      </c>
      <c r="E31" s="29" t="s">
        <v>42</v>
      </c>
    </row>
    <row r="32" spans="1:16" x14ac:dyDescent="0.2">
      <c r="A32" s="30" t="s">
        <v>46</v>
      </c>
      <c r="E32" s="31" t="s">
        <v>47</v>
      </c>
    </row>
    <row r="33" spans="1:16" ht="51" x14ac:dyDescent="0.2">
      <c r="A33" t="s">
        <v>48</v>
      </c>
      <c r="E33" s="29" t="s">
        <v>64</v>
      </c>
    </row>
    <row r="34" spans="1:16" x14ac:dyDescent="0.2">
      <c r="A34" s="22" t="s">
        <v>40</v>
      </c>
      <c r="B34" s="23" t="s">
        <v>65</v>
      </c>
      <c r="C34" s="23" t="s">
        <v>66</v>
      </c>
      <c r="D34" s="22" t="s">
        <v>42</v>
      </c>
      <c r="E34" s="24" t="s">
        <v>67</v>
      </c>
      <c r="F34" s="25" t="s">
        <v>44</v>
      </c>
      <c r="G34" s="26">
        <v>7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6" x14ac:dyDescent="0.2">
      <c r="A35" s="28" t="s">
        <v>45</v>
      </c>
      <c r="E35" s="29" t="s">
        <v>42</v>
      </c>
    </row>
    <row r="36" spans="1:16" x14ac:dyDescent="0.2">
      <c r="A36" s="30" t="s">
        <v>46</v>
      </c>
      <c r="E36" s="31" t="s">
        <v>47</v>
      </c>
    </row>
    <row r="37" spans="1:16" ht="51" x14ac:dyDescent="0.2">
      <c r="A37" t="s">
        <v>48</v>
      </c>
      <c r="E37" s="29" t="s">
        <v>64</v>
      </c>
    </row>
    <row r="38" spans="1:16" x14ac:dyDescent="0.2">
      <c r="A38" s="22" t="s">
        <v>40</v>
      </c>
      <c r="B38" s="23" t="s">
        <v>68</v>
      </c>
      <c r="C38" s="23" t="s">
        <v>69</v>
      </c>
      <c r="D38" s="22" t="s">
        <v>42</v>
      </c>
      <c r="E38" s="24" t="s">
        <v>70</v>
      </c>
      <c r="F38" s="25" t="s">
        <v>60</v>
      </c>
      <c r="G38" s="26">
        <v>355</v>
      </c>
      <c r="H38" s="27">
        <v>0</v>
      </c>
      <c r="I38" s="27">
        <f>ROUND(ROUND(H38,2)*ROUND(G38,3),2)</f>
        <v>0</v>
      </c>
      <c r="O38">
        <f>(I38*21)/100</f>
        <v>0</v>
      </c>
      <c r="P38" t="s">
        <v>10</v>
      </c>
    </row>
    <row r="39" spans="1:16" x14ac:dyDescent="0.2">
      <c r="A39" s="28" t="s">
        <v>45</v>
      </c>
      <c r="E39" s="29" t="s">
        <v>42</v>
      </c>
    </row>
    <row r="40" spans="1:16" x14ac:dyDescent="0.2">
      <c r="A40" s="30" t="s">
        <v>46</v>
      </c>
      <c r="E40" s="31" t="s">
        <v>71</v>
      </c>
    </row>
    <row r="41" spans="1:16" ht="51" x14ac:dyDescent="0.2">
      <c r="A41" t="s">
        <v>48</v>
      </c>
      <c r="E41" s="29" t="s">
        <v>72</v>
      </c>
    </row>
    <row r="42" spans="1:16" x14ac:dyDescent="0.2">
      <c r="A42" s="22" t="s">
        <v>40</v>
      </c>
      <c r="B42" s="23" t="s">
        <v>73</v>
      </c>
      <c r="C42" s="23" t="s">
        <v>74</v>
      </c>
      <c r="D42" s="22" t="s">
        <v>42</v>
      </c>
      <c r="E42" s="24" t="s">
        <v>75</v>
      </c>
      <c r="F42" s="25" t="s">
        <v>76</v>
      </c>
      <c r="G42" s="26">
        <v>144</v>
      </c>
      <c r="H42" s="27">
        <v>0</v>
      </c>
      <c r="I42" s="27">
        <f>ROUND(ROUND(H42,2)*ROUND(G42,3),2)</f>
        <v>0</v>
      </c>
      <c r="O42">
        <f>(I42*21)/100</f>
        <v>0</v>
      </c>
      <c r="P42" t="s">
        <v>10</v>
      </c>
    </row>
    <row r="43" spans="1:16" x14ac:dyDescent="0.2">
      <c r="A43" s="28" t="s">
        <v>45</v>
      </c>
      <c r="E43" s="29" t="s">
        <v>42</v>
      </c>
    </row>
    <row r="44" spans="1:16" x14ac:dyDescent="0.2">
      <c r="A44" s="30" t="s">
        <v>46</v>
      </c>
      <c r="E44" s="31" t="s">
        <v>47</v>
      </c>
    </row>
    <row r="45" spans="1:16" ht="102" x14ac:dyDescent="0.2">
      <c r="A45" t="s">
        <v>48</v>
      </c>
      <c r="E45" s="29" t="s">
        <v>77</v>
      </c>
    </row>
    <row r="46" spans="1:16" ht="25.5" x14ac:dyDescent="0.2">
      <c r="A46" s="22" t="s">
        <v>40</v>
      </c>
      <c r="B46" s="23" t="s">
        <v>78</v>
      </c>
      <c r="C46" s="23" t="s">
        <v>79</v>
      </c>
      <c r="D46" s="22" t="s">
        <v>42</v>
      </c>
      <c r="E46" s="24" t="s">
        <v>80</v>
      </c>
      <c r="F46" s="25" t="s">
        <v>81</v>
      </c>
      <c r="G46" s="26">
        <v>16</v>
      </c>
      <c r="H46" s="27">
        <v>0</v>
      </c>
      <c r="I46" s="27">
        <f>ROUND(ROUND(H46,2)*ROUND(G46,3),2)</f>
        <v>0</v>
      </c>
      <c r="O46">
        <f>(I46*21)/100</f>
        <v>0</v>
      </c>
      <c r="P46" t="s">
        <v>10</v>
      </c>
    </row>
    <row r="47" spans="1:16" x14ac:dyDescent="0.2">
      <c r="A47" s="28" t="s">
        <v>45</v>
      </c>
      <c r="E47" s="29" t="s">
        <v>42</v>
      </c>
    </row>
    <row r="48" spans="1:16" x14ac:dyDescent="0.2">
      <c r="A48" s="30" t="s">
        <v>46</v>
      </c>
      <c r="E48" s="31" t="s">
        <v>82</v>
      </c>
    </row>
    <row r="49" spans="1:18" ht="89.25" x14ac:dyDescent="0.2">
      <c r="A49" t="s">
        <v>48</v>
      </c>
      <c r="E49" s="29" t="s">
        <v>83</v>
      </c>
    </row>
    <row r="50" spans="1:18" ht="12.75" customHeight="1" x14ac:dyDescent="0.2">
      <c r="A50" s="3" t="s">
        <v>37</v>
      </c>
      <c r="B50" s="3"/>
      <c r="C50" s="32" t="s">
        <v>84</v>
      </c>
      <c r="D50" s="3"/>
      <c r="E50" s="20" t="s">
        <v>85</v>
      </c>
      <c r="F50" s="3"/>
      <c r="G50" s="3"/>
      <c r="H50" s="3"/>
      <c r="I50" s="33">
        <f>0+Q50</f>
        <v>0</v>
      </c>
      <c r="O50">
        <f>0+R50</f>
        <v>0</v>
      </c>
      <c r="Q50">
        <f>0+I51+I55</f>
        <v>0</v>
      </c>
      <c r="R50">
        <f>0+O51+O55</f>
        <v>0</v>
      </c>
    </row>
    <row r="51" spans="1:18" x14ac:dyDescent="0.2">
      <c r="A51" s="22" t="s">
        <v>40</v>
      </c>
      <c r="B51" s="23" t="s">
        <v>35</v>
      </c>
      <c r="C51" s="23" t="s">
        <v>86</v>
      </c>
      <c r="D51" s="22" t="s">
        <v>42</v>
      </c>
      <c r="E51" s="24" t="s">
        <v>87</v>
      </c>
      <c r="F51" s="25" t="s">
        <v>81</v>
      </c>
      <c r="G51" s="26">
        <v>8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8" x14ac:dyDescent="0.2">
      <c r="A52" s="28" t="s">
        <v>45</v>
      </c>
      <c r="E52" s="29" t="s">
        <v>42</v>
      </c>
    </row>
    <row r="53" spans="1:18" x14ac:dyDescent="0.2">
      <c r="A53" s="30" t="s">
        <v>46</v>
      </c>
      <c r="E53" s="31" t="s">
        <v>82</v>
      </c>
    </row>
    <row r="54" spans="1:18" ht="38.25" x14ac:dyDescent="0.2">
      <c r="A54" t="s">
        <v>48</v>
      </c>
      <c r="E54" s="29" t="s">
        <v>88</v>
      </c>
    </row>
    <row r="55" spans="1:18" x14ac:dyDescent="0.2">
      <c r="A55" s="22" t="s">
        <v>40</v>
      </c>
      <c r="B55" s="23" t="s">
        <v>36</v>
      </c>
      <c r="C55" s="23" t="s">
        <v>89</v>
      </c>
      <c r="D55" s="22" t="s">
        <v>42</v>
      </c>
      <c r="E55" s="24" t="s">
        <v>90</v>
      </c>
      <c r="F55" s="25" t="s">
        <v>81</v>
      </c>
      <c r="G55" s="26">
        <v>16</v>
      </c>
      <c r="H55" s="27">
        <v>0</v>
      </c>
      <c r="I55" s="27">
        <f>ROUND(ROUND(H55,2)*ROUND(G55,3),2)</f>
        <v>0</v>
      </c>
      <c r="O55">
        <f>(I55*21)/100</f>
        <v>0</v>
      </c>
      <c r="P55" t="s">
        <v>10</v>
      </c>
    </row>
    <row r="56" spans="1:18" x14ac:dyDescent="0.2">
      <c r="A56" s="28" t="s">
        <v>45</v>
      </c>
      <c r="E56" s="29" t="s">
        <v>42</v>
      </c>
    </row>
    <row r="57" spans="1:18" x14ac:dyDescent="0.2">
      <c r="A57" s="30" t="s">
        <v>46</v>
      </c>
      <c r="E57" s="31" t="s">
        <v>82</v>
      </c>
    </row>
    <row r="58" spans="1:18" ht="38.25" x14ac:dyDescent="0.2">
      <c r="A58" t="s">
        <v>48</v>
      </c>
      <c r="E58" s="29" t="s">
        <v>91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D.2.3.1_SO 01-01-04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2020-10-17T09:08:58Z</dcterms:created>
  <dcterms:modified xsi:type="dcterms:W3CDTF">2020-10-17T09:08:58Z</dcterms:modified>
</cp:coreProperties>
</file>