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4_SO 30-06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O118" i="1" s="1"/>
  <c r="I114" i="1"/>
  <c r="O114" i="1" s="1"/>
  <c r="O110" i="1"/>
  <c r="I110" i="1"/>
  <c r="I106" i="1"/>
  <c r="Q105" i="1" s="1"/>
  <c r="I105" i="1" s="1"/>
  <c r="O101" i="1"/>
  <c r="I101" i="1"/>
  <c r="I97" i="1"/>
  <c r="Q96" i="1" s="1"/>
  <c r="I96" i="1" s="1"/>
  <c r="O92" i="1"/>
  <c r="R91" i="1" s="1"/>
  <c r="O91" i="1" s="1"/>
  <c r="I92" i="1"/>
  <c r="Q91" i="1"/>
  <c r="I91" i="1" s="1"/>
  <c r="I87" i="1"/>
  <c r="O87" i="1" s="1"/>
  <c r="O83" i="1"/>
  <c r="I83" i="1"/>
  <c r="I79" i="1"/>
  <c r="Q74" i="1" s="1"/>
  <c r="I74" i="1" s="1"/>
  <c r="I75" i="1"/>
  <c r="O75" i="1" s="1"/>
  <c r="I70" i="1"/>
  <c r="Q69" i="1" s="1"/>
  <c r="I69" i="1" s="1"/>
  <c r="O65" i="1"/>
  <c r="I65" i="1"/>
  <c r="I61" i="1"/>
  <c r="O61" i="1" s="1"/>
  <c r="I57" i="1"/>
  <c r="O57" i="1" s="1"/>
  <c r="I53" i="1"/>
  <c r="O53" i="1" s="1"/>
  <c r="O49" i="1"/>
  <c r="I49" i="1"/>
  <c r="I45" i="1"/>
  <c r="Q40" i="1" s="1"/>
  <c r="I40" i="1" s="1"/>
  <c r="I41" i="1"/>
  <c r="O41" i="1" s="1"/>
  <c r="I36" i="1"/>
  <c r="Q31" i="1" s="1"/>
  <c r="I31" i="1" s="1"/>
  <c r="I32" i="1"/>
  <c r="O32" i="1" s="1"/>
  <c r="I27" i="1"/>
  <c r="Q26" i="1" s="1"/>
  <c r="I26" i="1" s="1"/>
  <c r="O22" i="1"/>
  <c r="I22" i="1"/>
  <c r="I18" i="1"/>
  <c r="O18" i="1" s="1"/>
  <c r="I14" i="1"/>
  <c r="O14" i="1" s="1"/>
  <c r="I10" i="1"/>
  <c r="O10" i="1" s="1"/>
  <c r="R9" i="1" l="1"/>
  <c r="O9" i="1" s="1"/>
  <c r="R31" i="1"/>
  <c r="O31" i="1" s="1"/>
  <c r="O27" i="1"/>
  <c r="R26" i="1" s="1"/>
  <c r="O26" i="1" s="1"/>
  <c r="O36" i="1"/>
  <c r="O45" i="1"/>
  <c r="R40" i="1" s="1"/>
  <c r="O40" i="1" s="1"/>
  <c r="O70" i="1"/>
  <c r="R69" i="1" s="1"/>
  <c r="O69" i="1" s="1"/>
  <c r="O79" i="1"/>
  <c r="R74" i="1" s="1"/>
  <c r="O74" i="1" s="1"/>
  <c r="O97" i="1"/>
  <c r="R96" i="1" s="1"/>
  <c r="O96" i="1" s="1"/>
  <c r="O106" i="1"/>
  <c r="R105" i="1" s="1"/>
  <c r="O105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<sst xmlns="http://schemas.openxmlformats.org/spreadsheetml/2006/main" count="408" uniqueCount="156">
  <si>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</si>
  <si>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</si>
  <si>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</si>
  <si>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</si>
  <si>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</si>
  <si>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</si>
  <si>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</si>
  <si>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</si>
  <si>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30-06-02</t>
  </si>
  <si>
    <t>0,00</t>
  </si>
  <si>
    <t>2</t>
  </si>
  <si>
    <t>O</t>
  </si>
  <si>
    <t>Objekt:</t>
  </si>
  <si>
    <t>D.2.3.4</t>
  </si>
  <si>
    <t>Vnější uzemnění</t>
  </si>
  <si>
    <t>15,00</t>
  </si>
  <si>
    <t>O1</t>
  </si>
  <si>
    <t>Rozpočet:</t>
  </si>
  <si>
    <t>TNS Havlíčkův Brod, vnější uzemnění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</si>
  <si>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</si>
  <si>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</si>
  <si>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</si>
  <si>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</si>
  <si>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</si>
  <si>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</si>
  <si>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</si>
  <si>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</si>
  <si>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</si>
  <si>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</si>
  <si>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</si>
  <si>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</si>
  <si>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</si>
  <si>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</si>
  <si>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</si>
  <si>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</si>
  <si>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</si>
  <si>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</si>
  <si>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</si>
  <si>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</si>
  <si>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</si>
  <si>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</si>
  <si>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</si>
  <si>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</si>
  <si>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</si>
  <si>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</si>
  <si>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</si>
  <si>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TS</t>
  </si>
  <si>
    <t>zahrnuje odstranění všech překážek pro uskutečnění stavby</t>
  </si>
  <si>
    <t>13283</t>
  </si>
  <si>
    <t>HLOUBENÍ RÝH ŠÍŘ DO 2M PAŽ I NEPAŽ TŘ. II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</si>
  <si>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</si>
  <si>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</si>
  <si>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</si>
  <si>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</si>
  <si>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</si>
  <si>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</si>
  <si>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</si>
  <si>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</si>
  <si>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Komunikace</t>
  </si>
  <si>
    <t>512550</t>
  </si>
  <si>
    <t>KOLEJOVÉ LOŽE - ZŘÍZENÍ Z KAMENIVA HRUBÉHO DRCENÉHO (ŠTĚRK)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</si>
  <si>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</si>
  <si>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70</t>
  </si>
  <si>
    <t>Všeobecné práce pro silnoproud a slaboproud</t>
  </si>
  <si>
    <t>709110</t>
  </si>
  <si>
    <t>PROVIZORNÍ ZAJIŠTĚNÍ KABELU VE VÝKOPU</t>
  </si>
  <si>
    <t>KUS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</si>
  <si>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</si>
  <si>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</si>
  <si>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</si>
  <si>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</si>
  <si>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</si>
  <si>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741</t>
  </si>
  <si>
    <t>Silnoproud - Elektroinstalační materiál, ocelové konstrukce, uzemnění</t>
  </si>
  <si>
    <t>8</t>
  </si>
  <si>
    <t>741811</t>
  </si>
  <si>
    <t>UZEMŇOVACÍ VODIČ NA POVRCHU FEZN DO 120 MM2</t>
  </si>
  <si>
    <t>m</t>
  </si>
  <si>
    <t>1. Položka obsahuje: – uchycení vodiče na povrch vč. podpěr, konzol, svorek a pod. – měření, dělení, spojování – nátěr2. Položka neobsahuje: X3. Způsob měření:Měří se metr délkový.</t>
  </si>
  <si>
    <t>741821</t>
  </si>
  <si>
    <t>UZEMŇOVACÍ VODIČ NA POVRCHU NEREZOVÝ (V4A) DO 120 MM2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</si>
  <si>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</si>
  <si>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</si>
  <si>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</si>
  <si>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11</t>
  </si>
  <si>
    <t>741921</t>
  </si>
  <si>
    <t>UZEMŇOVACÍ VODIČ V ZEMI NEREZOVÝ (V4A) DO 120 MM2</t>
  </si>
  <si>
    <t>12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</si>
  <si>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</si>
  <si>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</si>
  <si>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</si>
  <si>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13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</si>
  <si>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</si>
  <si>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</si>
  <si>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</si>
  <si>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14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</si>
  <si>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</si>
  <si>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</si>
  <si>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</si>
  <si>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</si>
  <si>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</si>
  <si>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15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</si>
  <si>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</si>
  <si>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</si>
  <si>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</si>
  <si>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747</t>
  </si>
  <si>
    <t>Silnoproud - Zkoušky, revize a HZS</t>
  </si>
  <si>
    <t>16</t>
  </si>
  <si>
    <t>747212</t>
  </si>
  <si>
    <t>CELKOVÁ PROHLÍDKA, ZKOUŠENÍ, MĚŘENÍ A VYHOTOVENÍ VÝCHOZÍ REVIZNÍ ZPRÁVY, PRO OBJEM IN PŘES 100 DO 500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</si>
  <si>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</si>
  <si>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17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</si>
  <si>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</si>
  <si>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</si>
  <si>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</si>
  <si>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18</t>
  </si>
  <si>
    <t>747413</t>
  </si>
  <si>
    <t>MĚŘENÍ ZEMNÍCH ODPORŮ - ZEMNICÍ SÍTĚ DÉLKY PÁSKU DO 100 M</t>
  </si>
  <si>
    <t>1. Položka obsahuje: – cenu za měření dle příslušných norem a předpisů, včetně vystavení protokolu2. Položka neobsahuje: X3. Způsob měření:Udává se počet kusů kompletní konstrukce nebo práce.</t>
  </si>
  <si>
    <t>19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</si>
  <si>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</si>
  <si>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</si>
  <si>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</si>
  <si>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</si>
  <si>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748</t>
  </si>
  <si>
    <t>Silnoproud - Ostatní</t>
  </si>
  <si>
    <t>20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</si>
  <si>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</si>
  <si>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</si>
  <si>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</si>
  <si>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Ostatní práce</t>
  </si>
  <si>
    <t>21</t>
  </si>
  <si>
    <t>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</si>
  <si>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</si>
  <si>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prostředek2. Položka neobsahuje: – odvoz vybouraného materiálu do skladu nebo na likvidaci – poplatky za likvidaci odpadů, nacení se položkami ze ssd 03. Způsob měření:Měří se metry krychlové odtěženého kolejového lože v ulehlém (původním) stavu.</t>
  </si>
  <si>
    <t>22</t>
  </si>
  <si>
    <t>96616</t>
  </si>
  <si>
    <t>BOURÁNÍ KONSTRUKCÍ ZE ŽELEZOBETONU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</si>
  <si>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</si>
  <si>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990</t>
  </si>
  <si>
    <t>Likvidace odpadů vč. dopravy</t>
  </si>
  <si>
    <t>23</t>
  </si>
  <si>
    <t>R015112</t>
  </si>
  <si>
    <t>90</t>
  </si>
  <si>
    <t>POPLATKY ZA LIKVIDACI ODPADŮ NEKONTAMINOVANÝCH - 17 05 04 VYTĚŽENÉ ZEMINY A HORNINY - II. TŘÍDA TĚŽITELNOSTI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</si>
  <si>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</si>
  <si>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</si>
  <si>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24</t>
  </si>
  <si>
    <t>R015140</t>
  </si>
  <si>
    <t>POPLATKY ZA LIKVIDACI ODPADŮ NEKONTAMINOVANÝCH - 17 01 01 BETON Z DEMOLIC OBJEKTŮ, ZÁKLADŮ TV, KŮLY A SLOUPY VČETNĚ DOPRAVY</t>
  </si>
  <si>
    <t>25</t>
  </si>
  <si>
    <t>R015150</t>
  </si>
  <si>
    <t>POPLATKY ZA LIKVIDACI ODPADŮ NEKONTAMINOVANÝCH - 17 05 08 ŠTĚRK Z KOLEJIŠTĚ (ODPAD PO RECYKLACI) VČETNĚ DOPRAVY</t>
  </si>
  <si>
    <t>26</t>
  </si>
  <si>
    <t>R015240</t>
  </si>
  <si>
    <t>POPLATKY ZA LIKVIDACI ODPADŮ NEKONTAMINOVANÝCH - 20 03 99 ODPAD PODOBNÝ KOMUNÁLNÍMU ODPADU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</si>
</sst>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>
    <pageSetUpPr fitToPage="1"/>
  </sheetPr>
  <dimension ref="A1:R12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0+O9+O26+O31+O40+O69+O74+O91+O96+O105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0+I9+I26+I31+I40+I69+I74+I91+I96+I105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50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x14ac:dyDescent="0.2">
      <c r="A13" t="s">
        <v>46</v>
      </c>
      <c r="E13" s="29" t="s">
        <v>47</v>
      </c>
    </row>
    <row r="14" spans="1:18" x14ac:dyDescent="0.2">
      <c r="A14" s="22" t="s">
        <v>39</v>
      </c>
      <c r="B14" s="23" t="s">
        <v>10</v>
      </c>
      <c r="C14" s="23" t="s">
        <v>48</v>
      </c>
      <c r="D14" s="22" t="s">
        <v>41</v>
      </c>
      <c r="E14" s="24" t="s">
        <v>49</v>
      </c>
      <c r="F14" s="25" t="s">
        <v>50</v>
      </c>
      <c r="G14" s="26">
        <v>7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41</v>
      </c>
    </row>
    <row r="17" spans="1:18" ht="229.5" x14ac:dyDescent="0.2">
      <c r="A17" t="s">
        <v>46</v>
      </c>
      <c r="E17" s="29" t="s">
        <v>51</v>
      </c>
    </row>
    <row r="18" spans="1:18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50</v>
      </c>
      <c r="G18" s="26">
        <v>7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41</v>
      </c>
    </row>
    <row r="21" spans="1:18" ht="165.75" x14ac:dyDescent="0.2">
      <c r="A21" t="s">
        <v>46</v>
      </c>
      <c r="E21" s="29" t="s">
        <v>54</v>
      </c>
    </row>
    <row r="22" spans="1:18" x14ac:dyDescent="0.2">
      <c r="A22" s="22" t="s">
        <v>39</v>
      </c>
      <c r="B22" s="23" t="s">
        <v>32</v>
      </c>
      <c r="C22" s="23" t="s">
        <v>55</v>
      </c>
      <c r="D22" s="22" t="s">
        <v>41</v>
      </c>
      <c r="E22" s="24" t="s">
        <v>56</v>
      </c>
      <c r="F22" s="25" t="s">
        <v>43</v>
      </c>
      <c r="G22" s="26">
        <v>50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44</v>
      </c>
      <c r="E23" s="29" t="s">
        <v>41</v>
      </c>
    </row>
    <row r="24" spans="1:18" x14ac:dyDescent="0.2">
      <c r="A24" s="30" t="s">
        <v>45</v>
      </c>
      <c r="E24" s="31" t="s">
        <v>41</v>
      </c>
    </row>
    <row r="25" spans="1:18" ht="38.25" x14ac:dyDescent="0.2">
      <c r="A25" t="s">
        <v>46</v>
      </c>
      <c r="E25" s="29" t="s">
        <v>57</v>
      </c>
    </row>
    <row r="26" spans="1:18" ht="12.75" customHeight="1" x14ac:dyDescent="0.2">
      <c r="A26" s="3" t="s">
        <v>37</v>
      </c>
      <c r="B26" s="3"/>
      <c r="C26" s="32" t="s">
        <v>33</v>
      </c>
      <c r="D26" s="3"/>
      <c r="E26" s="20" t="s">
        <v>58</v>
      </c>
      <c r="F26" s="3"/>
      <c r="G26" s="3"/>
      <c r="H26" s="3"/>
      <c r="I26" s="33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 x14ac:dyDescent="0.2">
      <c r="A27" s="22" t="s">
        <v>39</v>
      </c>
      <c r="B27" s="23" t="s">
        <v>33</v>
      </c>
      <c r="C27" s="23" t="s">
        <v>59</v>
      </c>
      <c r="D27" s="22" t="s">
        <v>41</v>
      </c>
      <c r="E27" s="24" t="s">
        <v>60</v>
      </c>
      <c r="F27" s="25" t="s">
        <v>50</v>
      </c>
      <c r="G27" s="26">
        <v>4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44</v>
      </c>
      <c r="E28" s="29" t="s">
        <v>41</v>
      </c>
    </row>
    <row r="29" spans="1:18" x14ac:dyDescent="0.2">
      <c r="A29" s="30" t="s">
        <v>45</v>
      </c>
      <c r="E29" s="31" t="s">
        <v>41</v>
      </c>
    </row>
    <row r="30" spans="1:18" ht="38.25" x14ac:dyDescent="0.2">
      <c r="A30" t="s">
        <v>46</v>
      </c>
      <c r="E30" s="29" t="s">
        <v>61</v>
      </c>
    </row>
    <row r="31" spans="1:18" ht="12.75" customHeight="1" x14ac:dyDescent="0.2">
      <c r="A31" s="3" t="s">
        <v>37</v>
      </c>
      <c r="B31" s="3"/>
      <c r="C31" s="32" t="s">
        <v>62</v>
      </c>
      <c r="D31" s="3"/>
      <c r="E31" s="20" t="s">
        <v>63</v>
      </c>
      <c r="F31" s="3"/>
      <c r="G31" s="3"/>
      <c r="H31" s="3"/>
      <c r="I31" s="33">
        <f>0+Q31</f>
        <v>0</v>
      </c>
      <c r="O31">
        <f>0+R31</f>
        <v>0</v>
      </c>
      <c r="Q31">
        <f>0+I32+I36</f>
        <v>0</v>
      </c>
      <c r="R31">
        <f>0+O32+O36</f>
        <v>0</v>
      </c>
    </row>
    <row r="32" spans="1:18" x14ac:dyDescent="0.2">
      <c r="A32" s="22" t="s">
        <v>39</v>
      </c>
      <c r="B32" s="23" t="s">
        <v>34</v>
      </c>
      <c r="C32" s="23" t="s">
        <v>64</v>
      </c>
      <c r="D32" s="22" t="s">
        <v>41</v>
      </c>
      <c r="E32" s="24" t="s">
        <v>65</v>
      </c>
      <c r="F32" s="25" t="s">
        <v>66</v>
      </c>
      <c r="G32" s="26">
        <v>5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8" t="s">
        <v>44</v>
      </c>
      <c r="E33" s="29" t="s">
        <v>41</v>
      </c>
    </row>
    <row r="34" spans="1:18" x14ac:dyDescent="0.2">
      <c r="A34" s="30" t="s">
        <v>45</v>
      </c>
      <c r="E34" s="31" t="s">
        <v>41</v>
      </c>
    </row>
    <row r="35" spans="1:18" ht="51" x14ac:dyDescent="0.2">
      <c r="A35" t="s">
        <v>46</v>
      </c>
      <c r="E35" s="29" t="s">
        <v>67</v>
      </c>
    </row>
    <row r="36" spans="1:18" ht="25.5" x14ac:dyDescent="0.2">
      <c r="A36" s="22" t="s">
        <v>39</v>
      </c>
      <c r="B36" s="23" t="s">
        <v>68</v>
      </c>
      <c r="C36" s="23" t="s">
        <v>69</v>
      </c>
      <c r="D36" s="22" t="s">
        <v>41</v>
      </c>
      <c r="E36" s="24" t="s">
        <v>70</v>
      </c>
      <c r="F36" s="25" t="s">
        <v>66</v>
      </c>
      <c r="G36" s="26">
        <v>5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44</v>
      </c>
      <c r="E37" s="29" t="s">
        <v>41</v>
      </c>
    </row>
    <row r="38" spans="1:18" x14ac:dyDescent="0.2">
      <c r="A38" s="30" t="s">
        <v>45</v>
      </c>
      <c r="E38" s="31" t="s">
        <v>41</v>
      </c>
    </row>
    <row r="39" spans="1:18" ht="51" x14ac:dyDescent="0.2">
      <c r="A39" t="s">
        <v>46</v>
      </c>
      <c r="E39" s="29" t="s">
        <v>71</v>
      </c>
    </row>
    <row r="40" spans="1:18" ht="12.75" customHeight="1" x14ac:dyDescent="0.2">
      <c r="A40" s="3" t="s">
        <v>37</v>
      </c>
      <c r="B40" s="3"/>
      <c r="C40" s="32" t="s">
        <v>72</v>
      </c>
      <c r="D40" s="3"/>
      <c r="E40" s="20" t="s">
        <v>73</v>
      </c>
      <c r="F40" s="3"/>
      <c r="G40" s="3"/>
      <c r="H40" s="3"/>
      <c r="I40" s="33">
        <f>0+Q40</f>
        <v>0</v>
      </c>
      <c r="O40">
        <f>0+R40</f>
        <v>0</v>
      </c>
      <c r="Q40">
        <f>0+I41+I45+I49+I53+I57+I61+I65</f>
        <v>0</v>
      </c>
      <c r="R40">
        <f>0+O41+O45+O49+O53+O57+O61+O65</f>
        <v>0</v>
      </c>
    </row>
    <row r="41" spans="1:18" x14ac:dyDescent="0.2">
      <c r="A41" s="22" t="s">
        <v>39</v>
      </c>
      <c r="B41" s="23" t="s">
        <v>74</v>
      </c>
      <c r="C41" s="23" t="s">
        <v>75</v>
      </c>
      <c r="D41" s="22" t="s">
        <v>41</v>
      </c>
      <c r="E41" s="24" t="s">
        <v>76</v>
      </c>
      <c r="F41" s="25" t="s">
        <v>77</v>
      </c>
      <c r="G41" s="26">
        <v>30</v>
      </c>
      <c r="H41" s="27">
        <v>0</v>
      </c>
      <c r="I41" s="27">
        <f>ROUND(ROUND(H41,2)*ROUND(G41,3),2)</f>
        <v>0</v>
      </c>
      <c r="O41">
        <f>(I41*21)/100</f>
        <v>0</v>
      </c>
      <c r="P41" t="s">
        <v>10</v>
      </c>
    </row>
    <row r="42" spans="1:18" x14ac:dyDescent="0.2">
      <c r="A42" s="28" t="s">
        <v>44</v>
      </c>
      <c r="E42" s="29" t="s">
        <v>41</v>
      </c>
    </row>
    <row r="43" spans="1:18" x14ac:dyDescent="0.2">
      <c r="A43" s="30" t="s">
        <v>45</v>
      </c>
      <c r="E43" s="31" t="s">
        <v>41</v>
      </c>
    </row>
    <row r="44" spans="1:18" ht="38.25" x14ac:dyDescent="0.2">
      <c r="A44" t="s">
        <v>46</v>
      </c>
      <c r="E44" s="29" t="s">
        <v>78</v>
      </c>
    </row>
    <row r="45" spans="1:18" x14ac:dyDescent="0.2">
      <c r="A45" s="22" t="s">
        <v>39</v>
      </c>
      <c r="B45" s="23" t="s">
        <v>35</v>
      </c>
      <c r="C45" s="23" t="s">
        <v>79</v>
      </c>
      <c r="D45" s="22" t="s">
        <v>41</v>
      </c>
      <c r="E45" s="24" t="s">
        <v>80</v>
      </c>
      <c r="F45" s="25" t="s">
        <v>77</v>
      </c>
      <c r="G45" s="26">
        <v>4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44</v>
      </c>
      <c r="E46" s="29" t="s">
        <v>41</v>
      </c>
    </row>
    <row r="47" spans="1:18" x14ac:dyDescent="0.2">
      <c r="A47" s="30" t="s">
        <v>45</v>
      </c>
      <c r="E47" s="31" t="s">
        <v>41</v>
      </c>
    </row>
    <row r="48" spans="1:18" ht="38.25" x14ac:dyDescent="0.2">
      <c r="A48" t="s">
        <v>46</v>
      </c>
      <c r="E48" s="29" t="s">
        <v>78</v>
      </c>
    </row>
    <row r="49" spans="1:16" x14ac:dyDescent="0.2">
      <c r="A49" s="22" t="s">
        <v>39</v>
      </c>
      <c r="B49" s="23" t="s">
        <v>36</v>
      </c>
      <c r="C49" s="23" t="s">
        <v>81</v>
      </c>
      <c r="D49" s="22" t="s">
        <v>41</v>
      </c>
      <c r="E49" s="24" t="s">
        <v>82</v>
      </c>
      <c r="F49" s="25" t="s">
        <v>77</v>
      </c>
      <c r="G49" s="26">
        <v>100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8" t="s">
        <v>44</v>
      </c>
      <c r="E50" s="29" t="s">
        <v>41</v>
      </c>
    </row>
    <row r="51" spans="1:16" x14ac:dyDescent="0.2">
      <c r="A51" s="30" t="s">
        <v>45</v>
      </c>
      <c r="E51" s="31" t="s">
        <v>41</v>
      </c>
    </row>
    <row r="52" spans="1:16" ht="51" x14ac:dyDescent="0.2">
      <c r="A52" t="s">
        <v>46</v>
      </c>
      <c r="E52" s="29" t="s">
        <v>83</v>
      </c>
    </row>
    <row r="53" spans="1:16" x14ac:dyDescent="0.2">
      <c r="A53" s="22" t="s">
        <v>39</v>
      </c>
      <c r="B53" s="23" t="s">
        <v>84</v>
      </c>
      <c r="C53" s="23" t="s">
        <v>85</v>
      </c>
      <c r="D53" s="22" t="s">
        <v>41</v>
      </c>
      <c r="E53" s="24" t="s">
        <v>86</v>
      </c>
      <c r="F53" s="25" t="s">
        <v>77</v>
      </c>
      <c r="G53" s="26">
        <v>12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8" t="s">
        <v>44</v>
      </c>
      <c r="E54" s="29" t="s">
        <v>41</v>
      </c>
    </row>
    <row r="55" spans="1:16" x14ac:dyDescent="0.2">
      <c r="A55" s="30" t="s">
        <v>45</v>
      </c>
      <c r="E55" s="31" t="s">
        <v>41</v>
      </c>
    </row>
    <row r="56" spans="1:16" ht="51" x14ac:dyDescent="0.2">
      <c r="A56" t="s">
        <v>46</v>
      </c>
      <c r="E56" s="29" t="s">
        <v>83</v>
      </c>
    </row>
    <row r="57" spans="1:16" x14ac:dyDescent="0.2">
      <c r="A57" s="22" t="s">
        <v>39</v>
      </c>
      <c r="B57" s="23" t="s">
        <v>87</v>
      </c>
      <c r="C57" s="23" t="s">
        <v>88</v>
      </c>
      <c r="D57" s="22" t="s">
        <v>41</v>
      </c>
      <c r="E57" s="24" t="s">
        <v>89</v>
      </c>
      <c r="F57" s="25" t="s">
        <v>66</v>
      </c>
      <c r="G57" s="26">
        <v>50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8" t="s">
        <v>44</v>
      </c>
      <c r="E58" s="29" t="s">
        <v>41</v>
      </c>
    </row>
    <row r="59" spans="1:16" x14ac:dyDescent="0.2">
      <c r="A59" s="30" t="s">
        <v>45</v>
      </c>
      <c r="E59" s="31" t="s">
        <v>41</v>
      </c>
    </row>
    <row r="60" spans="1:16" ht="25.5" x14ac:dyDescent="0.2">
      <c r="A60" t="s">
        <v>46</v>
      </c>
      <c r="E60" s="29" t="s">
        <v>90</v>
      </c>
    </row>
    <row r="61" spans="1:16" x14ac:dyDescent="0.2">
      <c r="A61" s="22" t="s">
        <v>39</v>
      </c>
      <c r="B61" s="23" t="s">
        <v>91</v>
      </c>
      <c r="C61" s="23" t="s">
        <v>92</v>
      </c>
      <c r="D61" s="22" t="s">
        <v>41</v>
      </c>
      <c r="E61" s="24" t="s">
        <v>93</v>
      </c>
      <c r="F61" s="25" t="s">
        <v>66</v>
      </c>
      <c r="G61" s="26">
        <v>50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8" t="s">
        <v>44</v>
      </c>
      <c r="E62" s="29" t="s">
        <v>41</v>
      </c>
    </row>
    <row r="63" spans="1:16" x14ac:dyDescent="0.2">
      <c r="A63" s="30" t="s">
        <v>45</v>
      </c>
      <c r="E63" s="31" t="s">
        <v>41</v>
      </c>
    </row>
    <row r="64" spans="1:16" ht="38.25" x14ac:dyDescent="0.2">
      <c r="A64" t="s">
        <v>46</v>
      </c>
      <c r="E64" s="29" t="s">
        <v>94</v>
      </c>
    </row>
    <row r="65" spans="1:18" x14ac:dyDescent="0.2">
      <c r="A65" s="22" t="s">
        <v>39</v>
      </c>
      <c r="B65" s="23" t="s">
        <v>95</v>
      </c>
      <c r="C65" s="23" t="s">
        <v>96</v>
      </c>
      <c r="D65" s="22" t="s">
        <v>41</v>
      </c>
      <c r="E65" s="24" t="s">
        <v>97</v>
      </c>
      <c r="F65" s="25" t="s">
        <v>66</v>
      </c>
      <c r="G65" s="26">
        <v>30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8" x14ac:dyDescent="0.2">
      <c r="A66" s="28" t="s">
        <v>44</v>
      </c>
      <c r="E66" s="29" t="s">
        <v>41</v>
      </c>
    </row>
    <row r="67" spans="1:18" x14ac:dyDescent="0.2">
      <c r="A67" s="30" t="s">
        <v>45</v>
      </c>
      <c r="E67" s="31" t="s">
        <v>41</v>
      </c>
    </row>
    <row r="68" spans="1:18" ht="51" x14ac:dyDescent="0.2">
      <c r="A68" t="s">
        <v>46</v>
      </c>
      <c r="E68" s="29" t="s">
        <v>98</v>
      </c>
    </row>
    <row r="69" spans="1:18" ht="12.75" customHeight="1" x14ac:dyDescent="0.2">
      <c r="A69" s="3" t="s">
        <v>37</v>
      </c>
      <c r="B69" s="3"/>
      <c r="C69" s="32" t="s">
        <v>99</v>
      </c>
      <c r="D69" s="3"/>
      <c r="E69" s="20" t="s">
        <v>100</v>
      </c>
      <c r="F69" s="3"/>
      <c r="G69" s="3"/>
      <c r="H69" s="3"/>
      <c r="I69" s="33">
        <f>0+Q69</f>
        <v>0</v>
      </c>
      <c r="O69">
        <f>0+R69</f>
        <v>0</v>
      </c>
      <c r="Q69">
        <f>0+I70</f>
        <v>0</v>
      </c>
      <c r="R69">
        <f>0+O70</f>
        <v>0</v>
      </c>
    </row>
    <row r="70" spans="1:18" x14ac:dyDescent="0.2">
      <c r="A70" s="22" t="s">
        <v>39</v>
      </c>
      <c r="B70" s="23" t="s">
        <v>101</v>
      </c>
      <c r="C70" s="23" t="s">
        <v>102</v>
      </c>
      <c r="D70" s="22" t="s">
        <v>41</v>
      </c>
      <c r="E70" s="24" t="s">
        <v>103</v>
      </c>
      <c r="F70" s="25" t="s">
        <v>66</v>
      </c>
      <c r="G70" s="26">
        <v>15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8" t="s">
        <v>44</v>
      </c>
      <c r="E71" s="29" t="s">
        <v>41</v>
      </c>
    </row>
    <row r="72" spans="1:18" x14ac:dyDescent="0.2">
      <c r="A72" s="30" t="s">
        <v>45</v>
      </c>
      <c r="E72" s="31" t="s">
        <v>41</v>
      </c>
    </row>
    <row r="73" spans="1:18" ht="38.25" x14ac:dyDescent="0.2">
      <c r="A73" t="s">
        <v>46</v>
      </c>
      <c r="E73" s="29" t="s">
        <v>104</v>
      </c>
    </row>
    <row r="74" spans="1:18" ht="12.75" customHeight="1" x14ac:dyDescent="0.2">
      <c r="A74" s="3" t="s">
        <v>37</v>
      </c>
      <c r="B74" s="3"/>
      <c r="C74" s="32" t="s">
        <v>105</v>
      </c>
      <c r="D74" s="3"/>
      <c r="E74" s="20" t="s">
        <v>106</v>
      </c>
      <c r="F74" s="3"/>
      <c r="G74" s="3"/>
      <c r="H74" s="3"/>
      <c r="I74" s="33">
        <f>0+Q74</f>
        <v>0</v>
      </c>
      <c r="O74">
        <f>0+R74</f>
        <v>0</v>
      </c>
      <c r="Q74">
        <f>0+I75+I79+I83+I87</f>
        <v>0</v>
      </c>
      <c r="R74">
        <f>0+O75+O79+O83+O87</f>
        <v>0</v>
      </c>
    </row>
    <row r="75" spans="1:18" ht="25.5" x14ac:dyDescent="0.2">
      <c r="A75" s="22" t="s">
        <v>39</v>
      </c>
      <c r="B75" s="23" t="s">
        <v>107</v>
      </c>
      <c r="C75" s="23" t="s">
        <v>108</v>
      </c>
      <c r="D75" s="22" t="s">
        <v>41</v>
      </c>
      <c r="E75" s="24" t="s">
        <v>109</v>
      </c>
      <c r="F75" s="25" t="s">
        <v>66</v>
      </c>
      <c r="G75" s="26">
        <v>1</v>
      </c>
      <c r="H75" s="27">
        <v>0</v>
      </c>
      <c r="I75" s="27">
        <f>ROUND(ROUND(H75,2)*ROUND(G75,3),2)</f>
        <v>0</v>
      </c>
      <c r="O75">
        <f>(I75*21)/100</f>
        <v>0</v>
      </c>
      <c r="P75" t="s">
        <v>10</v>
      </c>
    </row>
    <row r="76" spans="1:18" x14ac:dyDescent="0.2">
      <c r="A76" s="28" t="s">
        <v>44</v>
      </c>
      <c r="E76" s="29" t="s">
        <v>41</v>
      </c>
    </row>
    <row r="77" spans="1:18" x14ac:dyDescent="0.2">
      <c r="A77" s="30" t="s">
        <v>45</v>
      </c>
      <c r="E77" s="31" t="s">
        <v>41</v>
      </c>
    </row>
    <row r="78" spans="1:18" ht="63.75" x14ac:dyDescent="0.2">
      <c r="A78" t="s">
        <v>46</v>
      </c>
      <c r="E78" s="29" t="s">
        <v>110</v>
      </c>
    </row>
    <row r="79" spans="1:18" ht="25.5" x14ac:dyDescent="0.2">
      <c r="A79" s="22" t="s">
        <v>39</v>
      </c>
      <c r="B79" s="23" t="s">
        <v>111</v>
      </c>
      <c r="C79" s="23" t="s">
        <v>112</v>
      </c>
      <c r="D79" s="22" t="s">
        <v>41</v>
      </c>
      <c r="E79" s="24" t="s">
        <v>113</v>
      </c>
      <c r="F79" s="25" t="s">
        <v>66</v>
      </c>
      <c r="G79" s="26">
        <v>1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8" t="s">
        <v>44</v>
      </c>
      <c r="E80" s="29" t="s">
        <v>41</v>
      </c>
    </row>
    <row r="81" spans="1:18" x14ac:dyDescent="0.2">
      <c r="A81" s="30" t="s">
        <v>45</v>
      </c>
      <c r="E81" s="31" t="s">
        <v>41</v>
      </c>
    </row>
    <row r="82" spans="1:18" ht="38.25" x14ac:dyDescent="0.2">
      <c r="A82" t="s">
        <v>46</v>
      </c>
      <c r="E82" s="29" t="s">
        <v>114</v>
      </c>
    </row>
    <row r="83" spans="1:18" x14ac:dyDescent="0.2">
      <c r="A83" s="22" t="s">
        <v>39</v>
      </c>
      <c r="B83" s="23" t="s">
        <v>115</v>
      </c>
      <c r="C83" s="23" t="s">
        <v>116</v>
      </c>
      <c r="D83" s="22" t="s">
        <v>41</v>
      </c>
      <c r="E83" s="24" t="s">
        <v>117</v>
      </c>
      <c r="F83" s="25" t="s">
        <v>66</v>
      </c>
      <c r="G83" s="26">
        <v>1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8" t="s">
        <v>44</v>
      </c>
      <c r="E84" s="29" t="s">
        <v>41</v>
      </c>
    </row>
    <row r="85" spans="1:18" x14ac:dyDescent="0.2">
      <c r="A85" s="30" t="s">
        <v>45</v>
      </c>
      <c r="E85" s="31" t="s">
        <v>41</v>
      </c>
    </row>
    <row r="86" spans="1:18" ht="38.25" x14ac:dyDescent="0.2">
      <c r="A86" t="s">
        <v>46</v>
      </c>
      <c r="E86" s="29" t="s">
        <v>118</v>
      </c>
    </row>
    <row r="87" spans="1:18" x14ac:dyDescent="0.2">
      <c r="A87" s="22" t="s">
        <v>39</v>
      </c>
      <c r="B87" s="23" t="s">
        <v>119</v>
      </c>
      <c r="C87" s="23" t="s">
        <v>120</v>
      </c>
      <c r="D87" s="22" t="s">
        <v>41</v>
      </c>
      <c r="E87" s="24" t="s">
        <v>121</v>
      </c>
      <c r="F87" s="25" t="s">
        <v>122</v>
      </c>
      <c r="G87" s="26">
        <v>24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8" x14ac:dyDescent="0.2">
      <c r="A88" s="28" t="s">
        <v>44</v>
      </c>
      <c r="E88" s="29" t="s">
        <v>41</v>
      </c>
    </row>
    <row r="89" spans="1:18" x14ac:dyDescent="0.2">
      <c r="A89" s="30" t="s">
        <v>45</v>
      </c>
      <c r="E89" s="31" t="s">
        <v>41</v>
      </c>
    </row>
    <row r="90" spans="1:18" ht="51" x14ac:dyDescent="0.2">
      <c r="A90" t="s">
        <v>46</v>
      </c>
      <c r="E90" s="29" t="s">
        <v>123</v>
      </c>
    </row>
    <row r="91" spans="1:18" ht="12.75" customHeight="1" x14ac:dyDescent="0.2">
      <c r="A91" s="3" t="s">
        <v>37</v>
      </c>
      <c r="B91" s="3"/>
      <c r="C91" s="32" t="s">
        <v>124</v>
      </c>
      <c r="D91" s="3"/>
      <c r="E91" s="20" t="s">
        <v>125</v>
      </c>
      <c r="F91" s="3"/>
      <c r="G91" s="3"/>
      <c r="H91" s="3"/>
      <c r="I91" s="33">
        <f>0+Q91</f>
        <v>0</v>
      </c>
      <c r="O91">
        <f>0+R91</f>
        <v>0</v>
      </c>
      <c r="Q91">
        <f>0+I92</f>
        <v>0</v>
      </c>
      <c r="R91">
        <f>0+O92</f>
        <v>0</v>
      </c>
    </row>
    <row r="92" spans="1:18" x14ac:dyDescent="0.2">
      <c r="A92" s="22" t="s">
        <v>39</v>
      </c>
      <c r="B92" s="23" t="s">
        <v>126</v>
      </c>
      <c r="C92" s="23" t="s">
        <v>127</v>
      </c>
      <c r="D92" s="22" t="s">
        <v>41</v>
      </c>
      <c r="E92" s="24" t="s">
        <v>128</v>
      </c>
      <c r="F92" s="25" t="s">
        <v>43</v>
      </c>
      <c r="G92" s="26">
        <v>10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8" t="s">
        <v>44</v>
      </c>
      <c r="E93" s="29" t="s">
        <v>41</v>
      </c>
    </row>
    <row r="94" spans="1:18" x14ac:dyDescent="0.2">
      <c r="A94" s="30" t="s">
        <v>45</v>
      </c>
      <c r="E94" s="31" t="s">
        <v>41</v>
      </c>
    </row>
    <row r="95" spans="1:18" ht="25.5" x14ac:dyDescent="0.2">
      <c r="A95" t="s">
        <v>46</v>
      </c>
      <c r="E95" s="29" t="s">
        <v>129</v>
      </c>
    </row>
    <row r="96" spans="1:18" ht="12.75" customHeight="1" x14ac:dyDescent="0.2">
      <c r="A96" s="3" t="s">
        <v>37</v>
      </c>
      <c r="B96" s="3"/>
      <c r="C96" s="32" t="s">
        <v>35</v>
      </c>
      <c r="D96" s="3"/>
      <c r="E96" s="20" t="s">
        <v>130</v>
      </c>
      <c r="F96" s="3"/>
      <c r="G96" s="3"/>
      <c r="H96" s="3"/>
      <c r="I96" s="33">
        <f>0+Q96</f>
        <v>0</v>
      </c>
      <c r="O96">
        <f>0+R96</f>
        <v>0</v>
      </c>
      <c r="Q96">
        <f>0+I97+I101</f>
        <v>0</v>
      </c>
      <c r="R96">
        <f>0+O97+O101</f>
        <v>0</v>
      </c>
    </row>
    <row r="97" spans="1:18" x14ac:dyDescent="0.2">
      <c r="A97" s="22" t="s">
        <v>39</v>
      </c>
      <c r="B97" s="23" t="s">
        <v>131</v>
      </c>
      <c r="C97" s="23" t="s">
        <v>132</v>
      </c>
      <c r="D97" s="22" t="s">
        <v>41</v>
      </c>
      <c r="E97" s="24" t="s">
        <v>133</v>
      </c>
      <c r="F97" s="25" t="s">
        <v>50</v>
      </c>
      <c r="G97" s="26">
        <v>4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8" t="s">
        <v>44</v>
      </c>
      <c r="E98" s="29" t="s">
        <v>41</v>
      </c>
    </row>
    <row r="99" spans="1:18" x14ac:dyDescent="0.2">
      <c r="A99" s="30" t="s">
        <v>45</v>
      </c>
      <c r="E99" s="31" t="s">
        <v>41</v>
      </c>
    </row>
    <row r="100" spans="1:18" ht="89.25" x14ac:dyDescent="0.2">
      <c r="A100" t="s">
        <v>46</v>
      </c>
      <c r="E100" s="29" t="s">
        <v>134</v>
      </c>
    </row>
    <row r="101" spans="1:18" x14ac:dyDescent="0.2">
      <c r="A101" s="22" t="s">
        <v>39</v>
      </c>
      <c r="B101" s="23" t="s">
        <v>135</v>
      </c>
      <c r="C101" s="23" t="s">
        <v>136</v>
      </c>
      <c r="D101" s="22" t="s">
        <v>41</v>
      </c>
      <c r="E101" s="24" t="s">
        <v>137</v>
      </c>
      <c r="F101" s="25" t="s">
        <v>50</v>
      </c>
      <c r="G101" s="26">
        <v>0.5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8" t="s">
        <v>44</v>
      </c>
      <c r="E102" s="29" t="s">
        <v>41</v>
      </c>
    </row>
    <row r="103" spans="1:18" x14ac:dyDescent="0.2">
      <c r="A103" s="30" t="s">
        <v>45</v>
      </c>
      <c r="E103" s="31" t="s">
        <v>41</v>
      </c>
    </row>
    <row r="104" spans="1:18" ht="89.25" x14ac:dyDescent="0.2">
      <c r="A104" t="s">
        <v>46</v>
      </c>
      <c r="E104" s="29" t="s">
        <v>138</v>
      </c>
    </row>
    <row r="105" spans="1:18" ht="12.75" customHeight="1" x14ac:dyDescent="0.2">
      <c r="A105" s="3" t="s">
        <v>37</v>
      </c>
      <c r="B105" s="3"/>
      <c r="C105" s="32" t="s">
        <v>139</v>
      </c>
      <c r="D105" s="3"/>
      <c r="E105" s="20" t="s">
        <v>140</v>
      </c>
      <c r="F105" s="3"/>
      <c r="G105" s="3"/>
      <c r="H105" s="3"/>
      <c r="I105" s="33">
        <f>0+Q105</f>
        <v>0</v>
      </c>
      <c r="O105">
        <f>0+R105</f>
        <v>0</v>
      </c>
      <c r="Q105">
        <f>0+I106+I110+I114+I118</f>
        <v>0</v>
      </c>
      <c r="R105">
        <f>0+O106+O110+O114+O118</f>
        <v>0</v>
      </c>
    </row>
    <row r="106" spans="1:18" ht="25.5" x14ac:dyDescent="0.2">
      <c r="A106" s="22" t="s">
        <v>39</v>
      </c>
      <c r="B106" s="23" t="s">
        <v>141</v>
      </c>
      <c r="C106" s="23" t="s">
        <v>142</v>
      </c>
      <c r="D106" s="22" t="s">
        <v>143</v>
      </c>
      <c r="E106" s="24" t="s">
        <v>144</v>
      </c>
      <c r="F106" s="25" t="s">
        <v>145</v>
      </c>
      <c r="G106" s="26">
        <v>1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8" t="s">
        <v>44</v>
      </c>
      <c r="E107" s="29" t="s">
        <v>41</v>
      </c>
    </row>
    <row r="108" spans="1:18" x14ac:dyDescent="0.2">
      <c r="A108" s="30" t="s">
        <v>45</v>
      </c>
      <c r="E108" s="31" t="s">
        <v>41</v>
      </c>
    </row>
    <row r="109" spans="1:18" ht="153" x14ac:dyDescent="0.2">
      <c r="A109" t="s">
        <v>46</v>
      </c>
      <c r="E109" s="29" t="s">
        <v>146</v>
      </c>
    </row>
    <row r="110" spans="1:18" ht="38.25" x14ac:dyDescent="0.2">
      <c r="A110" s="22" t="s">
        <v>39</v>
      </c>
      <c r="B110" s="23" t="s">
        <v>147</v>
      </c>
      <c r="C110" s="23" t="s">
        <v>148</v>
      </c>
      <c r="D110" s="22" t="s">
        <v>143</v>
      </c>
      <c r="E110" s="24" t="s">
        <v>149</v>
      </c>
      <c r="F110" s="25" t="s">
        <v>145</v>
      </c>
      <c r="G110" s="26">
        <v>0.5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8" x14ac:dyDescent="0.2">
      <c r="A111" s="28" t="s">
        <v>44</v>
      </c>
      <c r="E111" s="29" t="s">
        <v>41</v>
      </c>
    </row>
    <row r="112" spans="1:18" x14ac:dyDescent="0.2">
      <c r="A112" s="30" t="s">
        <v>45</v>
      </c>
      <c r="E112" s="31" t="s">
        <v>41</v>
      </c>
    </row>
    <row r="113" spans="1:16" ht="153" x14ac:dyDescent="0.2">
      <c r="A113" t="s">
        <v>46</v>
      </c>
      <c r="E113" s="29" t="s">
        <v>146</v>
      </c>
    </row>
    <row r="114" spans="1:16" ht="25.5" x14ac:dyDescent="0.2">
      <c r="A114" s="22" t="s">
        <v>39</v>
      </c>
      <c r="B114" s="23" t="s">
        <v>150</v>
      </c>
      <c r="C114" s="23" t="s">
        <v>151</v>
      </c>
      <c r="D114" s="22" t="s">
        <v>143</v>
      </c>
      <c r="E114" s="24" t="s">
        <v>152</v>
      </c>
      <c r="F114" s="25" t="s">
        <v>145</v>
      </c>
      <c r="G114" s="26">
        <v>1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44</v>
      </c>
      <c r="E115" s="29" t="s">
        <v>41</v>
      </c>
    </row>
    <row r="116" spans="1:16" x14ac:dyDescent="0.2">
      <c r="A116" s="30" t="s">
        <v>45</v>
      </c>
      <c r="E116" s="31" t="s">
        <v>41</v>
      </c>
    </row>
    <row r="117" spans="1:16" ht="153" x14ac:dyDescent="0.2">
      <c r="A117" t="s">
        <v>46</v>
      </c>
      <c r="E117" s="29" t="s">
        <v>146</v>
      </c>
    </row>
    <row r="118" spans="1:16" ht="25.5" x14ac:dyDescent="0.2">
      <c r="A118" s="22" t="s">
        <v>39</v>
      </c>
      <c r="B118" s="23" t="s">
        <v>153</v>
      </c>
      <c r="C118" s="23" t="s">
        <v>154</v>
      </c>
      <c r="D118" s="22" t="s">
        <v>143</v>
      </c>
      <c r="E118" s="24" t="s">
        <v>155</v>
      </c>
      <c r="F118" s="25" t="s">
        <v>145</v>
      </c>
      <c r="G118" s="26">
        <v>0.1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44</v>
      </c>
      <c r="E119" s="29" t="s">
        <v>41</v>
      </c>
    </row>
    <row r="120" spans="1:16" x14ac:dyDescent="0.2">
      <c r="A120" s="30" t="s">
        <v>45</v>
      </c>
      <c r="E120" s="31" t="s">
        <v>41</v>
      </c>
    </row>
    <row r="121" spans="1:16" ht="153" x14ac:dyDescent="0.2">
      <c r="A121" t="s">
        <v>46</v>
      </c>
      <c r="E121" s="29" t="s">
        <v>146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D.2.3.4_SO 30-06-02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2020-10-17T09:09:03Z</dcterms:created>
  <dcterms:modified xsi:type="dcterms:W3CDTF">2020-10-17T09:09:03Z</dcterms:modified>
</cp:coreProperties>
</file>