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1_SO 01-01-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6" i="1" l="1"/>
  <c r="O146" i="1" s="1"/>
  <c r="R145" i="1" s="1"/>
  <c r="O145" i="1" s="1"/>
  <c r="Q145" i="1"/>
  <c r="I145" i="1" s="1"/>
  <c r="I141" i="1"/>
  <c r="O141" i="1" s="1"/>
  <c r="I137" i="1"/>
  <c r="O137" i="1" s="1"/>
  <c r="I133" i="1"/>
  <c r="O133" i="1" s="1"/>
  <c r="O129" i="1"/>
  <c r="I129" i="1"/>
  <c r="I125" i="1"/>
  <c r="O125" i="1" s="1"/>
  <c r="I121" i="1"/>
  <c r="O121" i="1" s="1"/>
  <c r="I117" i="1"/>
  <c r="O117" i="1" s="1"/>
  <c r="O113" i="1"/>
  <c r="I113" i="1"/>
  <c r="I109" i="1"/>
  <c r="Q104" i="1" s="1"/>
  <c r="I104" i="1" s="1"/>
  <c r="I105" i="1"/>
  <c r="O105" i="1" s="1"/>
  <c r="I100" i="1"/>
  <c r="O100" i="1" s="1"/>
  <c r="I96" i="1"/>
  <c r="O96" i="1" s="1"/>
  <c r="I92" i="1"/>
  <c r="O92" i="1" s="1"/>
  <c r="O88" i="1"/>
  <c r="I88" i="1"/>
  <c r="I84" i="1"/>
  <c r="Q79" i="1" s="1"/>
  <c r="I79" i="1" s="1"/>
  <c r="I80" i="1"/>
  <c r="O80" i="1" s="1"/>
  <c r="I75" i="1"/>
  <c r="O75" i="1" s="1"/>
  <c r="I71" i="1"/>
  <c r="O71" i="1" s="1"/>
  <c r="I67" i="1"/>
  <c r="O67" i="1" s="1"/>
  <c r="O63" i="1"/>
  <c r="I63" i="1"/>
  <c r="I59" i="1"/>
  <c r="Q54" i="1" s="1"/>
  <c r="I54" i="1" s="1"/>
  <c r="I55" i="1"/>
  <c r="O55" i="1" s="1"/>
  <c r="I50" i="1"/>
  <c r="O50" i="1" s="1"/>
  <c r="I46" i="1"/>
  <c r="O46" i="1" s="1"/>
  <c r="I42" i="1"/>
  <c r="O42" i="1" s="1"/>
  <c r="O38" i="1"/>
  <c r="I38" i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O59" i="1"/>
  <c r="R54" i="1" s="1"/>
  <c r="O54" i="1" s="1"/>
  <c r="O84" i="1"/>
  <c r="R79" i="1" s="1"/>
  <c r="O79" i="1" s="1"/>
  <c r="O109" i="1"/>
  <c r="R104" i="1" s="1"/>
  <c r="O104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<sst xmlns="http://schemas.openxmlformats.org/spreadsheetml/2006/main" count="500" uniqueCount="184">
  <si>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</si>
  <si>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</si>
  <si>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</si>
  <si>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</si>
  <si>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</si>
  <si>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</si>
  <si>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</si>
  <si>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</si>
  <si>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01-01-03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</si>
  <si>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</si>
  <si>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</si>
  <si>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</si>
  <si>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</si>
  <si>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</si>
  <si>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</si>
  <si>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</si>
  <si>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</si>
  <si>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</si>
  <si>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zpětné kabely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</si>
  <si>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</si>
  <si>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</si>
  <si>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</si>
  <si>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</si>
  <si>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</si>
  <si>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</si>
  <si>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</si>
  <si>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</si>
  <si>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</si>
  <si>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</si>
  <si>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</si>
  <si>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</si>
  <si>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</si>
  <si>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</si>
  <si>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</si>
  <si>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</si>
  <si>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</si>
  <si>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</si>
  <si>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</si>
  <si>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74C</t>
  </si>
  <si>
    <t>Vodiče TV</t>
  </si>
  <si>
    <t>P</t>
  </si>
  <si>
    <t>74C621</t>
  </si>
  <si>
    <t/>
  </si>
  <si>
    <t>KOTVENÍ 1-3 LAN ZV, NV, OV S JEDNODUCHÝMI IZOLÁTORY</t>
  </si>
  <si>
    <t>KUS</t>
  </si>
  <si>
    <t>PP</t>
  </si>
  <si>
    <t>VV</t>
  </si>
  <si>
    <t>viz. soupis sestavení</t>
  </si>
  <si>
    <t>TS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</si>
  <si>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</si>
  <si>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74C632</t>
  </si>
  <si>
    <t>PŘIPEVNĚNÍ KONZOLY ZV, NV, OV PRO "V" ZÁVĚS NA STOŽÁR</t>
  </si>
  <si>
    <t>11</t>
  </si>
  <si>
    <t>74C643</t>
  </si>
  <si>
    <t>V ZÁVĚS 1-2 LAN ZV, NV, OV</t>
  </si>
  <si>
    <t>12</t>
  </si>
  <si>
    <t>74C652</t>
  </si>
  <si>
    <t>PROUDOVÉ SPOJENÍ DVOU LAN ZV, NV, OV</t>
  </si>
  <si>
    <t>13</t>
  </si>
  <si>
    <t>74C671</t>
  </si>
  <si>
    <t>TAŽENÍ LANA PRO ZV, NV, OV - 120 MM2 CU</t>
  </si>
  <si>
    <t>m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</si>
  <si>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měření:Měří se metr délkový v ose vodiče nebo lana.</t>
  </si>
  <si>
    <t>14</t>
  </si>
  <si>
    <t>74C752</t>
  </si>
  <si>
    <t>PODPĚRNÝ IZOLÁTOR PRO NV NA LIŠTĚ, BRÁNĚ, STOŽÁRU</t>
  </si>
  <si>
    <t>15</t>
  </si>
  <si>
    <t>74C762</t>
  </si>
  <si>
    <t>UKONČENÍ 2 NAPÁJECÍCH KABELŮ NA STOŽÁRU, VČETNĚ OMEZOVAČE PŘEPĚTÍ</t>
  </si>
  <si>
    <t>16</t>
  </si>
  <si>
    <t>74C768</t>
  </si>
  <si>
    <t>PŘIPEVNĚNÍ 1-4 KABELŮ NA STOŽÁR BP</t>
  </si>
  <si>
    <t>17</t>
  </si>
  <si>
    <t>74C773</t>
  </si>
  <si>
    <t>PŘIPEVNĚNÍ 2 KRYTŮ NA STOŽÁR P, T, BP</t>
  </si>
  <si>
    <t>18</t>
  </si>
  <si>
    <t>74C784</t>
  </si>
  <si>
    <t>PŘIPOJENÍ KABELŮ A LAN VE SKŘÍNI ZPĚTNÉHO VEDENÍ 6-10 PRAPORCŮ VČETNĚ SKŘÍNĚ A PODSTAVCE</t>
  </si>
  <si>
    <t>19</t>
  </si>
  <si>
    <t>74C786</t>
  </si>
  <si>
    <t>PŘÍPLATEK ZA OBEZDĚNÍ JEDNOHO DÍLU SKŘÍNĚ ZPĚTNÉHO VEDENÍ</t>
  </si>
  <si>
    <t>74F3</t>
  </si>
  <si>
    <t>Revize, zkoušky a měření TV</t>
  </si>
  <si>
    <t>21</t>
  </si>
  <si>
    <t>74F313</t>
  </si>
  <si>
    <t>MĚŘENÍ ELEKTRICKÝCH VLASTNOSTÍ TV</t>
  </si>
  <si>
    <t>viz.technická zpráva</t>
  </si>
  <si>
    <t>1. Položka obsahuje: – měření elektrických parametrů TV pro zpracování revize – dopravu kolejových mechanismů z mateřského depa do prostoru stavby a zpět2. Položka neobsahuje: X3. Způsob měření:Měří se projeté kilometry při měření, tj. bez režijních jízd.</t>
  </si>
  <si>
    <t>22</t>
  </si>
  <si>
    <t>74F321</t>
  </si>
  <si>
    <t>PROTOKOL ZPŮSOBILOSTI</t>
  </si>
  <si>
    <t>1. Položka obsahuje: – vyhotovení dokladu právnickou osobou o trolejových vedeních a trakčních zařízeních2. Položka neobsahuje: X3. Způsob měření:Udává se počet kusů kompletní konstrukce nebo práce.</t>
  </si>
  <si>
    <t>23</t>
  </si>
  <si>
    <t>74F322</t>
  </si>
  <si>
    <t>REVIZNÍ ZPRÁVA</t>
  </si>
  <si>
    <t>1. Položka obsahuje: – revizi autorizovaným revizním technikem na zařízeních trakčního vedení podle požadavku ČSN, včetně hodnocení2. Položka neobsahuje: X3. Způsob měření:Udává se počet kusů kompletní konstrukce nebo práce.</t>
  </si>
  <si>
    <t>24</t>
  </si>
  <si>
    <t>74F323</t>
  </si>
  <si>
    <t>PROTOKOL UTZ</t>
  </si>
  <si>
    <t>1. Položka obsahuje: – protokol autorizovaným revizním technikem na zařízeních trakčního vedení podle požadavku ČSN, včetně hodnocení2. Položka neobsahuje: X3. Způsob měření:Udává se počet kusů kompletní konstrukce nebo práce.</t>
  </si>
  <si>
    <t>25</t>
  </si>
  <si>
    <t>74F331</t>
  </si>
  <si>
    <t>TECHNICKÁ POMOC PŘI VÝSTAVBĚ TV</t>
  </si>
  <si>
    <t>HOD</t>
  </si>
  <si>
    <t>1. Položka obsahuje: – zajištění pracoviště TDI vč. nájmu pracovníků a poUŽITÝch mechanismů nutných k výkonu2. Položka neobsahuje: X3. Způsob měření:Udává se čas v hodinách.</t>
  </si>
  <si>
    <t>26</t>
  </si>
  <si>
    <t>74F332</t>
  </si>
  <si>
    <t>VÝKON ORGANIZAČNÍCH JEDNOTEK SPRÁVCE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</si>
  <si>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</si>
  <si>
    <t>74F4</t>
  </si>
  <si>
    <t>Demontáže TV</t>
  </si>
  <si>
    <t>20</t>
  </si>
  <si>
    <t>74EF11</t>
  </si>
  <si>
    <t>HNACÍ KOLEJOVÁ VOZIDLA DEMONTÁŽNÍCH SOUPRAV PRO PRÁCE NA TV</t>
  </si>
  <si>
    <t>viz. technická zpráva</t>
  </si>
  <si>
    <t>1. Položka obsahuje: – kolejové mechanizmy demontáže TV – dopravu kolejových mechanismů z mateřského depa do prostoru stavby a zpět2. Položka neobsahuje: X3. Způsob měření:Udává se čas v hodinách bez pohotovostních stavů vozidla.</t>
  </si>
  <si>
    <t>27</t>
  </si>
  <si>
    <t>74F437</t>
  </si>
  <si>
    <t>DEMONTÁŽ KONZOL ZV NEBO OV VČETNĚ ZÁVĚSŮ</t>
  </si>
  <si>
    <t>viz. polohový plán</t>
  </si>
  <si>
    <t>1. Položka obsahuje: – všechny náklady na demontáž stávajícího zařízení se všemi pomocnými doplňujícími úpravami pro jeho likvidaci – naložení a odvoz demontovaného materiálu na určené místo pro stavbu2. Položka neobsahuje: – poplatek za likvidaci odpadů (nacení se dle SSD 0)3. Způsob měření:Udává se počet kusů kompletní konstrukce nebo práce.</t>
  </si>
  <si>
    <t>28</t>
  </si>
  <si>
    <t>74F445</t>
  </si>
  <si>
    <t>DEMONTÁŽ KOTVENÍ ZV, OV, NV VČETNĚ PŘIPEVŇOVACÍCH LIŠT</t>
  </si>
  <si>
    <t>29</t>
  </si>
  <si>
    <t>74F462</t>
  </si>
  <si>
    <t>DEMONTÁŽ SKŘÍNÍ ZPĚTNÝCH KABELŮ</t>
  </si>
  <si>
    <t>30</t>
  </si>
  <si>
    <t>74F469</t>
  </si>
  <si>
    <t>DEMONTÁŽ LAN ZV, NV, OV STOČENÍM NA BUBEN</t>
  </si>
  <si>
    <t>1. Položka obsahuje: – všechny náklady na demontáž stávajícího zařízení se všemi pomocnými doplňujícími úpravami pro jeho likvidaci - naložení a odvoz demontovaného materiálu na určené místo pro stavbu2. Položka neobsahuje: – poplatek za likvidaci odpadů (nacení se dle SSD 0)3. Způsob měření:Měří se na metr délky  vodiče nebo lana.</t>
  </si>
  <si>
    <t>31</t>
  </si>
  <si>
    <t>74F492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</si>
  <si>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</si>
  <si>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</si>
  <si>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</si>
  <si>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74X</t>
  </si>
  <si>
    <t>Ostatní (zemní práce a silnoproudé rozvody)</t>
  </si>
  <si>
    <t>13293</t>
  </si>
  <si>
    <t>HLOUBENÍ RÝH ŠÍŘ DO 2M PAŽ I NEPAŽ TŘ. III</t>
  </si>
  <si>
    <t>M3</t>
  </si>
  <si>
    <t>viz. situace, řezy kabelovou trasou, technická zpráva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</si>
  <si>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</si>
  <si>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</si>
  <si>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</si>
  <si>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</si>
  <si>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701001</t>
  </si>
  <si>
    <t>OZNAČOVACÍ ŠTÍTEK KABELOVÉHO VEDENÍ, SPOJKY NEBO KABELOVÉ SKŘÍNĚ (VČETNĚ OBJÍMKY)</t>
  </si>
  <si>
    <t>viz. soupis kabelů, technická zpráva</t>
  </si>
  <si>
    <t>1. Položka obsahuje: – pomocné mechanismy2. Položka neobsahuje: X3. Způsob měření:Měří se plocha v metrech čtverečných.</t>
  </si>
  <si>
    <t>702112</t>
  </si>
  <si>
    <t>KABELOVÝ ŽLAB ZEMNÍ VČETNĚ KRYTU SVĚTLÉ ŠÍŘKY PŘES 120 DO 250 MM</t>
  </si>
  <si>
    <t>viz. soupis sestavení, situace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</si>
  <si>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</si>
  <si>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702312</t>
  </si>
  <si>
    <t>ZAKRYTÍ KABELŮ VÝSTRAŽNOU FÓLIÍ ŠÍŘKY PŘES 20 DO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</si>
  <si>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</si>
  <si>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742523</t>
  </si>
  <si>
    <t>KABEL VN - JEDNOŽÍLOVÝ, 3,6-AYKCY OD 185 DO 300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</si>
  <si>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</si>
  <si>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</t>
  </si>
  <si>
    <t>742A13</t>
  </si>
  <si>
    <t>KABELOVÁ KONCOVKA VN VNITŘNÍ JEDNOŽÍLOVÁ PRO KABELY DO 6 KV OD 185 DO 300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</si>
  <si>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</si>
  <si>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8</t>
  </si>
  <si>
    <t>742C13</t>
  </si>
  <si>
    <t>KABELOVÁ KONCOVKA VN VENKOVNÍ JEDNOŽÍLOVÁ PRO KABELY DO 6 KV OD 185 DO 300 MM2</t>
  </si>
  <si>
    <t>33</t>
  </si>
  <si>
    <t>R7425B1</t>
  </si>
  <si>
    <t>DOKONČOVACÍ MONTÁŽNÍ PRÁCE NA ELEKTRICKÉM ZAŘÍZENÍ</t>
  </si>
  <si>
    <t>1. Položka obsahuje:  
 –další nespecifokované práce nutné k dokončení díla zhotovitelem, které mohou nastat v průběhu stavby  
2. Položka neobsahuje:  
 – X  
3. Způsob měření:  
Měří se metr v hodinách</t>
  </si>
  <si>
    <t>34</t>
  </si>
  <si>
    <t>R7425B2</t>
  </si>
  <si>
    <t>ZKUŠEBNÍ PROVOZ</t>
  </si>
  <si>
    <t>1. Položka obsahuje:  
 – Zkušební provoz realizovaného díla zhotovitelem  
2. Položka neobsahuje:  
 – X  
3. Způsob měření:  
Měří se v hodinách.</t>
  </si>
  <si>
    <t>990</t>
  </si>
  <si>
    <t>Likvidace odpadů vč. dopravy</t>
  </si>
  <si>
    <t>32</t>
  </si>
  <si>
    <t>R015270</t>
  </si>
  <si>
    <t>90</t>
  </si>
  <si>
    <t>POPLATKY ZA LIKVIDACI ODPADŮ NEKONTAMINOVANÝCH - 17 01 03 IZOLÁTORY PORCELÁNOVÉ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</si>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</sst>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R149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0+O9+O54+O79+O104+O145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0+I9+I54+I79+I104+I145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</f>
        <v>0</v>
      </c>
      <c r="R9">
        <f>0+O10+O14+O18+O22+O26+O30+O34+O38+O42+O46+O50</f>
        <v>0</v>
      </c>
    </row>
    <row r="10" spans="1:18" x14ac:dyDescent="0.2">
      <c r="A10" s="22" t="s">
        <v>40</v>
      </c>
      <c r="B10" s="23" t="s">
        <v>35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63.75" x14ac:dyDescent="0.2">
      <c r="A13" t="s">
        <v>48</v>
      </c>
      <c r="E13" s="29" t="s">
        <v>49</v>
      </c>
    </row>
    <row r="14" spans="1:18" x14ac:dyDescent="0.2">
      <c r="A14" s="22" t="s">
        <v>40</v>
      </c>
      <c r="B14" s="23" t="s">
        <v>36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4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6" ht="63.75" x14ac:dyDescent="0.2">
      <c r="A17" t="s">
        <v>48</v>
      </c>
      <c r="E17" s="29" t="s">
        <v>49</v>
      </c>
    </row>
    <row r="18" spans="1:16" x14ac:dyDescent="0.2">
      <c r="A18" s="22" t="s">
        <v>40</v>
      </c>
      <c r="B18" s="23" t="s">
        <v>52</v>
      </c>
      <c r="C18" s="23" t="s">
        <v>53</v>
      </c>
      <c r="D18" s="22" t="s">
        <v>42</v>
      </c>
      <c r="E18" s="24" t="s">
        <v>54</v>
      </c>
      <c r="F18" s="25" t="s">
        <v>44</v>
      </c>
      <c r="G18" s="26">
        <v>4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63.75" x14ac:dyDescent="0.2">
      <c r="A21" t="s">
        <v>48</v>
      </c>
      <c r="E21" s="29" t="s">
        <v>49</v>
      </c>
    </row>
    <row r="22" spans="1:16" x14ac:dyDescent="0.2">
      <c r="A22" s="22" t="s">
        <v>40</v>
      </c>
      <c r="B22" s="23" t="s">
        <v>55</v>
      </c>
      <c r="C22" s="23" t="s">
        <v>56</v>
      </c>
      <c r="D22" s="22" t="s">
        <v>42</v>
      </c>
      <c r="E22" s="24" t="s">
        <v>57</v>
      </c>
      <c r="F22" s="25" t="s">
        <v>44</v>
      </c>
      <c r="G22" s="26">
        <v>2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47</v>
      </c>
    </row>
    <row r="25" spans="1:16" ht="63.75" x14ac:dyDescent="0.2">
      <c r="A25" t="s">
        <v>48</v>
      </c>
      <c r="E25" s="29" t="s">
        <v>49</v>
      </c>
    </row>
    <row r="26" spans="1:16" x14ac:dyDescent="0.2">
      <c r="A26" s="22" t="s">
        <v>40</v>
      </c>
      <c r="B26" s="23" t="s">
        <v>58</v>
      </c>
      <c r="C26" s="23" t="s">
        <v>59</v>
      </c>
      <c r="D26" s="22" t="s">
        <v>42</v>
      </c>
      <c r="E26" s="24" t="s">
        <v>60</v>
      </c>
      <c r="F26" s="25" t="s">
        <v>61</v>
      </c>
      <c r="G26" s="26">
        <v>240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63.75" x14ac:dyDescent="0.2">
      <c r="A29" t="s">
        <v>48</v>
      </c>
      <c r="E29" s="29" t="s">
        <v>62</v>
      </c>
    </row>
    <row r="30" spans="1:16" x14ac:dyDescent="0.2">
      <c r="A30" s="22" t="s">
        <v>40</v>
      </c>
      <c r="B30" s="23" t="s">
        <v>63</v>
      </c>
      <c r="C30" s="23" t="s">
        <v>64</v>
      </c>
      <c r="D30" s="22" t="s">
        <v>42</v>
      </c>
      <c r="E30" s="24" t="s">
        <v>65</v>
      </c>
      <c r="F30" s="25" t="s">
        <v>44</v>
      </c>
      <c r="G30" s="26">
        <v>2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47</v>
      </c>
    </row>
    <row r="33" spans="1:16" ht="63.75" x14ac:dyDescent="0.2">
      <c r="A33" t="s">
        <v>48</v>
      </c>
      <c r="E33" s="29" t="s">
        <v>49</v>
      </c>
    </row>
    <row r="34" spans="1:16" ht="25.5" x14ac:dyDescent="0.2">
      <c r="A34" s="22" t="s">
        <v>40</v>
      </c>
      <c r="B34" s="23" t="s">
        <v>66</v>
      </c>
      <c r="C34" s="23" t="s">
        <v>67</v>
      </c>
      <c r="D34" s="22" t="s">
        <v>42</v>
      </c>
      <c r="E34" s="24" t="s">
        <v>68</v>
      </c>
      <c r="F34" s="25" t="s">
        <v>44</v>
      </c>
      <c r="G34" s="26">
        <v>2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42</v>
      </c>
    </row>
    <row r="36" spans="1:16" x14ac:dyDescent="0.2">
      <c r="A36" s="30" t="s">
        <v>46</v>
      </c>
      <c r="E36" s="31" t="s">
        <v>47</v>
      </c>
    </row>
    <row r="37" spans="1:16" ht="63.75" x14ac:dyDescent="0.2">
      <c r="A37" t="s">
        <v>48</v>
      </c>
      <c r="E37" s="29" t="s">
        <v>49</v>
      </c>
    </row>
    <row r="38" spans="1:16" x14ac:dyDescent="0.2">
      <c r="A38" s="22" t="s">
        <v>40</v>
      </c>
      <c r="B38" s="23" t="s">
        <v>69</v>
      </c>
      <c r="C38" s="23" t="s">
        <v>70</v>
      </c>
      <c r="D38" s="22" t="s">
        <v>42</v>
      </c>
      <c r="E38" s="24" t="s">
        <v>71</v>
      </c>
      <c r="F38" s="25" t="s">
        <v>44</v>
      </c>
      <c r="G38" s="26">
        <v>2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42</v>
      </c>
    </row>
    <row r="40" spans="1:16" x14ac:dyDescent="0.2">
      <c r="A40" s="30" t="s">
        <v>46</v>
      </c>
      <c r="E40" s="31" t="s">
        <v>47</v>
      </c>
    </row>
    <row r="41" spans="1:16" ht="63.75" x14ac:dyDescent="0.2">
      <c r="A41" t="s">
        <v>48</v>
      </c>
      <c r="E41" s="29" t="s">
        <v>49</v>
      </c>
    </row>
    <row r="42" spans="1:16" x14ac:dyDescent="0.2">
      <c r="A42" s="22" t="s">
        <v>40</v>
      </c>
      <c r="B42" s="23" t="s">
        <v>72</v>
      </c>
      <c r="C42" s="23" t="s">
        <v>73</v>
      </c>
      <c r="D42" s="22" t="s">
        <v>42</v>
      </c>
      <c r="E42" s="24" t="s">
        <v>74</v>
      </c>
      <c r="F42" s="25" t="s">
        <v>44</v>
      </c>
      <c r="G42" s="26">
        <v>2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42</v>
      </c>
    </row>
    <row r="44" spans="1:16" x14ac:dyDescent="0.2">
      <c r="A44" s="30" t="s">
        <v>46</v>
      </c>
      <c r="E44" s="31" t="s">
        <v>47</v>
      </c>
    </row>
    <row r="45" spans="1:16" ht="63.75" x14ac:dyDescent="0.2">
      <c r="A45" t="s">
        <v>48</v>
      </c>
      <c r="E45" s="29" t="s">
        <v>49</v>
      </c>
    </row>
    <row r="46" spans="1:16" ht="25.5" x14ac:dyDescent="0.2">
      <c r="A46" s="22" t="s">
        <v>40</v>
      </c>
      <c r="B46" s="23" t="s">
        <v>75</v>
      </c>
      <c r="C46" s="23" t="s">
        <v>76</v>
      </c>
      <c r="D46" s="22" t="s">
        <v>42</v>
      </c>
      <c r="E46" s="24" t="s">
        <v>77</v>
      </c>
      <c r="F46" s="25" t="s">
        <v>44</v>
      </c>
      <c r="G46" s="26">
        <v>1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45</v>
      </c>
      <c r="E47" s="29" t="s">
        <v>42</v>
      </c>
    </row>
    <row r="48" spans="1:16" x14ac:dyDescent="0.2">
      <c r="A48" s="30" t="s">
        <v>46</v>
      </c>
      <c r="E48" s="31" t="s">
        <v>47</v>
      </c>
    </row>
    <row r="49" spans="1:18" ht="63.75" x14ac:dyDescent="0.2">
      <c r="A49" t="s">
        <v>48</v>
      </c>
      <c r="E49" s="29" t="s">
        <v>49</v>
      </c>
    </row>
    <row r="50" spans="1:18" x14ac:dyDescent="0.2">
      <c r="A50" s="22" t="s">
        <v>40</v>
      </c>
      <c r="B50" s="23" t="s">
        <v>78</v>
      </c>
      <c r="C50" s="23" t="s">
        <v>79</v>
      </c>
      <c r="D50" s="22" t="s">
        <v>42</v>
      </c>
      <c r="E50" s="24" t="s">
        <v>80</v>
      </c>
      <c r="F50" s="25" t="s">
        <v>44</v>
      </c>
      <c r="G50" s="26">
        <v>2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8" x14ac:dyDescent="0.2">
      <c r="A51" s="28" t="s">
        <v>45</v>
      </c>
      <c r="E51" s="29" t="s">
        <v>42</v>
      </c>
    </row>
    <row r="52" spans="1:18" x14ac:dyDescent="0.2">
      <c r="A52" s="30" t="s">
        <v>46</v>
      </c>
      <c r="E52" s="31" t="s">
        <v>47</v>
      </c>
    </row>
    <row r="53" spans="1:18" ht="63.75" x14ac:dyDescent="0.2">
      <c r="A53" t="s">
        <v>48</v>
      </c>
      <c r="E53" s="29" t="s">
        <v>49</v>
      </c>
    </row>
    <row r="54" spans="1:18" ht="12.75" customHeight="1" x14ac:dyDescent="0.2">
      <c r="A54" s="3" t="s">
        <v>37</v>
      </c>
      <c r="B54" s="3"/>
      <c r="C54" s="32" t="s">
        <v>81</v>
      </c>
      <c r="D54" s="3"/>
      <c r="E54" s="20" t="s">
        <v>82</v>
      </c>
      <c r="F54" s="3"/>
      <c r="G54" s="3"/>
      <c r="H54" s="3"/>
      <c r="I54" s="33">
        <f>0+Q54</f>
        <v>0</v>
      </c>
      <c r="O54">
        <f>0+R54</f>
        <v>0</v>
      </c>
      <c r="Q54">
        <f>0+I55+I59+I63+I67+I71+I75</f>
        <v>0</v>
      </c>
      <c r="R54">
        <f>0+O55+O59+O63+O67+O71+O75</f>
        <v>0</v>
      </c>
    </row>
    <row r="55" spans="1:18" x14ac:dyDescent="0.2">
      <c r="A55" s="22" t="s">
        <v>40</v>
      </c>
      <c r="B55" s="23" t="s">
        <v>83</v>
      </c>
      <c r="C55" s="23" t="s">
        <v>84</v>
      </c>
      <c r="D55" s="22" t="s">
        <v>42</v>
      </c>
      <c r="E55" s="24" t="s">
        <v>85</v>
      </c>
      <c r="F55" s="25" t="s">
        <v>44</v>
      </c>
      <c r="G55" s="26">
        <v>4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45</v>
      </c>
      <c r="E56" s="29" t="s">
        <v>42</v>
      </c>
    </row>
    <row r="57" spans="1:18" x14ac:dyDescent="0.2">
      <c r="A57" s="30" t="s">
        <v>46</v>
      </c>
      <c r="E57" s="31" t="s">
        <v>86</v>
      </c>
    </row>
    <row r="58" spans="1:18" ht="51" x14ac:dyDescent="0.2">
      <c r="A58" t="s">
        <v>48</v>
      </c>
      <c r="E58" s="29" t="s">
        <v>87</v>
      </c>
    </row>
    <row r="59" spans="1:18" x14ac:dyDescent="0.2">
      <c r="A59" s="22" t="s">
        <v>40</v>
      </c>
      <c r="B59" s="23" t="s">
        <v>88</v>
      </c>
      <c r="C59" s="23" t="s">
        <v>89</v>
      </c>
      <c r="D59" s="22" t="s">
        <v>42</v>
      </c>
      <c r="E59" s="24" t="s">
        <v>90</v>
      </c>
      <c r="F59" s="25" t="s">
        <v>44</v>
      </c>
      <c r="G59" s="26">
        <v>1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8" x14ac:dyDescent="0.2">
      <c r="A60" s="28" t="s">
        <v>45</v>
      </c>
      <c r="E60" s="29" t="s">
        <v>42</v>
      </c>
    </row>
    <row r="61" spans="1:18" x14ac:dyDescent="0.2">
      <c r="A61" s="30" t="s">
        <v>46</v>
      </c>
      <c r="E61" s="31" t="s">
        <v>86</v>
      </c>
    </row>
    <row r="62" spans="1:18" ht="38.25" x14ac:dyDescent="0.2">
      <c r="A62" t="s">
        <v>48</v>
      </c>
      <c r="E62" s="29" t="s">
        <v>91</v>
      </c>
    </row>
    <row r="63" spans="1:18" x14ac:dyDescent="0.2">
      <c r="A63" s="22" t="s">
        <v>40</v>
      </c>
      <c r="B63" s="23" t="s">
        <v>92</v>
      </c>
      <c r="C63" s="23" t="s">
        <v>93</v>
      </c>
      <c r="D63" s="22" t="s">
        <v>42</v>
      </c>
      <c r="E63" s="24" t="s">
        <v>94</v>
      </c>
      <c r="F63" s="25" t="s">
        <v>44</v>
      </c>
      <c r="G63" s="26">
        <v>1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8" x14ac:dyDescent="0.2">
      <c r="A64" s="28" t="s">
        <v>45</v>
      </c>
      <c r="E64" s="29" t="s">
        <v>42</v>
      </c>
    </row>
    <row r="65" spans="1:18" x14ac:dyDescent="0.2">
      <c r="A65" s="30" t="s">
        <v>46</v>
      </c>
      <c r="E65" s="31" t="s">
        <v>86</v>
      </c>
    </row>
    <row r="66" spans="1:18" ht="38.25" x14ac:dyDescent="0.2">
      <c r="A66" t="s">
        <v>48</v>
      </c>
      <c r="E66" s="29" t="s">
        <v>95</v>
      </c>
    </row>
    <row r="67" spans="1:18" x14ac:dyDescent="0.2">
      <c r="A67" s="22" t="s">
        <v>40</v>
      </c>
      <c r="B67" s="23" t="s">
        <v>96</v>
      </c>
      <c r="C67" s="23" t="s">
        <v>97</v>
      </c>
      <c r="D67" s="22" t="s">
        <v>42</v>
      </c>
      <c r="E67" s="24" t="s">
        <v>98</v>
      </c>
      <c r="F67" s="25" t="s">
        <v>44</v>
      </c>
      <c r="G67" s="26">
        <v>1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8" t="s">
        <v>45</v>
      </c>
      <c r="E68" s="29" t="s">
        <v>42</v>
      </c>
    </row>
    <row r="69" spans="1:18" x14ac:dyDescent="0.2">
      <c r="A69" s="30" t="s">
        <v>46</v>
      </c>
      <c r="E69" s="31" t="s">
        <v>86</v>
      </c>
    </row>
    <row r="70" spans="1:18" ht="38.25" x14ac:dyDescent="0.2">
      <c r="A70" t="s">
        <v>48</v>
      </c>
      <c r="E70" s="29" t="s">
        <v>99</v>
      </c>
    </row>
    <row r="71" spans="1:18" x14ac:dyDescent="0.2">
      <c r="A71" s="22" t="s">
        <v>40</v>
      </c>
      <c r="B71" s="23" t="s">
        <v>100</v>
      </c>
      <c r="C71" s="23" t="s">
        <v>101</v>
      </c>
      <c r="D71" s="22" t="s">
        <v>42</v>
      </c>
      <c r="E71" s="24" t="s">
        <v>102</v>
      </c>
      <c r="F71" s="25" t="s">
        <v>103</v>
      </c>
      <c r="G71" s="26">
        <v>6</v>
      </c>
      <c r="H71" s="27">
        <v>0</v>
      </c>
      <c r="I71" s="27">
        <f>ROUND(ROUND(H71,2)*ROUND(G71,3),2)</f>
        <v>0</v>
      </c>
      <c r="O71">
        <f>(I71*21)/100</f>
        <v>0</v>
      </c>
      <c r="P71" t="s">
        <v>10</v>
      </c>
    </row>
    <row r="72" spans="1:18" x14ac:dyDescent="0.2">
      <c r="A72" s="28" t="s">
        <v>45</v>
      </c>
      <c r="E72" s="29" t="s">
        <v>42</v>
      </c>
    </row>
    <row r="73" spans="1:18" x14ac:dyDescent="0.2">
      <c r="A73" s="30" t="s">
        <v>46</v>
      </c>
      <c r="E73" s="31" t="s">
        <v>86</v>
      </c>
    </row>
    <row r="74" spans="1:18" ht="38.25" x14ac:dyDescent="0.2">
      <c r="A74" t="s">
        <v>48</v>
      </c>
      <c r="E74" s="29" t="s">
        <v>104</v>
      </c>
    </row>
    <row r="75" spans="1:18" x14ac:dyDescent="0.2">
      <c r="A75" s="22" t="s">
        <v>40</v>
      </c>
      <c r="B75" s="23" t="s">
        <v>105</v>
      </c>
      <c r="C75" s="23" t="s">
        <v>106</v>
      </c>
      <c r="D75" s="22" t="s">
        <v>42</v>
      </c>
      <c r="E75" s="24" t="s">
        <v>107</v>
      </c>
      <c r="F75" s="25" t="s">
        <v>103</v>
      </c>
      <c r="G75" s="26">
        <v>6</v>
      </c>
      <c r="H75" s="27">
        <v>0</v>
      </c>
      <c r="I75" s="27">
        <f>ROUND(ROUND(H75,2)*ROUND(G75,3),2)</f>
        <v>0</v>
      </c>
      <c r="O75">
        <f>(I75*21)/100</f>
        <v>0</v>
      </c>
      <c r="P75" t="s">
        <v>10</v>
      </c>
    </row>
    <row r="76" spans="1:18" x14ac:dyDescent="0.2">
      <c r="A76" s="28" t="s">
        <v>45</v>
      </c>
      <c r="E76" s="29" t="s">
        <v>42</v>
      </c>
    </row>
    <row r="77" spans="1:18" x14ac:dyDescent="0.2">
      <c r="A77" s="30" t="s">
        <v>46</v>
      </c>
      <c r="E77" s="31" t="s">
        <v>86</v>
      </c>
    </row>
    <row r="78" spans="1:18" ht="38.25" x14ac:dyDescent="0.2">
      <c r="A78" t="s">
        <v>48</v>
      </c>
      <c r="E78" s="29" t="s">
        <v>108</v>
      </c>
    </row>
    <row r="79" spans="1:18" ht="12.75" customHeight="1" x14ac:dyDescent="0.2">
      <c r="A79" s="3" t="s">
        <v>37</v>
      </c>
      <c r="B79" s="3"/>
      <c r="C79" s="32" t="s">
        <v>109</v>
      </c>
      <c r="D79" s="3"/>
      <c r="E79" s="20" t="s">
        <v>110</v>
      </c>
      <c r="F79" s="3"/>
      <c r="G79" s="3"/>
      <c r="H79" s="3"/>
      <c r="I79" s="33">
        <f>0+Q79</f>
        <v>0</v>
      </c>
      <c r="O79">
        <f>0+R79</f>
        <v>0</v>
      </c>
      <c r="Q79">
        <f>0+I80+I84+I88+I92+I96+I100</f>
        <v>0</v>
      </c>
      <c r="R79">
        <f>0+O80+O84+O88+O92+O96+O100</f>
        <v>0</v>
      </c>
    </row>
    <row r="80" spans="1:18" x14ac:dyDescent="0.2">
      <c r="A80" s="22" t="s">
        <v>40</v>
      </c>
      <c r="B80" s="23" t="s">
        <v>111</v>
      </c>
      <c r="C80" s="23" t="s">
        <v>112</v>
      </c>
      <c r="D80" s="22" t="s">
        <v>42</v>
      </c>
      <c r="E80" s="24" t="s">
        <v>113</v>
      </c>
      <c r="F80" s="25" t="s">
        <v>103</v>
      </c>
      <c r="G80" s="26">
        <v>4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8" t="s">
        <v>45</v>
      </c>
      <c r="E81" s="29" t="s">
        <v>42</v>
      </c>
    </row>
    <row r="82" spans="1:16" x14ac:dyDescent="0.2">
      <c r="A82" s="30" t="s">
        <v>46</v>
      </c>
      <c r="E82" s="31" t="s">
        <v>114</v>
      </c>
    </row>
    <row r="83" spans="1:16" ht="51" x14ac:dyDescent="0.2">
      <c r="A83" t="s">
        <v>48</v>
      </c>
      <c r="E83" s="29" t="s">
        <v>115</v>
      </c>
    </row>
    <row r="84" spans="1:16" x14ac:dyDescent="0.2">
      <c r="A84" s="22" t="s">
        <v>40</v>
      </c>
      <c r="B84" s="23" t="s">
        <v>116</v>
      </c>
      <c r="C84" s="23" t="s">
        <v>117</v>
      </c>
      <c r="D84" s="22" t="s">
        <v>42</v>
      </c>
      <c r="E84" s="24" t="s">
        <v>118</v>
      </c>
      <c r="F84" s="25" t="s">
        <v>44</v>
      </c>
      <c r="G84" s="26">
        <v>6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8" t="s">
        <v>45</v>
      </c>
      <c r="E85" s="29" t="s">
        <v>42</v>
      </c>
    </row>
    <row r="86" spans="1:16" x14ac:dyDescent="0.2">
      <c r="A86" s="30" t="s">
        <v>46</v>
      </c>
      <c r="E86" s="31" t="s">
        <v>119</v>
      </c>
    </row>
    <row r="87" spans="1:16" ht="63.75" x14ac:dyDescent="0.2">
      <c r="A87" t="s">
        <v>48</v>
      </c>
      <c r="E87" s="29" t="s">
        <v>120</v>
      </c>
    </row>
    <row r="88" spans="1:16" x14ac:dyDescent="0.2">
      <c r="A88" s="22" t="s">
        <v>40</v>
      </c>
      <c r="B88" s="23" t="s">
        <v>121</v>
      </c>
      <c r="C88" s="23" t="s">
        <v>122</v>
      </c>
      <c r="D88" s="22" t="s">
        <v>42</v>
      </c>
      <c r="E88" s="24" t="s">
        <v>123</v>
      </c>
      <c r="F88" s="25" t="s">
        <v>44</v>
      </c>
      <c r="G88" s="26">
        <v>2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8" t="s">
        <v>45</v>
      </c>
      <c r="E89" s="29" t="s">
        <v>42</v>
      </c>
    </row>
    <row r="90" spans="1:16" x14ac:dyDescent="0.2">
      <c r="A90" s="30" t="s">
        <v>46</v>
      </c>
      <c r="E90" s="31" t="s">
        <v>119</v>
      </c>
    </row>
    <row r="91" spans="1:16" ht="63.75" x14ac:dyDescent="0.2">
      <c r="A91" t="s">
        <v>48</v>
      </c>
      <c r="E91" s="29" t="s">
        <v>120</v>
      </c>
    </row>
    <row r="92" spans="1:16" x14ac:dyDescent="0.2">
      <c r="A92" s="22" t="s">
        <v>40</v>
      </c>
      <c r="B92" s="23" t="s">
        <v>124</v>
      </c>
      <c r="C92" s="23" t="s">
        <v>125</v>
      </c>
      <c r="D92" s="22" t="s">
        <v>42</v>
      </c>
      <c r="E92" s="24" t="s">
        <v>126</v>
      </c>
      <c r="F92" s="25" t="s">
        <v>44</v>
      </c>
      <c r="G92" s="26">
        <v>1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8" t="s">
        <v>45</v>
      </c>
      <c r="E93" s="29" t="s">
        <v>42</v>
      </c>
    </row>
    <row r="94" spans="1:16" x14ac:dyDescent="0.2">
      <c r="A94" s="30" t="s">
        <v>46</v>
      </c>
      <c r="E94" s="31" t="s">
        <v>119</v>
      </c>
    </row>
    <row r="95" spans="1:16" ht="63.75" x14ac:dyDescent="0.2">
      <c r="A95" t="s">
        <v>48</v>
      </c>
      <c r="E95" s="29" t="s">
        <v>120</v>
      </c>
    </row>
    <row r="96" spans="1:16" x14ac:dyDescent="0.2">
      <c r="A96" s="22" t="s">
        <v>40</v>
      </c>
      <c r="B96" s="23" t="s">
        <v>127</v>
      </c>
      <c r="C96" s="23" t="s">
        <v>128</v>
      </c>
      <c r="D96" s="22" t="s">
        <v>42</v>
      </c>
      <c r="E96" s="24" t="s">
        <v>129</v>
      </c>
      <c r="F96" s="25" t="s">
        <v>61</v>
      </c>
      <c r="G96" s="26">
        <v>311</v>
      </c>
      <c r="H96" s="27">
        <v>0</v>
      </c>
      <c r="I96" s="27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8" t="s">
        <v>45</v>
      </c>
      <c r="E97" s="29" t="s">
        <v>42</v>
      </c>
    </row>
    <row r="98" spans="1:18" x14ac:dyDescent="0.2">
      <c r="A98" s="30" t="s">
        <v>46</v>
      </c>
      <c r="E98" s="31" t="s">
        <v>119</v>
      </c>
    </row>
    <row r="99" spans="1:18" ht="63.75" x14ac:dyDescent="0.2">
      <c r="A99" t="s">
        <v>48</v>
      </c>
      <c r="E99" s="29" t="s">
        <v>130</v>
      </c>
    </row>
    <row r="100" spans="1:18" x14ac:dyDescent="0.2">
      <c r="A100" s="22" t="s">
        <v>40</v>
      </c>
      <c r="B100" s="23" t="s">
        <v>131</v>
      </c>
      <c r="C100" s="23" t="s">
        <v>132</v>
      </c>
      <c r="D100" s="22" t="s">
        <v>42</v>
      </c>
      <c r="E100" s="24" t="s">
        <v>133</v>
      </c>
      <c r="F100" s="25" t="s">
        <v>134</v>
      </c>
      <c r="G100" s="26">
        <v>30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8" t="s">
        <v>45</v>
      </c>
      <c r="E101" s="29" t="s">
        <v>42</v>
      </c>
    </row>
    <row r="102" spans="1:18" x14ac:dyDescent="0.2">
      <c r="A102" s="30" t="s">
        <v>46</v>
      </c>
      <c r="E102" s="31" t="s">
        <v>119</v>
      </c>
    </row>
    <row r="103" spans="1:18" ht="76.5" x14ac:dyDescent="0.2">
      <c r="A103" t="s">
        <v>48</v>
      </c>
      <c r="E103" s="29" t="s">
        <v>135</v>
      </c>
    </row>
    <row r="104" spans="1:18" ht="12.75" customHeight="1" x14ac:dyDescent="0.2">
      <c r="A104" s="3" t="s">
        <v>37</v>
      </c>
      <c r="B104" s="3"/>
      <c r="C104" s="32" t="s">
        <v>136</v>
      </c>
      <c r="D104" s="3"/>
      <c r="E104" s="20" t="s">
        <v>137</v>
      </c>
      <c r="F104" s="3"/>
      <c r="G104" s="3"/>
      <c r="H104" s="3"/>
      <c r="I104" s="33">
        <f>0+Q104</f>
        <v>0</v>
      </c>
      <c r="O104">
        <f>0+R104</f>
        <v>0</v>
      </c>
      <c r="Q104">
        <f>0+I105+I109+I113+I117+I121+I125+I129+I133+I137+I141</f>
        <v>0</v>
      </c>
      <c r="R104">
        <f>0+O105+O109+O113+O117+O121+O125+O129+O133+O137+O141</f>
        <v>0</v>
      </c>
    </row>
    <row r="105" spans="1:18" x14ac:dyDescent="0.2">
      <c r="A105" s="22" t="s">
        <v>40</v>
      </c>
      <c r="B105" s="23" t="s">
        <v>31</v>
      </c>
      <c r="C105" s="23" t="s">
        <v>138</v>
      </c>
      <c r="D105" s="22" t="s">
        <v>42</v>
      </c>
      <c r="E105" s="24" t="s">
        <v>139</v>
      </c>
      <c r="F105" s="25" t="s">
        <v>140</v>
      </c>
      <c r="G105" s="26">
        <v>70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8" x14ac:dyDescent="0.2">
      <c r="A106" s="28" t="s">
        <v>45</v>
      </c>
      <c r="E106" s="29" t="s">
        <v>42</v>
      </c>
    </row>
    <row r="107" spans="1:18" x14ac:dyDescent="0.2">
      <c r="A107" s="30" t="s">
        <v>46</v>
      </c>
      <c r="E107" s="31" t="s">
        <v>141</v>
      </c>
    </row>
    <row r="108" spans="1:18" ht="229.5" x14ac:dyDescent="0.2">
      <c r="A108" t="s">
        <v>48</v>
      </c>
      <c r="E108" s="29" t="s">
        <v>142</v>
      </c>
    </row>
    <row r="109" spans="1:18" x14ac:dyDescent="0.2">
      <c r="A109" s="22" t="s">
        <v>40</v>
      </c>
      <c r="B109" s="23" t="s">
        <v>10</v>
      </c>
      <c r="C109" s="23" t="s">
        <v>143</v>
      </c>
      <c r="D109" s="22" t="s">
        <v>42</v>
      </c>
      <c r="E109" s="24" t="s">
        <v>144</v>
      </c>
      <c r="F109" s="25" t="s">
        <v>140</v>
      </c>
      <c r="G109" s="26">
        <v>70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8" x14ac:dyDescent="0.2">
      <c r="A110" s="28" t="s">
        <v>45</v>
      </c>
      <c r="E110" s="29" t="s">
        <v>42</v>
      </c>
    </row>
    <row r="111" spans="1:18" x14ac:dyDescent="0.2">
      <c r="A111" s="30" t="s">
        <v>46</v>
      </c>
      <c r="E111" s="31" t="s">
        <v>141</v>
      </c>
    </row>
    <row r="112" spans="1:18" ht="165.75" x14ac:dyDescent="0.2">
      <c r="A112" t="s">
        <v>48</v>
      </c>
      <c r="E112" s="29" t="s">
        <v>145</v>
      </c>
    </row>
    <row r="113" spans="1:16" ht="25.5" x14ac:dyDescent="0.2">
      <c r="A113" s="22" t="s">
        <v>40</v>
      </c>
      <c r="B113" s="23" t="s">
        <v>2</v>
      </c>
      <c r="C113" s="23" t="s">
        <v>146</v>
      </c>
      <c r="D113" s="22" t="s">
        <v>42</v>
      </c>
      <c r="E113" s="24" t="s">
        <v>147</v>
      </c>
      <c r="F113" s="25" t="s">
        <v>44</v>
      </c>
      <c r="G113" s="26">
        <v>3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8" t="s">
        <v>45</v>
      </c>
      <c r="E114" s="29" t="s">
        <v>42</v>
      </c>
    </row>
    <row r="115" spans="1:16" x14ac:dyDescent="0.2">
      <c r="A115" s="30" t="s">
        <v>46</v>
      </c>
      <c r="E115" s="31" t="s">
        <v>148</v>
      </c>
    </row>
    <row r="116" spans="1:16" ht="25.5" x14ac:dyDescent="0.2">
      <c r="A116" t="s">
        <v>48</v>
      </c>
      <c r="E116" s="29" t="s">
        <v>149</v>
      </c>
    </row>
    <row r="117" spans="1:16" ht="25.5" x14ac:dyDescent="0.2">
      <c r="A117" s="22" t="s">
        <v>40</v>
      </c>
      <c r="B117" s="23" t="s">
        <v>32</v>
      </c>
      <c r="C117" s="23" t="s">
        <v>150</v>
      </c>
      <c r="D117" s="22" t="s">
        <v>42</v>
      </c>
      <c r="E117" s="24" t="s">
        <v>151</v>
      </c>
      <c r="F117" s="25" t="s">
        <v>61</v>
      </c>
      <c r="G117" s="26">
        <v>110</v>
      </c>
      <c r="H117" s="27">
        <v>0</v>
      </c>
      <c r="I117" s="27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8" t="s">
        <v>45</v>
      </c>
      <c r="E118" s="29" t="s">
        <v>42</v>
      </c>
    </row>
    <row r="119" spans="1:16" x14ac:dyDescent="0.2">
      <c r="A119" s="30" t="s">
        <v>46</v>
      </c>
      <c r="E119" s="31" t="s">
        <v>152</v>
      </c>
    </row>
    <row r="120" spans="1:16" ht="51" x14ac:dyDescent="0.2">
      <c r="A120" t="s">
        <v>48</v>
      </c>
      <c r="E120" s="29" t="s">
        <v>153</v>
      </c>
    </row>
    <row r="121" spans="1:16" x14ac:dyDescent="0.2">
      <c r="A121" s="22" t="s">
        <v>40</v>
      </c>
      <c r="B121" s="23" t="s">
        <v>33</v>
      </c>
      <c r="C121" s="23" t="s">
        <v>154</v>
      </c>
      <c r="D121" s="22" t="s">
        <v>42</v>
      </c>
      <c r="E121" s="24" t="s">
        <v>155</v>
      </c>
      <c r="F121" s="25" t="s">
        <v>61</v>
      </c>
      <c r="G121" s="26">
        <v>110</v>
      </c>
      <c r="H121" s="27">
        <v>0</v>
      </c>
      <c r="I121" s="27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8" t="s">
        <v>45</v>
      </c>
      <c r="E122" s="29" t="s">
        <v>42</v>
      </c>
    </row>
    <row r="123" spans="1:16" x14ac:dyDescent="0.2">
      <c r="A123" s="30" t="s">
        <v>46</v>
      </c>
      <c r="E123" s="31" t="s">
        <v>152</v>
      </c>
    </row>
    <row r="124" spans="1:16" ht="76.5" x14ac:dyDescent="0.2">
      <c r="A124" t="s">
        <v>48</v>
      </c>
      <c r="E124" s="29" t="s">
        <v>156</v>
      </c>
    </row>
    <row r="125" spans="1:16" x14ac:dyDescent="0.2">
      <c r="A125" s="22" t="s">
        <v>40</v>
      </c>
      <c r="B125" s="23" t="s">
        <v>34</v>
      </c>
      <c r="C125" s="23" t="s">
        <v>157</v>
      </c>
      <c r="D125" s="22" t="s">
        <v>42</v>
      </c>
      <c r="E125" s="24" t="s">
        <v>158</v>
      </c>
      <c r="F125" s="25" t="s">
        <v>61</v>
      </c>
      <c r="G125" s="26">
        <v>1951</v>
      </c>
      <c r="H125" s="27">
        <v>0</v>
      </c>
      <c r="I125" s="27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28" t="s">
        <v>45</v>
      </c>
      <c r="E126" s="29" t="s">
        <v>42</v>
      </c>
    </row>
    <row r="127" spans="1:16" x14ac:dyDescent="0.2">
      <c r="A127" s="30" t="s">
        <v>46</v>
      </c>
      <c r="E127" s="31" t="s">
        <v>148</v>
      </c>
    </row>
    <row r="128" spans="1:16" ht="38.25" x14ac:dyDescent="0.2">
      <c r="A128" t="s">
        <v>48</v>
      </c>
      <c r="E128" s="29" t="s">
        <v>159</v>
      </c>
    </row>
    <row r="129" spans="1:16" ht="25.5" x14ac:dyDescent="0.2">
      <c r="A129" s="22" t="s">
        <v>40</v>
      </c>
      <c r="B129" s="23" t="s">
        <v>160</v>
      </c>
      <c r="C129" s="23" t="s">
        <v>161</v>
      </c>
      <c r="D129" s="22" t="s">
        <v>42</v>
      </c>
      <c r="E129" s="24" t="s">
        <v>162</v>
      </c>
      <c r="F129" s="25" t="s">
        <v>44</v>
      </c>
      <c r="G129" s="26">
        <v>4</v>
      </c>
      <c r="H129" s="27">
        <v>0</v>
      </c>
      <c r="I129" s="27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8" t="s">
        <v>45</v>
      </c>
      <c r="E130" s="29" t="s">
        <v>42</v>
      </c>
    </row>
    <row r="131" spans="1:16" x14ac:dyDescent="0.2">
      <c r="A131" s="30" t="s">
        <v>46</v>
      </c>
      <c r="E131" s="31" t="s">
        <v>148</v>
      </c>
    </row>
    <row r="132" spans="1:16" ht="38.25" x14ac:dyDescent="0.2">
      <c r="A132" t="s">
        <v>48</v>
      </c>
      <c r="E132" s="29" t="s">
        <v>163</v>
      </c>
    </row>
    <row r="133" spans="1:16" ht="25.5" x14ac:dyDescent="0.2">
      <c r="A133" s="22" t="s">
        <v>40</v>
      </c>
      <c r="B133" s="23" t="s">
        <v>164</v>
      </c>
      <c r="C133" s="23" t="s">
        <v>165</v>
      </c>
      <c r="D133" s="22" t="s">
        <v>42</v>
      </c>
      <c r="E133" s="24" t="s">
        <v>166</v>
      </c>
      <c r="F133" s="25" t="s">
        <v>44</v>
      </c>
      <c r="G133" s="26">
        <v>4</v>
      </c>
      <c r="H133" s="27">
        <v>0</v>
      </c>
      <c r="I133" s="27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8" t="s">
        <v>45</v>
      </c>
      <c r="E134" s="29" t="s">
        <v>42</v>
      </c>
    </row>
    <row r="135" spans="1:16" x14ac:dyDescent="0.2">
      <c r="A135" s="30" t="s">
        <v>46</v>
      </c>
      <c r="E135" s="31" t="s">
        <v>148</v>
      </c>
    </row>
    <row r="136" spans="1:16" ht="38.25" x14ac:dyDescent="0.2">
      <c r="A136" t="s">
        <v>48</v>
      </c>
      <c r="E136" s="29" t="s">
        <v>163</v>
      </c>
    </row>
    <row r="137" spans="1:16" x14ac:dyDescent="0.2">
      <c r="A137" s="22" t="s">
        <v>40</v>
      </c>
      <c r="B137" s="23" t="s">
        <v>167</v>
      </c>
      <c r="C137" s="23" t="s">
        <v>168</v>
      </c>
      <c r="D137" s="22" t="s">
        <v>42</v>
      </c>
      <c r="E137" s="24" t="s">
        <v>169</v>
      </c>
      <c r="F137" s="25" t="s">
        <v>103</v>
      </c>
      <c r="G137" s="26">
        <v>4</v>
      </c>
      <c r="H137" s="27">
        <v>0</v>
      </c>
      <c r="I137" s="27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8" t="s">
        <v>45</v>
      </c>
      <c r="E138" s="29" t="s">
        <v>42</v>
      </c>
    </row>
    <row r="139" spans="1:16" x14ac:dyDescent="0.2">
      <c r="A139" s="30" t="s">
        <v>46</v>
      </c>
      <c r="E139" s="31" t="s">
        <v>114</v>
      </c>
    </row>
    <row r="140" spans="1:16" ht="89.25" x14ac:dyDescent="0.2">
      <c r="A140" t="s">
        <v>48</v>
      </c>
      <c r="E140" s="29" t="s">
        <v>170</v>
      </c>
    </row>
    <row r="141" spans="1:16" x14ac:dyDescent="0.2">
      <c r="A141" s="22" t="s">
        <v>40</v>
      </c>
      <c r="B141" s="23" t="s">
        <v>171</v>
      </c>
      <c r="C141" s="23" t="s">
        <v>172</v>
      </c>
      <c r="D141" s="22" t="s">
        <v>42</v>
      </c>
      <c r="E141" s="24" t="s">
        <v>173</v>
      </c>
      <c r="F141" s="25" t="s">
        <v>103</v>
      </c>
      <c r="G141" s="26">
        <v>4</v>
      </c>
      <c r="H141" s="27">
        <v>0</v>
      </c>
      <c r="I141" s="27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8" t="s">
        <v>45</v>
      </c>
      <c r="E142" s="29" t="s">
        <v>42</v>
      </c>
    </row>
    <row r="143" spans="1:16" x14ac:dyDescent="0.2">
      <c r="A143" s="30" t="s">
        <v>46</v>
      </c>
      <c r="E143" s="31" t="s">
        <v>114</v>
      </c>
    </row>
    <row r="144" spans="1:16" ht="76.5" x14ac:dyDescent="0.2">
      <c r="A144" t="s">
        <v>48</v>
      </c>
      <c r="E144" s="29" t="s">
        <v>174</v>
      </c>
    </row>
    <row r="145" spans="1:18" ht="12.75" customHeight="1" x14ac:dyDescent="0.2">
      <c r="A145" s="3" t="s">
        <v>37</v>
      </c>
      <c r="B145" s="3"/>
      <c r="C145" s="32" t="s">
        <v>175</v>
      </c>
      <c r="D145" s="3"/>
      <c r="E145" s="20" t="s">
        <v>176</v>
      </c>
      <c r="F145" s="3"/>
      <c r="G145" s="3"/>
      <c r="H145" s="3"/>
      <c r="I145" s="33">
        <f>0+Q145</f>
        <v>0</v>
      </c>
      <c r="O145">
        <f>0+R145</f>
        <v>0</v>
      </c>
      <c r="Q145">
        <f>0+I146</f>
        <v>0</v>
      </c>
      <c r="R145">
        <f>0+O146</f>
        <v>0</v>
      </c>
    </row>
    <row r="146" spans="1:18" ht="25.5" x14ac:dyDescent="0.2">
      <c r="A146" s="22" t="s">
        <v>40</v>
      </c>
      <c r="B146" s="23" t="s">
        <v>177</v>
      </c>
      <c r="C146" s="23" t="s">
        <v>178</v>
      </c>
      <c r="D146" s="22" t="s">
        <v>179</v>
      </c>
      <c r="E146" s="24" t="s">
        <v>180</v>
      </c>
      <c r="F146" s="25" t="s">
        <v>181</v>
      </c>
      <c r="G146" s="26">
        <v>1</v>
      </c>
      <c r="H146" s="27">
        <v>0</v>
      </c>
      <c r="I146" s="27">
        <f>ROUND(ROUND(H146,2)*ROUND(G146,3),2)</f>
        <v>0</v>
      </c>
      <c r="O146">
        <f>(I146*21)/100</f>
        <v>0</v>
      </c>
      <c r="P146" t="s">
        <v>10</v>
      </c>
    </row>
    <row r="147" spans="1:18" x14ac:dyDescent="0.2">
      <c r="A147" s="28" t="s">
        <v>45</v>
      </c>
      <c r="E147" s="29" t="s">
        <v>182</v>
      </c>
    </row>
    <row r="148" spans="1:18" x14ac:dyDescent="0.2">
      <c r="A148" s="30" t="s">
        <v>46</v>
      </c>
      <c r="E148" s="31" t="s">
        <v>42</v>
      </c>
    </row>
    <row r="149" spans="1:18" ht="153" x14ac:dyDescent="0.2">
      <c r="A149" t="s">
        <v>48</v>
      </c>
      <c r="E149" s="29" t="s">
        <v>183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01-01-03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2020-10-17T09:08:58Z</dcterms:created>
  <dcterms:modified xsi:type="dcterms:W3CDTF">2020-10-17T09:08:58Z</dcterms:modified>
</cp:coreProperties>
</file>