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2_PS 01-0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8" i="1" l="1"/>
  <c r="O158" i="1" s="1"/>
  <c r="I154" i="1"/>
  <c r="O154" i="1" s="1"/>
  <c r="O150" i="1"/>
  <c r="I150" i="1"/>
  <c r="I146" i="1"/>
  <c r="O146" i="1" s="1"/>
  <c r="I142" i="1"/>
  <c r="O142" i="1" s="1"/>
  <c r="I138" i="1"/>
  <c r="O138" i="1" s="1"/>
  <c r="R137" i="1" s="1"/>
  <c r="O137" i="1" s="1"/>
  <c r="I133" i="1"/>
  <c r="O133" i="1" s="1"/>
  <c r="I129" i="1"/>
  <c r="O129" i="1" s="1"/>
  <c r="O125" i="1"/>
  <c r="I125" i="1"/>
  <c r="I121" i="1"/>
  <c r="O121" i="1" s="1"/>
  <c r="I117" i="1"/>
  <c r="O117" i="1" s="1"/>
  <c r="I113" i="1"/>
  <c r="O113" i="1" s="1"/>
  <c r="O109" i="1"/>
  <c r="I109" i="1"/>
  <c r="I105" i="1"/>
  <c r="O105" i="1" s="1"/>
  <c r="I101" i="1"/>
  <c r="O101" i="1" s="1"/>
  <c r="I97" i="1"/>
  <c r="O97" i="1" s="1"/>
  <c r="I92" i="1"/>
  <c r="O92" i="1" s="1"/>
  <c r="I88" i="1"/>
  <c r="O88" i="1" s="1"/>
  <c r="O84" i="1"/>
  <c r="I84" i="1"/>
  <c r="I80" i="1"/>
  <c r="O80" i="1" s="1"/>
  <c r="I76" i="1"/>
  <c r="O76" i="1" s="1"/>
  <c r="I72" i="1"/>
  <c r="O72" i="1" s="1"/>
  <c r="O68" i="1"/>
  <c r="I68" i="1"/>
  <c r="I64" i="1"/>
  <c r="O64" i="1" s="1"/>
  <c r="I60" i="1"/>
  <c r="O60" i="1" s="1"/>
  <c r="I56" i="1"/>
  <c r="O56" i="1" s="1"/>
  <c r="O52" i="1"/>
  <c r="I52" i="1"/>
  <c r="I48" i="1"/>
  <c r="Q47" i="1" s="1"/>
  <c r="I47" i="1" s="1"/>
  <c r="O43" i="1"/>
  <c r="I43" i="1"/>
  <c r="I39" i="1"/>
  <c r="O39" i="1" s="1"/>
  <c r="I35" i="1"/>
  <c r="O35" i="1" s="1"/>
  <c r="I31" i="1"/>
  <c r="O31" i="1" s="1"/>
  <c r="O27" i="1"/>
  <c r="I27" i="1"/>
  <c r="I23" i="1"/>
  <c r="Q18" i="1" s="1"/>
  <c r="I18" i="1" s="1"/>
  <c r="I19" i="1"/>
  <c r="O19" i="1" s="1"/>
  <c r="I14" i="1"/>
  <c r="Q9" i="1" s="1"/>
  <c r="I9" i="1" s="1"/>
  <c r="I10" i="1"/>
  <c r="O10" i="1" s="1"/>
  <c r="R96" i="1" l="1"/>
  <c r="O96" i="1" s="1"/>
  <c r="O14" i="1"/>
  <c r="R9" i="1" s="1"/>
  <c r="O9" i="1" s="1"/>
  <c r="O23" i="1"/>
  <c r="R18" i="1" s="1"/>
  <c r="O18" i="1" s="1"/>
  <c r="O48" i="1"/>
  <c r="R47" i="1" s="1"/>
  <c r="O47" i="1" s="1"/>
  <c r="Q96" i="1"/>
  <c r="I96" i="1" s="1"/>
  <c r="I3" i="1" s="1"/>
  <c r="Q137" i="1"/>
  <c r="I137" i="1" s="1"/>
  <c r="O2" i="1" l="1"/>
</calcChain>
</file>

<file path=xl/sharedStrings.xml><?xml version="1.0" encoding="utf-8"?>
<sst xmlns="http://schemas.openxmlformats.org/spreadsheetml/2006/main" count="539" uniqueCount="167">
  <si>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</si>
  <si>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</si>
  <si>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</si>
  <si>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</si>
  <si>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</si>
  <si>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</si>
  <si>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</si>
  <si>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</si>
  <si>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01-09-01</t>
  </si>
  <si>
    <t>0,00</t>
  </si>
  <si>
    <t>2</t>
  </si>
  <si>
    <t>O</t>
  </si>
  <si>
    <t>Objekt:</t>
  </si>
  <si>
    <t>D.1.3.2</t>
  </si>
  <si>
    <t>Technologie rozvoden VVN/VN</t>
  </si>
  <si>
    <t>15,00</t>
  </si>
  <si>
    <t>O1</t>
  </si>
  <si>
    <t>Rozpočet:</t>
  </si>
  <si>
    <t>TNS Čebín, rozvodna 110 kV,technologie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</si>
  <si>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</si>
  <si>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</si>
  <si>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</si>
  <si>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</si>
  <si>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</si>
  <si>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</si>
  <si>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</si>
  <si>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</si>
  <si>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</si>
  <si>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</si>
  <si>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</si>
  <si>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</si>
  <si>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</si>
  <si>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</si>
  <si>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</si>
  <si>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</si>
  <si>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</si>
  <si>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</si>
  <si>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</si>
  <si>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741</t>
  </si>
  <si>
    <t>Silnoproud-Elektroinstalační materiál,ocelové konstrukce,uzemnění</t>
  </si>
  <si>
    <t>P</t>
  </si>
  <si>
    <t>741C02</t>
  </si>
  <si>
    <t/>
  </si>
  <si>
    <t>UZEMŇOVACÍ SVORKA</t>
  </si>
  <si>
    <t>KUS</t>
  </si>
  <si>
    <t>PP</t>
  </si>
  <si>
    <t>VV</t>
  </si>
  <si>
    <t>TS</t>
  </si>
  <si>
    <t>741C07</t>
  </si>
  <si>
    <t>VYVEDENÍ UZEMŇOVACÍCH VODIČŮ NA POVRCH/KONSTRUKCI</t>
  </si>
  <si>
    <t>744</t>
  </si>
  <si>
    <t>Demontáže technologie</t>
  </si>
  <si>
    <t>15</t>
  </si>
  <si>
    <t>746Z11</t>
  </si>
  <si>
    <t>DEMONTÁŽ ZAŘÍZENÍ VVN/VN - VYPÍNAČE DO 110 KV VČETNĚ POHONU</t>
  </si>
  <si>
    <t>16</t>
  </si>
  <si>
    <t>746Z12</t>
  </si>
  <si>
    <t>DEMONTÁŽ ZAŘÍZENÍ VVN/VN - ODPOJOVAČE DO 110 KV VČETNĚ POHONU</t>
  </si>
  <si>
    <t>17</t>
  </si>
  <si>
    <t>746Z14</t>
  </si>
  <si>
    <t>DEMONTÁŽ ZAŘÍZENÍ VVN/VN - PŘÍSTROJE DO 110 KV (PTP, PTN, PTPN, PODPĚRKY, OMEZOVAČE PŘEPĚTÍ APOD.)</t>
  </si>
  <si>
    <t>18</t>
  </si>
  <si>
    <t>746Z22</t>
  </si>
  <si>
    <t>DEMONTÁŽ IZOLÁTORŮ A SPOJOVACÍHO VEDENÍ VVN/VN - LANOVÝCH PŘEVĚSŮ (PŘÍPOJNIC) VČETNĚ IZOLÁTOROVÝCH ZÁVĚSŮ DO 27 M Z LANA ALFE DO 680/83 MM2</t>
  </si>
  <si>
    <t>M</t>
  </si>
  <si>
    <t>19</t>
  </si>
  <si>
    <t>746Z33</t>
  </si>
  <si>
    <t>DEMONTÁŽ VVN/VN OCELOVÉ KONSTRUKCE</t>
  </si>
  <si>
    <t>20</t>
  </si>
  <si>
    <t>746Z92</t>
  </si>
  <si>
    <t>DEMONTÁŽ - ODVOZ (NA LIKVIDACI ODPADŮ NEBO JINÉ URČENÉ MÍSTO)</t>
  </si>
  <si>
    <t>tkm</t>
  </si>
  <si>
    <t>31</t>
  </si>
  <si>
    <t>74F425</t>
  </si>
  <si>
    <t>DEMONTÁŽ BRAN A KRAKORCŮ (VČETNĚ VYVĚŠENÍ A UKONČENÍ)</t>
  </si>
  <si>
    <t>746</t>
  </si>
  <si>
    <t>Silnoproud - Silnoproudá technologie - R110 kV, měnírny, TNS, spínací stanice</t>
  </si>
  <si>
    <t>03630</t>
  </si>
  <si>
    <t>DOPRAVNÍ ZAŘÍZENÍ - AUTOJEŘÁBY</t>
  </si>
  <si>
    <t>KPL</t>
  </si>
  <si>
    <t>709513</t>
  </si>
  <si>
    <t>PODPŮRNÉ A POMOCNÉ KONSTRUKCE OCELOVÉ Z PROFILŮ SVAŘOVANÝCH A ŠROUBOVANÝCH S POVRCHOVOU ÚPRAVOU ŽÁROVÝM ZINKOVÁNÍM</t>
  </si>
  <si>
    <t>KG</t>
  </si>
  <si>
    <t>746115</t>
  </si>
  <si>
    <t>ODPOJOVAČ 110 KV 2-PÓLOVÝ, 2000 A, PROVEDENÍ S PÓLY VEDLE SEBE, VČETNĚ MOTOROVÉHO POHONU</t>
  </si>
  <si>
    <t>popis položky</t>
  </si>
  <si>
    <t>výkaz výměr</t>
  </si>
  <si>
    <t>Technická specifikace</t>
  </si>
  <si>
    <t>746123</t>
  </si>
  <si>
    <t>VYPÍNAČ 110 KV 2-PÓLOVÝ, 2000 A S JEDNÍM MOTOROVÝM POHONEM</t>
  </si>
  <si>
    <t>7</t>
  </si>
  <si>
    <t>746133</t>
  </si>
  <si>
    <t>PŘÍSTROJOVÝ TRANSFORMÁTOR 110 KV PROUDU A NAPĚTÍ (KOMBINOVANÝ) S AŽ ČTYŘMI PROUDOVÝMI A TŘEMI NAPĚTOVÝMI JÁDRY</t>
  </si>
  <si>
    <t>8</t>
  </si>
  <si>
    <t>746134</t>
  </si>
  <si>
    <t>PŘÍSTROJOVÝ TRANSFORMÁTOR 110 KV - KALIBRACE MTP/N PRO OBCHODNÍ MĚŘENÍ, JEDNOPOLOVÉ PŘIPOJENÍ (FÁZE) VČETNĚ PŘÍPADNÉ DOPRAVY</t>
  </si>
  <si>
    <t>746141</t>
  </si>
  <si>
    <t>OMEZOVAČ PŘEPĚTÍ 110 KV VARISTOROVÝ (ZNO), 10 KA, VČETNĚ POČÍTADLA PŘESKOKU</t>
  </si>
  <si>
    <t>746151</t>
  </si>
  <si>
    <t>IZOLÁTOR 110 KV PODPĚRNÝ, PORCELÁNOVÝ</t>
  </si>
  <si>
    <t>11</t>
  </si>
  <si>
    <t>746165</t>
  </si>
  <si>
    <t>SVORKA 110 KV PRO ZKRATOVACÍ SUPRAVY, UZEMNĚNÍ, ROZPĚRKY</t>
  </si>
  <si>
    <t>12</t>
  </si>
  <si>
    <t>746175</t>
  </si>
  <si>
    <t>PŘÍPOJNICE 110 KV Z LANA ALFE 750 MM2 NA PODPĚRNÝCH IZOLÁTORECH DO 10 M</t>
  </si>
  <si>
    <t>13</t>
  </si>
  <si>
    <t>746193</t>
  </si>
  <si>
    <t>PŘEPONKA 110 KV VODOROVNÁ Z LANA ALFE 680 MM2, DÉLKY DO 7 M, PRO PROPOJENÍ DVOU PŘÍSTROJŮ, VČETNĚ SVOREK A ARMATUR</t>
  </si>
  <si>
    <t>14</t>
  </si>
  <si>
    <t>746195</t>
  </si>
  <si>
    <t>PŘEPONKA 110 KV VODOROVNÁ Z AL TRUBKY 100/10 MM2, DÉLKY DO 7 M, PRO PROPOJENÍ DVOU PŘÍSTROJŮ, VČETNĚ SVOREK, ARMATUR A OHYBŮ</t>
  </si>
  <si>
    <t>747</t>
  </si>
  <si>
    <t>Silnoproud - Zkoušky,revize a HZS</t>
  </si>
  <si>
    <t>21</t>
  </si>
  <si>
    <t>747149</t>
  </si>
  <si>
    <t>REVIZE, SEŘÍZENÍ A UVEDENÍ DO PROVOZU VVN VYPÍNAČE DO 110 KV</t>
  </si>
  <si>
    <t>22</t>
  </si>
  <si>
    <t>74714A</t>
  </si>
  <si>
    <t>REVIZE, SEŘÍZENÍ, VYZKOUŠENÍ A UVEDENÍ DO PROVOZU ODPOJOVAČE DO 110 KV</t>
  </si>
  <si>
    <t>23</t>
  </si>
  <si>
    <t>747213</t>
  </si>
  <si>
    <t>CELKOVÁ PROHLÍDKA, ZKOUŠENÍ, MĚŘENÍ A VYHOTOVENÍ VÝCHOZÍ REVIZNÍ ZPRÁVY, PRO OBJEM IN PŘES 500 DO 1000 TIS. KČ</t>
  </si>
  <si>
    <t>24</t>
  </si>
  <si>
    <t>747214</t>
  </si>
  <si>
    <t>CELKOVÁ PROHLÍDKA, ZKOUŠENÍ, MĚŘENÍ A VYHOTOVENÍ VÝCHOZÍ REVIZNÍ ZPRÁVY, PRO OBJEM IN - PŘÍPLATEK ZA KAŽDÝCH DALŠÍCH I ZAPOČATÝCH 500 TIS. KČ</t>
  </si>
  <si>
    <t>25</t>
  </si>
  <si>
    <t>747301</t>
  </si>
  <si>
    <t>PROVEDENÍ PROHLÍDKY A ZKOUŠKY PRÁVNICKOU OSOBOU, VYDÁNÍ PRŮKAZU ZPŮSOBILOSTI</t>
  </si>
  <si>
    <t>26</t>
  </si>
  <si>
    <t>747303</t>
  </si>
  <si>
    <t>VYDÁNÍ PŘÍKAZU "B" - SLOŽITÉ PRACOVIŠTĚ</t>
  </si>
  <si>
    <t>27</t>
  </si>
  <si>
    <t>747701</t>
  </si>
  <si>
    <t>DOKONČOVACÍ MONTÁŽNÍ PRÁCE NA ELEKTRICKÉM ZAŘÍZENÍ</t>
  </si>
  <si>
    <t>HOD</t>
  </si>
  <si>
    <t>28</t>
  </si>
  <si>
    <t>747703</t>
  </si>
  <si>
    <t>ZKUŠEBNÍ PROVOZ</t>
  </si>
  <si>
    <t>29</t>
  </si>
  <si>
    <t>747704</t>
  </si>
  <si>
    <t>ZAŠKOLENÍ OBSLUHY</t>
  </si>
  <si>
    <t>30</t>
  </si>
  <si>
    <t>747705</t>
  </si>
  <si>
    <t>MANIPULACE NA ZAŘÍZENÍCH PROVÁDĚNÉ PROVOZOVATELEM</t>
  </si>
  <si>
    <t>990</t>
  </si>
  <si>
    <t>Likvidace odpadů vč. dopravy</t>
  </si>
  <si>
    <t>32</t>
  </si>
  <si>
    <t>R015230</t>
  </si>
  <si>
    <t>90</t>
  </si>
  <si>
    <t>POPLATKY ZA LIKVIDACI ODPADŮ NEKONTAMINOVANÝCH - 16 02 14 TRAFO BEZ NÁPLNĚ PCB A ŠKODLIVIN VČETNĚ DOPRAVY</t>
  </si>
  <si>
    <t>T</t>
  </si>
  <si>
    <t>33</t>
  </si>
  <si>
    <t>R015240</t>
  </si>
  <si>
    <t>POPLATKY ZA LIKVIDACI ODPADŮ NEKONTAMINOVANÝCH - 20 03 99 ODPAD PODOBNÝ KOMUNÁLNÍMU ODPADU VČETNĚ DOPRAVY</t>
  </si>
  <si>
    <t>34</t>
  </si>
  <si>
    <t>R015270</t>
  </si>
  <si>
    <t>POPLATKY ZA LIKVIDACI ODPADŮ NEKONTAMINOVANÝCH - 17 01 03 IZOLÁTORY PORCELÁNOVÉ VČETNĚ DOPRAVY</t>
  </si>
  <si>
    <t>35</t>
  </si>
  <si>
    <t>R015580</t>
  </si>
  <si>
    <t>POPLATKY ZA LIKVIDACI ODPADŮ NEBEZPEČNÝCH - 08 01 17* ODPADNÍ ŘEDIDLA, VČETNĚ DOPRAVY</t>
  </si>
  <si>
    <t>36</t>
  </si>
  <si>
    <t>R015590</t>
  </si>
  <si>
    <t>POPLATKY ZA LIKVIDACI ODPADŮ NEBEZPEČNÝCH - 08 01 11* ODPADNÍ NÁTĚROVÉ HMOTY, VČETNĚ DOPRAVY</t>
  </si>
  <si>
    <t>37</t>
  </si>
  <si>
    <t>R015810</t>
  </si>
  <si>
    <t>POPLATKY ZA LIKVIDACI ODPADŮ NEKONTAMINOVANÝCH - 17 04 05 - ŽELEZNÝ A OCELOVÝ ŠROT,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</si>
</sst>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R16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0+O9+O18+O47+O96+O137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0+I9+I18+I47+I96+I137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2" t="s">
        <v>40</v>
      </c>
      <c r="B10" s="23" t="s">
        <v>2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64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42</v>
      </c>
    </row>
    <row r="13" spans="1:18" x14ac:dyDescent="0.2">
      <c r="A13" t="s">
        <v>47</v>
      </c>
      <c r="E13" s="29" t="s">
        <v>42</v>
      </c>
    </row>
    <row r="14" spans="1:18" x14ac:dyDescent="0.2">
      <c r="A14" s="22" t="s">
        <v>40</v>
      </c>
      <c r="B14" s="23" t="s">
        <v>32</v>
      </c>
      <c r="C14" s="23" t="s">
        <v>48</v>
      </c>
      <c r="D14" s="22" t="s">
        <v>42</v>
      </c>
      <c r="E14" s="24" t="s">
        <v>49</v>
      </c>
      <c r="F14" s="25" t="s">
        <v>44</v>
      </c>
      <c r="G14" s="26">
        <v>64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42</v>
      </c>
    </row>
    <row r="17" spans="1:18" x14ac:dyDescent="0.2">
      <c r="A17" t="s">
        <v>47</v>
      </c>
      <c r="E17" s="29" t="s">
        <v>42</v>
      </c>
    </row>
    <row r="18" spans="1:18" ht="12.75" customHeight="1" x14ac:dyDescent="0.2">
      <c r="A18" s="3" t="s">
        <v>37</v>
      </c>
      <c r="B18" s="3"/>
      <c r="C18" s="32" t="s">
        <v>50</v>
      </c>
      <c r="D18" s="3"/>
      <c r="E18" s="20" t="s">
        <v>51</v>
      </c>
      <c r="F18" s="3"/>
      <c r="G18" s="3"/>
      <c r="H18" s="3"/>
      <c r="I18" s="33">
        <f>0+Q18</f>
        <v>0</v>
      </c>
      <c r="O18">
        <f>0+R18</f>
        <v>0</v>
      </c>
      <c r="Q18">
        <f>0+I19+I23+I27+I31+I35+I39+I43</f>
        <v>0</v>
      </c>
      <c r="R18">
        <f>0+O19+O23+O27+O31+O35+O39+O43</f>
        <v>0</v>
      </c>
    </row>
    <row r="19" spans="1:18" x14ac:dyDescent="0.2">
      <c r="A19" s="22" t="s">
        <v>40</v>
      </c>
      <c r="B19" s="23" t="s">
        <v>52</v>
      </c>
      <c r="C19" s="23" t="s">
        <v>53</v>
      </c>
      <c r="D19" s="22" t="s">
        <v>42</v>
      </c>
      <c r="E19" s="24" t="s">
        <v>54</v>
      </c>
      <c r="F19" s="25" t="s">
        <v>44</v>
      </c>
      <c r="G19" s="26">
        <v>2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8" t="s">
        <v>45</v>
      </c>
      <c r="E20" s="29" t="s">
        <v>42</v>
      </c>
    </row>
    <row r="21" spans="1:18" x14ac:dyDescent="0.2">
      <c r="A21" s="30" t="s">
        <v>46</v>
      </c>
      <c r="E21" s="31" t="s">
        <v>42</v>
      </c>
    </row>
    <row r="22" spans="1:18" x14ac:dyDescent="0.2">
      <c r="A22" t="s">
        <v>47</v>
      </c>
      <c r="E22" s="29" t="s">
        <v>42</v>
      </c>
    </row>
    <row r="23" spans="1:18" x14ac:dyDescent="0.2">
      <c r="A23" s="22" t="s">
        <v>40</v>
      </c>
      <c r="B23" s="23" t="s">
        <v>55</v>
      </c>
      <c r="C23" s="23" t="s">
        <v>56</v>
      </c>
      <c r="D23" s="22" t="s">
        <v>42</v>
      </c>
      <c r="E23" s="24" t="s">
        <v>57</v>
      </c>
      <c r="F23" s="25" t="s">
        <v>44</v>
      </c>
      <c r="G23" s="26">
        <v>2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8" t="s">
        <v>45</v>
      </c>
      <c r="E24" s="29" t="s">
        <v>42</v>
      </c>
    </row>
    <row r="25" spans="1:18" x14ac:dyDescent="0.2">
      <c r="A25" s="30" t="s">
        <v>46</v>
      </c>
      <c r="E25" s="31" t="s">
        <v>42</v>
      </c>
    </row>
    <row r="26" spans="1:18" x14ac:dyDescent="0.2">
      <c r="A26" t="s">
        <v>47</v>
      </c>
      <c r="E26" s="29" t="s">
        <v>42</v>
      </c>
    </row>
    <row r="27" spans="1:18" ht="25.5" x14ac:dyDescent="0.2">
      <c r="A27" s="22" t="s">
        <v>40</v>
      </c>
      <c r="B27" s="23" t="s">
        <v>58</v>
      </c>
      <c r="C27" s="23" t="s">
        <v>59</v>
      </c>
      <c r="D27" s="22" t="s">
        <v>42</v>
      </c>
      <c r="E27" s="24" t="s">
        <v>60</v>
      </c>
      <c r="F27" s="25" t="s">
        <v>44</v>
      </c>
      <c r="G27" s="26">
        <v>8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45</v>
      </c>
      <c r="E28" s="29" t="s">
        <v>42</v>
      </c>
    </row>
    <row r="29" spans="1:18" x14ac:dyDescent="0.2">
      <c r="A29" s="30" t="s">
        <v>46</v>
      </c>
      <c r="E29" s="31" t="s">
        <v>42</v>
      </c>
    </row>
    <row r="30" spans="1:18" x14ac:dyDescent="0.2">
      <c r="A30" t="s">
        <v>47</v>
      </c>
      <c r="E30" s="29" t="s">
        <v>42</v>
      </c>
    </row>
    <row r="31" spans="1:18" ht="38.25" x14ac:dyDescent="0.2">
      <c r="A31" s="22" t="s">
        <v>40</v>
      </c>
      <c r="B31" s="23" t="s">
        <v>61</v>
      </c>
      <c r="C31" s="23" t="s">
        <v>62</v>
      </c>
      <c r="D31" s="22" t="s">
        <v>42</v>
      </c>
      <c r="E31" s="24" t="s">
        <v>63</v>
      </c>
      <c r="F31" s="25" t="s">
        <v>64</v>
      </c>
      <c r="G31" s="26">
        <v>160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8" x14ac:dyDescent="0.2">
      <c r="A33" s="30" t="s">
        <v>46</v>
      </c>
      <c r="E33" s="31" t="s">
        <v>42</v>
      </c>
    </row>
    <row r="34" spans="1:18" x14ac:dyDescent="0.2">
      <c r="A34" t="s">
        <v>47</v>
      </c>
      <c r="E34" s="29" t="s">
        <v>42</v>
      </c>
    </row>
    <row r="35" spans="1:18" x14ac:dyDescent="0.2">
      <c r="A35" s="22" t="s">
        <v>40</v>
      </c>
      <c r="B35" s="23" t="s">
        <v>65</v>
      </c>
      <c r="C35" s="23" t="s">
        <v>66</v>
      </c>
      <c r="D35" s="22" t="s">
        <v>42</v>
      </c>
      <c r="E35" s="24" t="s">
        <v>67</v>
      </c>
      <c r="F35" s="25" t="s">
        <v>44</v>
      </c>
      <c r="G35" s="26">
        <v>12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42</v>
      </c>
    </row>
    <row r="37" spans="1:18" x14ac:dyDescent="0.2">
      <c r="A37" s="30" t="s">
        <v>46</v>
      </c>
      <c r="E37" s="31" t="s">
        <v>42</v>
      </c>
    </row>
    <row r="38" spans="1:18" x14ac:dyDescent="0.2">
      <c r="A38" t="s">
        <v>47</v>
      </c>
      <c r="E38" s="29" t="s">
        <v>42</v>
      </c>
    </row>
    <row r="39" spans="1:18" x14ac:dyDescent="0.2">
      <c r="A39" s="22" t="s">
        <v>40</v>
      </c>
      <c r="B39" s="23" t="s">
        <v>68</v>
      </c>
      <c r="C39" s="23" t="s">
        <v>69</v>
      </c>
      <c r="D39" s="22" t="s">
        <v>42</v>
      </c>
      <c r="E39" s="24" t="s">
        <v>70</v>
      </c>
      <c r="F39" s="25" t="s">
        <v>71</v>
      </c>
      <c r="G39" s="26">
        <v>600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42</v>
      </c>
    </row>
    <row r="42" spans="1:18" x14ac:dyDescent="0.2">
      <c r="A42" t="s">
        <v>47</v>
      </c>
      <c r="E42" s="29" t="s">
        <v>42</v>
      </c>
    </row>
    <row r="43" spans="1:18" x14ac:dyDescent="0.2">
      <c r="A43" s="22" t="s">
        <v>40</v>
      </c>
      <c r="B43" s="23" t="s">
        <v>72</v>
      </c>
      <c r="C43" s="23" t="s">
        <v>73</v>
      </c>
      <c r="D43" s="22" t="s">
        <v>42</v>
      </c>
      <c r="E43" s="24" t="s">
        <v>74</v>
      </c>
      <c r="F43" s="25" t="s">
        <v>44</v>
      </c>
      <c r="G43" s="26">
        <v>4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42</v>
      </c>
    </row>
    <row r="45" spans="1:18" x14ac:dyDescent="0.2">
      <c r="A45" s="30" t="s">
        <v>46</v>
      </c>
      <c r="E45" s="31" t="s">
        <v>42</v>
      </c>
    </row>
    <row r="46" spans="1:18" x14ac:dyDescent="0.2">
      <c r="A46" t="s">
        <v>47</v>
      </c>
      <c r="E46" s="29" t="s">
        <v>42</v>
      </c>
    </row>
    <row r="47" spans="1:18" ht="12.75" customHeight="1" x14ac:dyDescent="0.2">
      <c r="A47" s="3" t="s">
        <v>37</v>
      </c>
      <c r="B47" s="3"/>
      <c r="C47" s="32" t="s">
        <v>75</v>
      </c>
      <c r="D47" s="3"/>
      <c r="E47" s="20" t="s">
        <v>76</v>
      </c>
      <c r="F47" s="3"/>
      <c r="G47" s="3"/>
      <c r="H47" s="3"/>
      <c r="I47" s="33">
        <f>0+Q47</f>
        <v>0</v>
      </c>
      <c r="O47">
        <f>0+R47</f>
        <v>0</v>
      </c>
      <c r="Q47">
        <f>0+I48+I52+I56+I60+I64+I68+I72+I76+I80+I84+I88+I92</f>
        <v>0</v>
      </c>
      <c r="R47">
        <f>0+O48+O52+O56+O60+O64+O68+O72+O76+O80+O84+O88+O92</f>
        <v>0</v>
      </c>
    </row>
    <row r="48" spans="1:18" x14ac:dyDescent="0.2">
      <c r="A48" s="22" t="s">
        <v>40</v>
      </c>
      <c r="B48" s="23" t="s">
        <v>31</v>
      </c>
      <c r="C48" s="23" t="s">
        <v>77</v>
      </c>
      <c r="D48" s="22" t="s">
        <v>42</v>
      </c>
      <c r="E48" s="24" t="s">
        <v>78</v>
      </c>
      <c r="F48" s="25" t="s">
        <v>79</v>
      </c>
      <c r="G48" s="26">
        <v>6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45</v>
      </c>
      <c r="E49" s="29" t="s">
        <v>42</v>
      </c>
    </row>
    <row r="50" spans="1:16" x14ac:dyDescent="0.2">
      <c r="A50" s="30" t="s">
        <v>46</v>
      </c>
      <c r="E50" s="31" t="s">
        <v>42</v>
      </c>
    </row>
    <row r="51" spans="1:16" x14ac:dyDescent="0.2">
      <c r="A51" t="s">
        <v>47</v>
      </c>
      <c r="E51" s="29" t="s">
        <v>42</v>
      </c>
    </row>
    <row r="52" spans="1:16" ht="38.25" x14ac:dyDescent="0.2">
      <c r="A52" s="22" t="s">
        <v>40</v>
      </c>
      <c r="B52" s="23" t="s">
        <v>10</v>
      </c>
      <c r="C52" s="23" t="s">
        <v>80</v>
      </c>
      <c r="D52" s="22" t="s">
        <v>42</v>
      </c>
      <c r="E52" s="24" t="s">
        <v>81</v>
      </c>
      <c r="F52" s="25" t="s">
        <v>82</v>
      </c>
      <c r="G52" s="26">
        <v>7146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45</v>
      </c>
      <c r="E53" s="29" t="s">
        <v>42</v>
      </c>
    </row>
    <row r="54" spans="1:16" x14ac:dyDescent="0.2">
      <c r="A54" s="30" t="s">
        <v>46</v>
      </c>
      <c r="E54" s="31" t="s">
        <v>42</v>
      </c>
    </row>
    <row r="55" spans="1:16" x14ac:dyDescent="0.2">
      <c r="A55" t="s">
        <v>47</v>
      </c>
      <c r="E55" s="29" t="s">
        <v>42</v>
      </c>
    </row>
    <row r="56" spans="1:16" ht="25.5" x14ac:dyDescent="0.2">
      <c r="A56" s="22" t="s">
        <v>40</v>
      </c>
      <c r="B56" s="23" t="s">
        <v>33</v>
      </c>
      <c r="C56" s="23" t="s">
        <v>83</v>
      </c>
      <c r="D56" s="22" t="s">
        <v>42</v>
      </c>
      <c r="E56" s="24" t="s">
        <v>84</v>
      </c>
      <c r="F56" s="25" t="s">
        <v>44</v>
      </c>
      <c r="G56" s="26">
        <v>2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45</v>
      </c>
      <c r="E57" s="29" t="s">
        <v>85</v>
      </c>
    </row>
    <row r="58" spans="1:16" x14ac:dyDescent="0.2">
      <c r="A58" s="30" t="s">
        <v>46</v>
      </c>
      <c r="E58" s="31" t="s">
        <v>86</v>
      </c>
    </row>
    <row r="59" spans="1:16" x14ac:dyDescent="0.2">
      <c r="A59" t="s">
        <v>47</v>
      </c>
      <c r="E59" s="29" t="s">
        <v>87</v>
      </c>
    </row>
    <row r="60" spans="1:16" x14ac:dyDescent="0.2">
      <c r="A60" s="22" t="s">
        <v>40</v>
      </c>
      <c r="B60" s="23" t="s">
        <v>34</v>
      </c>
      <c r="C60" s="23" t="s">
        <v>88</v>
      </c>
      <c r="D60" s="22" t="s">
        <v>42</v>
      </c>
      <c r="E60" s="24" t="s">
        <v>89</v>
      </c>
      <c r="F60" s="25" t="s">
        <v>44</v>
      </c>
      <c r="G60" s="26">
        <v>2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45</v>
      </c>
      <c r="E61" s="29" t="s">
        <v>42</v>
      </c>
    </row>
    <row r="62" spans="1:16" x14ac:dyDescent="0.2">
      <c r="A62" s="30" t="s">
        <v>46</v>
      </c>
      <c r="E62" s="31" t="s">
        <v>42</v>
      </c>
    </row>
    <row r="63" spans="1:16" x14ac:dyDescent="0.2">
      <c r="A63" t="s">
        <v>47</v>
      </c>
      <c r="E63" s="29" t="s">
        <v>42</v>
      </c>
    </row>
    <row r="64" spans="1:16" ht="25.5" x14ac:dyDescent="0.2">
      <c r="A64" s="22" t="s">
        <v>40</v>
      </c>
      <c r="B64" s="23" t="s">
        <v>90</v>
      </c>
      <c r="C64" s="23" t="s">
        <v>91</v>
      </c>
      <c r="D64" s="22" t="s">
        <v>42</v>
      </c>
      <c r="E64" s="24" t="s">
        <v>92</v>
      </c>
      <c r="F64" s="25" t="s">
        <v>44</v>
      </c>
      <c r="G64" s="26">
        <v>4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45</v>
      </c>
      <c r="E65" s="29" t="s">
        <v>42</v>
      </c>
    </row>
    <row r="66" spans="1:16" x14ac:dyDescent="0.2">
      <c r="A66" s="30" t="s">
        <v>46</v>
      </c>
      <c r="E66" s="31" t="s">
        <v>42</v>
      </c>
    </row>
    <row r="67" spans="1:16" x14ac:dyDescent="0.2">
      <c r="A67" t="s">
        <v>47</v>
      </c>
      <c r="E67" s="29" t="s">
        <v>42</v>
      </c>
    </row>
    <row r="68" spans="1:16" ht="38.25" x14ac:dyDescent="0.2">
      <c r="A68" s="22" t="s">
        <v>40</v>
      </c>
      <c r="B68" s="23" t="s">
        <v>93</v>
      </c>
      <c r="C68" s="23" t="s">
        <v>94</v>
      </c>
      <c r="D68" s="22" t="s">
        <v>42</v>
      </c>
      <c r="E68" s="24" t="s">
        <v>95</v>
      </c>
      <c r="F68" s="25" t="s">
        <v>44</v>
      </c>
      <c r="G68" s="26">
        <v>4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45</v>
      </c>
      <c r="E69" s="29" t="s">
        <v>42</v>
      </c>
    </row>
    <row r="70" spans="1:16" x14ac:dyDescent="0.2">
      <c r="A70" s="30" t="s">
        <v>46</v>
      </c>
      <c r="E70" s="31" t="s">
        <v>42</v>
      </c>
    </row>
    <row r="71" spans="1:16" x14ac:dyDescent="0.2">
      <c r="A71" t="s">
        <v>47</v>
      </c>
      <c r="E71" s="29" t="s">
        <v>42</v>
      </c>
    </row>
    <row r="72" spans="1:16" ht="25.5" x14ac:dyDescent="0.2">
      <c r="A72" s="22" t="s">
        <v>40</v>
      </c>
      <c r="B72" s="23" t="s">
        <v>35</v>
      </c>
      <c r="C72" s="23" t="s">
        <v>96</v>
      </c>
      <c r="D72" s="22" t="s">
        <v>42</v>
      </c>
      <c r="E72" s="24" t="s">
        <v>97</v>
      </c>
      <c r="F72" s="25" t="s">
        <v>44</v>
      </c>
      <c r="G72" s="26">
        <v>4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45</v>
      </c>
      <c r="E73" s="29" t="s">
        <v>42</v>
      </c>
    </row>
    <row r="74" spans="1:16" x14ac:dyDescent="0.2">
      <c r="A74" s="30" t="s">
        <v>46</v>
      </c>
      <c r="E74" s="31" t="s">
        <v>42</v>
      </c>
    </row>
    <row r="75" spans="1:16" x14ac:dyDescent="0.2">
      <c r="A75" t="s">
        <v>47</v>
      </c>
      <c r="E75" s="29" t="s">
        <v>42</v>
      </c>
    </row>
    <row r="76" spans="1:16" x14ac:dyDescent="0.2">
      <c r="A76" s="22" t="s">
        <v>40</v>
      </c>
      <c r="B76" s="23" t="s">
        <v>36</v>
      </c>
      <c r="C76" s="23" t="s">
        <v>98</v>
      </c>
      <c r="D76" s="22" t="s">
        <v>42</v>
      </c>
      <c r="E76" s="24" t="s">
        <v>99</v>
      </c>
      <c r="F76" s="25" t="s">
        <v>44</v>
      </c>
      <c r="G76" s="26">
        <v>16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45</v>
      </c>
      <c r="E77" s="29" t="s">
        <v>42</v>
      </c>
    </row>
    <row r="78" spans="1:16" x14ac:dyDescent="0.2">
      <c r="A78" s="30" t="s">
        <v>46</v>
      </c>
      <c r="E78" s="31" t="s">
        <v>42</v>
      </c>
    </row>
    <row r="79" spans="1:16" x14ac:dyDescent="0.2">
      <c r="A79" t="s">
        <v>47</v>
      </c>
      <c r="E79" s="29" t="s">
        <v>42</v>
      </c>
    </row>
    <row r="80" spans="1:16" x14ac:dyDescent="0.2">
      <c r="A80" s="22" t="s">
        <v>40</v>
      </c>
      <c r="B80" s="23" t="s">
        <v>100</v>
      </c>
      <c r="C80" s="23" t="s">
        <v>101</v>
      </c>
      <c r="D80" s="22" t="s">
        <v>42</v>
      </c>
      <c r="E80" s="24" t="s">
        <v>102</v>
      </c>
      <c r="F80" s="25" t="s">
        <v>44</v>
      </c>
      <c r="G80" s="26">
        <v>12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A81" s="28" t="s">
        <v>45</v>
      </c>
      <c r="E81" s="29" t="s">
        <v>42</v>
      </c>
    </row>
    <row r="82" spans="1:18" x14ac:dyDescent="0.2">
      <c r="A82" s="30" t="s">
        <v>46</v>
      </c>
      <c r="E82" s="31" t="s">
        <v>42</v>
      </c>
    </row>
    <row r="83" spans="1:18" x14ac:dyDescent="0.2">
      <c r="A83" t="s">
        <v>47</v>
      </c>
      <c r="E83" s="29" t="s">
        <v>42</v>
      </c>
    </row>
    <row r="84" spans="1:18" ht="25.5" x14ac:dyDescent="0.2">
      <c r="A84" s="22" t="s">
        <v>40</v>
      </c>
      <c r="B84" s="23" t="s">
        <v>103</v>
      </c>
      <c r="C84" s="23" t="s">
        <v>104</v>
      </c>
      <c r="D84" s="22" t="s">
        <v>42</v>
      </c>
      <c r="E84" s="24" t="s">
        <v>105</v>
      </c>
      <c r="F84" s="25" t="s">
        <v>44</v>
      </c>
      <c r="G84" s="26">
        <v>20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8" x14ac:dyDescent="0.2">
      <c r="A85" s="28" t="s">
        <v>45</v>
      </c>
      <c r="E85" s="29" t="s">
        <v>42</v>
      </c>
    </row>
    <row r="86" spans="1:18" x14ac:dyDescent="0.2">
      <c r="A86" s="30" t="s">
        <v>46</v>
      </c>
      <c r="E86" s="31" t="s">
        <v>42</v>
      </c>
    </row>
    <row r="87" spans="1:18" x14ac:dyDescent="0.2">
      <c r="A87" t="s">
        <v>47</v>
      </c>
      <c r="E87" s="29" t="s">
        <v>42</v>
      </c>
    </row>
    <row r="88" spans="1:18" ht="25.5" x14ac:dyDescent="0.2">
      <c r="A88" s="22" t="s">
        <v>40</v>
      </c>
      <c r="B88" s="23" t="s">
        <v>106</v>
      </c>
      <c r="C88" s="23" t="s">
        <v>107</v>
      </c>
      <c r="D88" s="22" t="s">
        <v>42</v>
      </c>
      <c r="E88" s="24" t="s">
        <v>108</v>
      </c>
      <c r="F88" s="25" t="s">
        <v>44</v>
      </c>
      <c r="G88" s="26">
        <v>20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8" x14ac:dyDescent="0.2">
      <c r="A89" s="28" t="s">
        <v>45</v>
      </c>
      <c r="E89" s="29" t="s">
        <v>42</v>
      </c>
    </row>
    <row r="90" spans="1:18" x14ac:dyDescent="0.2">
      <c r="A90" s="30" t="s">
        <v>46</v>
      </c>
      <c r="E90" s="31" t="s">
        <v>42</v>
      </c>
    </row>
    <row r="91" spans="1:18" x14ac:dyDescent="0.2">
      <c r="A91" t="s">
        <v>47</v>
      </c>
      <c r="E91" s="29" t="s">
        <v>42</v>
      </c>
    </row>
    <row r="92" spans="1:18" ht="38.25" x14ac:dyDescent="0.2">
      <c r="A92" s="22" t="s">
        <v>40</v>
      </c>
      <c r="B92" s="23" t="s">
        <v>109</v>
      </c>
      <c r="C92" s="23" t="s">
        <v>110</v>
      </c>
      <c r="D92" s="22" t="s">
        <v>42</v>
      </c>
      <c r="E92" s="24" t="s">
        <v>111</v>
      </c>
      <c r="F92" s="25" t="s">
        <v>44</v>
      </c>
      <c r="G92" s="26">
        <v>11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8" t="s">
        <v>45</v>
      </c>
      <c r="E93" s="29" t="s">
        <v>42</v>
      </c>
    </row>
    <row r="94" spans="1:18" x14ac:dyDescent="0.2">
      <c r="A94" s="30" t="s">
        <v>46</v>
      </c>
      <c r="E94" s="31" t="s">
        <v>42</v>
      </c>
    </row>
    <row r="95" spans="1:18" x14ac:dyDescent="0.2">
      <c r="A95" t="s">
        <v>47</v>
      </c>
      <c r="E95" s="29" t="s">
        <v>42</v>
      </c>
    </row>
    <row r="96" spans="1:18" ht="12.75" customHeight="1" x14ac:dyDescent="0.2">
      <c r="A96" s="3" t="s">
        <v>37</v>
      </c>
      <c r="B96" s="3"/>
      <c r="C96" s="32" t="s">
        <v>112</v>
      </c>
      <c r="D96" s="3"/>
      <c r="E96" s="20" t="s">
        <v>113</v>
      </c>
      <c r="F96" s="3"/>
      <c r="G96" s="3"/>
      <c r="H96" s="3"/>
      <c r="I96" s="33">
        <f>0+Q96</f>
        <v>0</v>
      </c>
      <c r="O96">
        <f>0+R96</f>
        <v>0</v>
      </c>
      <c r="Q96">
        <f>0+I97+I101+I105+I109+I113+I117+I121+I125+I129+I133</f>
        <v>0</v>
      </c>
      <c r="R96">
        <f>0+O97+O101+O105+O109+O113+O117+O121+O125+O129+O133</f>
        <v>0</v>
      </c>
    </row>
    <row r="97" spans="1:16" x14ac:dyDescent="0.2">
      <c r="A97" s="22" t="s">
        <v>40</v>
      </c>
      <c r="B97" s="23" t="s">
        <v>114</v>
      </c>
      <c r="C97" s="23" t="s">
        <v>115</v>
      </c>
      <c r="D97" s="22" t="s">
        <v>42</v>
      </c>
      <c r="E97" s="24" t="s">
        <v>116</v>
      </c>
      <c r="F97" s="25" t="s">
        <v>44</v>
      </c>
      <c r="G97" s="26">
        <v>2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45</v>
      </c>
      <c r="E98" s="29" t="s">
        <v>42</v>
      </c>
    </row>
    <row r="99" spans="1:16" x14ac:dyDescent="0.2">
      <c r="A99" s="30" t="s">
        <v>46</v>
      </c>
      <c r="E99" s="31" t="s">
        <v>42</v>
      </c>
    </row>
    <row r="100" spans="1:16" x14ac:dyDescent="0.2">
      <c r="A100" t="s">
        <v>47</v>
      </c>
      <c r="E100" s="29" t="s">
        <v>42</v>
      </c>
    </row>
    <row r="101" spans="1:16" ht="25.5" x14ac:dyDescent="0.2">
      <c r="A101" s="22" t="s">
        <v>40</v>
      </c>
      <c r="B101" s="23" t="s">
        <v>117</v>
      </c>
      <c r="C101" s="23" t="s">
        <v>118</v>
      </c>
      <c r="D101" s="22" t="s">
        <v>42</v>
      </c>
      <c r="E101" s="24" t="s">
        <v>119</v>
      </c>
      <c r="F101" s="25" t="s">
        <v>44</v>
      </c>
      <c r="G101" s="26">
        <v>2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45</v>
      </c>
      <c r="E102" s="29" t="s">
        <v>42</v>
      </c>
    </row>
    <row r="103" spans="1:16" x14ac:dyDescent="0.2">
      <c r="A103" s="30" t="s">
        <v>46</v>
      </c>
      <c r="E103" s="31" t="s">
        <v>42</v>
      </c>
    </row>
    <row r="104" spans="1:16" x14ac:dyDescent="0.2">
      <c r="A104" t="s">
        <v>47</v>
      </c>
      <c r="E104" s="29" t="s">
        <v>42</v>
      </c>
    </row>
    <row r="105" spans="1:16" ht="25.5" x14ac:dyDescent="0.2">
      <c r="A105" s="22" t="s">
        <v>40</v>
      </c>
      <c r="B105" s="23" t="s">
        <v>120</v>
      </c>
      <c r="C105" s="23" t="s">
        <v>121</v>
      </c>
      <c r="D105" s="22" t="s">
        <v>42</v>
      </c>
      <c r="E105" s="24" t="s">
        <v>122</v>
      </c>
      <c r="F105" s="25" t="s">
        <v>44</v>
      </c>
      <c r="G105" s="26">
        <v>2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45</v>
      </c>
      <c r="E106" s="29" t="s">
        <v>42</v>
      </c>
    </row>
    <row r="107" spans="1:16" x14ac:dyDescent="0.2">
      <c r="A107" s="30" t="s">
        <v>46</v>
      </c>
      <c r="E107" s="31" t="s">
        <v>42</v>
      </c>
    </row>
    <row r="108" spans="1:16" x14ac:dyDescent="0.2">
      <c r="A108" t="s">
        <v>47</v>
      </c>
      <c r="E108" s="29" t="s">
        <v>42</v>
      </c>
    </row>
    <row r="109" spans="1:16" ht="38.25" x14ac:dyDescent="0.2">
      <c r="A109" s="22" t="s">
        <v>40</v>
      </c>
      <c r="B109" s="23" t="s">
        <v>123</v>
      </c>
      <c r="C109" s="23" t="s">
        <v>124</v>
      </c>
      <c r="D109" s="22" t="s">
        <v>42</v>
      </c>
      <c r="E109" s="24" t="s">
        <v>125</v>
      </c>
      <c r="F109" s="25" t="s">
        <v>44</v>
      </c>
      <c r="G109" s="26">
        <v>14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45</v>
      </c>
      <c r="E110" s="29" t="s">
        <v>42</v>
      </c>
    </row>
    <row r="111" spans="1:16" x14ac:dyDescent="0.2">
      <c r="A111" s="30" t="s">
        <v>46</v>
      </c>
      <c r="E111" s="31" t="s">
        <v>42</v>
      </c>
    </row>
    <row r="112" spans="1:16" x14ac:dyDescent="0.2">
      <c r="A112" t="s">
        <v>47</v>
      </c>
      <c r="E112" s="29" t="s">
        <v>42</v>
      </c>
    </row>
    <row r="113" spans="1:16" ht="25.5" x14ac:dyDescent="0.2">
      <c r="A113" s="22" t="s">
        <v>40</v>
      </c>
      <c r="B113" s="23" t="s">
        <v>126</v>
      </c>
      <c r="C113" s="23" t="s">
        <v>127</v>
      </c>
      <c r="D113" s="22" t="s">
        <v>42</v>
      </c>
      <c r="E113" s="24" t="s">
        <v>128</v>
      </c>
      <c r="F113" s="25" t="s">
        <v>44</v>
      </c>
      <c r="G113" s="26">
        <v>1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8" t="s">
        <v>45</v>
      </c>
      <c r="E114" s="29" t="s">
        <v>42</v>
      </c>
    </row>
    <row r="115" spans="1:16" x14ac:dyDescent="0.2">
      <c r="A115" s="30" t="s">
        <v>46</v>
      </c>
      <c r="E115" s="31" t="s">
        <v>42</v>
      </c>
    </row>
    <row r="116" spans="1:16" x14ac:dyDescent="0.2">
      <c r="A116" t="s">
        <v>47</v>
      </c>
      <c r="E116" s="29" t="s">
        <v>42</v>
      </c>
    </row>
    <row r="117" spans="1:16" x14ac:dyDescent="0.2">
      <c r="A117" s="22" t="s">
        <v>40</v>
      </c>
      <c r="B117" s="23" t="s">
        <v>129</v>
      </c>
      <c r="C117" s="23" t="s">
        <v>130</v>
      </c>
      <c r="D117" s="22" t="s">
        <v>42</v>
      </c>
      <c r="E117" s="24" t="s">
        <v>131</v>
      </c>
      <c r="F117" s="25" t="s">
        <v>44</v>
      </c>
      <c r="G117" s="26">
        <v>8</v>
      </c>
      <c r="H117" s="27">
        <v>0</v>
      </c>
      <c r="I117" s="27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8" t="s">
        <v>45</v>
      </c>
      <c r="E118" s="29" t="s">
        <v>42</v>
      </c>
    </row>
    <row r="119" spans="1:16" x14ac:dyDescent="0.2">
      <c r="A119" s="30" t="s">
        <v>46</v>
      </c>
      <c r="E119" s="31" t="s">
        <v>42</v>
      </c>
    </row>
    <row r="120" spans="1:16" x14ac:dyDescent="0.2">
      <c r="A120" t="s">
        <v>47</v>
      </c>
      <c r="E120" s="29" t="s">
        <v>42</v>
      </c>
    </row>
    <row r="121" spans="1:16" x14ac:dyDescent="0.2">
      <c r="A121" s="22" t="s">
        <v>40</v>
      </c>
      <c r="B121" s="23" t="s">
        <v>132</v>
      </c>
      <c r="C121" s="23" t="s">
        <v>133</v>
      </c>
      <c r="D121" s="22" t="s">
        <v>42</v>
      </c>
      <c r="E121" s="24" t="s">
        <v>134</v>
      </c>
      <c r="F121" s="25" t="s">
        <v>135</v>
      </c>
      <c r="G121" s="26">
        <v>200</v>
      </c>
      <c r="H121" s="27">
        <v>0</v>
      </c>
      <c r="I121" s="27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8" t="s">
        <v>45</v>
      </c>
      <c r="E122" s="29" t="s">
        <v>42</v>
      </c>
    </row>
    <row r="123" spans="1:16" x14ac:dyDescent="0.2">
      <c r="A123" s="30" t="s">
        <v>46</v>
      </c>
      <c r="E123" s="31" t="s">
        <v>42</v>
      </c>
    </row>
    <row r="124" spans="1:16" x14ac:dyDescent="0.2">
      <c r="A124" t="s">
        <v>47</v>
      </c>
      <c r="E124" s="29" t="s">
        <v>42</v>
      </c>
    </row>
    <row r="125" spans="1:16" x14ac:dyDescent="0.2">
      <c r="A125" s="22" t="s">
        <v>40</v>
      </c>
      <c r="B125" s="23" t="s">
        <v>136</v>
      </c>
      <c r="C125" s="23" t="s">
        <v>137</v>
      </c>
      <c r="D125" s="22" t="s">
        <v>42</v>
      </c>
      <c r="E125" s="24" t="s">
        <v>138</v>
      </c>
      <c r="F125" s="25" t="s">
        <v>135</v>
      </c>
      <c r="G125" s="26">
        <v>144</v>
      </c>
      <c r="H125" s="27">
        <v>0</v>
      </c>
      <c r="I125" s="27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28" t="s">
        <v>45</v>
      </c>
      <c r="E126" s="29" t="s">
        <v>42</v>
      </c>
    </row>
    <row r="127" spans="1:16" x14ac:dyDescent="0.2">
      <c r="A127" s="30" t="s">
        <v>46</v>
      </c>
      <c r="E127" s="31" t="s">
        <v>42</v>
      </c>
    </row>
    <row r="128" spans="1:16" x14ac:dyDescent="0.2">
      <c r="A128" t="s">
        <v>47</v>
      </c>
      <c r="E128" s="29" t="s">
        <v>42</v>
      </c>
    </row>
    <row r="129" spans="1:18" x14ac:dyDescent="0.2">
      <c r="A129" s="22" t="s">
        <v>40</v>
      </c>
      <c r="B129" s="23" t="s">
        <v>139</v>
      </c>
      <c r="C129" s="23" t="s">
        <v>140</v>
      </c>
      <c r="D129" s="22" t="s">
        <v>42</v>
      </c>
      <c r="E129" s="24" t="s">
        <v>141</v>
      </c>
      <c r="F129" s="25" t="s">
        <v>135</v>
      </c>
      <c r="G129" s="26">
        <v>10</v>
      </c>
      <c r="H129" s="27">
        <v>0</v>
      </c>
      <c r="I129" s="27">
        <f>ROUND(ROUND(H129,2)*ROUND(G129,3),2)</f>
        <v>0</v>
      </c>
      <c r="O129">
        <f>(I129*21)/100</f>
        <v>0</v>
      </c>
      <c r="P129" t="s">
        <v>10</v>
      </c>
    </row>
    <row r="130" spans="1:18" x14ac:dyDescent="0.2">
      <c r="A130" s="28" t="s">
        <v>45</v>
      </c>
      <c r="E130" s="29" t="s">
        <v>42</v>
      </c>
    </row>
    <row r="131" spans="1:18" x14ac:dyDescent="0.2">
      <c r="A131" s="30" t="s">
        <v>46</v>
      </c>
      <c r="E131" s="31" t="s">
        <v>42</v>
      </c>
    </row>
    <row r="132" spans="1:18" x14ac:dyDescent="0.2">
      <c r="A132" t="s">
        <v>47</v>
      </c>
      <c r="E132" s="29" t="s">
        <v>42</v>
      </c>
    </row>
    <row r="133" spans="1:18" x14ac:dyDescent="0.2">
      <c r="A133" s="22" t="s">
        <v>40</v>
      </c>
      <c r="B133" s="23" t="s">
        <v>142</v>
      </c>
      <c r="C133" s="23" t="s">
        <v>143</v>
      </c>
      <c r="D133" s="22" t="s">
        <v>42</v>
      </c>
      <c r="E133" s="24" t="s">
        <v>144</v>
      </c>
      <c r="F133" s="25" t="s">
        <v>135</v>
      </c>
      <c r="G133" s="26">
        <v>16</v>
      </c>
      <c r="H133" s="27">
        <v>0</v>
      </c>
      <c r="I133" s="27">
        <f>ROUND(ROUND(H133,2)*ROUND(G133,3),2)</f>
        <v>0</v>
      </c>
      <c r="O133">
        <f>(I133*21)/100</f>
        <v>0</v>
      </c>
      <c r="P133" t="s">
        <v>10</v>
      </c>
    </row>
    <row r="134" spans="1:18" x14ac:dyDescent="0.2">
      <c r="A134" s="28" t="s">
        <v>45</v>
      </c>
      <c r="E134" s="29" t="s">
        <v>42</v>
      </c>
    </row>
    <row r="135" spans="1:18" x14ac:dyDescent="0.2">
      <c r="A135" s="30" t="s">
        <v>46</v>
      </c>
      <c r="E135" s="31" t="s">
        <v>42</v>
      </c>
    </row>
    <row r="136" spans="1:18" x14ac:dyDescent="0.2">
      <c r="A136" t="s">
        <v>47</v>
      </c>
      <c r="E136" s="29" t="s">
        <v>42</v>
      </c>
    </row>
    <row r="137" spans="1:18" ht="12.75" customHeight="1" x14ac:dyDescent="0.2">
      <c r="A137" s="3" t="s">
        <v>37</v>
      </c>
      <c r="B137" s="3"/>
      <c r="C137" s="32" t="s">
        <v>145</v>
      </c>
      <c r="D137" s="3"/>
      <c r="E137" s="20" t="s">
        <v>146</v>
      </c>
      <c r="F137" s="3"/>
      <c r="G137" s="3"/>
      <c r="H137" s="3"/>
      <c r="I137" s="33">
        <f>0+Q137</f>
        <v>0</v>
      </c>
      <c r="O137">
        <f>0+R137</f>
        <v>0</v>
      </c>
      <c r="Q137">
        <f>0+I138+I142+I146+I150+I154+I158</f>
        <v>0</v>
      </c>
      <c r="R137">
        <f>0+O138+O142+O146+O150+O154+O158</f>
        <v>0</v>
      </c>
    </row>
    <row r="138" spans="1:18" ht="25.5" x14ac:dyDescent="0.2">
      <c r="A138" s="22" t="s">
        <v>40</v>
      </c>
      <c r="B138" s="23" t="s">
        <v>147</v>
      </c>
      <c r="C138" s="23" t="s">
        <v>148</v>
      </c>
      <c r="D138" s="22" t="s">
        <v>149</v>
      </c>
      <c r="E138" s="24" t="s">
        <v>150</v>
      </c>
      <c r="F138" s="25" t="s">
        <v>151</v>
      </c>
      <c r="G138" s="26">
        <v>2.56</v>
      </c>
      <c r="H138" s="27">
        <v>0</v>
      </c>
      <c r="I138" s="27">
        <f>ROUND(ROUND(H138,2)*ROUND(G138,3),2)</f>
        <v>0</v>
      </c>
      <c r="O138">
        <f>(I138*21)/100</f>
        <v>0</v>
      </c>
      <c r="P138" t="s">
        <v>10</v>
      </c>
    </row>
    <row r="139" spans="1:18" x14ac:dyDescent="0.2">
      <c r="A139" s="28" t="s">
        <v>45</v>
      </c>
      <c r="E139" s="29" t="s">
        <v>42</v>
      </c>
    </row>
    <row r="140" spans="1:18" x14ac:dyDescent="0.2">
      <c r="A140" s="30" t="s">
        <v>46</v>
      </c>
      <c r="E140" s="31" t="s">
        <v>42</v>
      </c>
    </row>
    <row r="141" spans="1:18" x14ac:dyDescent="0.2">
      <c r="A141" t="s">
        <v>47</v>
      </c>
      <c r="E141" s="29" t="s">
        <v>42</v>
      </c>
    </row>
    <row r="142" spans="1:18" ht="25.5" x14ac:dyDescent="0.2">
      <c r="A142" s="22" t="s">
        <v>40</v>
      </c>
      <c r="B142" s="23" t="s">
        <v>152</v>
      </c>
      <c r="C142" s="23" t="s">
        <v>153</v>
      </c>
      <c r="D142" s="22" t="s">
        <v>149</v>
      </c>
      <c r="E142" s="24" t="s">
        <v>154</v>
      </c>
      <c r="F142" s="25" t="s">
        <v>151</v>
      </c>
      <c r="G142" s="26">
        <v>1</v>
      </c>
      <c r="H142" s="27">
        <v>0</v>
      </c>
      <c r="I142" s="27">
        <f>ROUND(ROUND(H142,2)*ROUND(G142,3),2)</f>
        <v>0</v>
      </c>
      <c r="O142">
        <f>(I142*21)/100</f>
        <v>0</v>
      </c>
      <c r="P142" t="s">
        <v>10</v>
      </c>
    </row>
    <row r="143" spans="1:18" x14ac:dyDescent="0.2">
      <c r="A143" s="28" t="s">
        <v>45</v>
      </c>
      <c r="E143" s="29" t="s">
        <v>42</v>
      </c>
    </row>
    <row r="144" spans="1:18" x14ac:dyDescent="0.2">
      <c r="A144" s="30" t="s">
        <v>46</v>
      </c>
      <c r="E144" s="31" t="s">
        <v>42</v>
      </c>
    </row>
    <row r="145" spans="1:16" x14ac:dyDescent="0.2">
      <c r="A145" t="s">
        <v>47</v>
      </c>
      <c r="E145" s="29" t="s">
        <v>42</v>
      </c>
    </row>
    <row r="146" spans="1:16" ht="25.5" x14ac:dyDescent="0.2">
      <c r="A146" s="22" t="s">
        <v>40</v>
      </c>
      <c r="B146" s="23" t="s">
        <v>155</v>
      </c>
      <c r="C146" s="23" t="s">
        <v>156</v>
      </c>
      <c r="D146" s="22" t="s">
        <v>149</v>
      </c>
      <c r="E146" s="24" t="s">
        <v>157</v>
      </c>
      <c r="F146" s="25" t="s">
        <v>151</v>
      </c>
      <c r="G146" s="26">
        <v>2</v>
      </c>
      <c r="H146" s="27">
        <v>0</v>
      </c>
      <c r="I146" s="27">
        <f>ROUND(ROUND(H146,2)*ROUND(G146,3),2)</f>
        <v>0</v>
      </c>
      <c r="O146">
        <f>(I146*21)/100</f>
        <v>0</v>
      </c>
      <c r="P146" t="s">
        <v>10</v>
      </c>
    </row>
    <row r="147" spans="1:16" x14ac:dyDescent="0.2">
      <c r="A147" s="28" t="s">
        <v>45</v>
      </c>
      <c r="E147" s="29" t="s">
        <v>42</v>
      </c>
    </row>
    <row r="148" spans="1:16" x14ac:dyDescent="0.2">
      <c r="A148" s="30" t="s">
        <v>46</v>
      </c>
      <c r="E148" s="31" t="s">
        <v>42</v>
      </c>
    </row>
    <row r="149" spans="1:16" x14ac:dyDescent="0.2">
      <c r="A149" t="s">
        <v>47</v>
      </c>
      <c r="E149" s="29" t="s">
        <v>42</v>
      </c>
    </row>
    <row r="150" spans="1:16" ht="25.5" x14ac:dyDescent="0.2">
      <c r="A150" s="22" t="s">
        <v>40</v>
      </c>
      <c r="B150" s="23" t="s">
        <v>158</v>
      </c>
      <c r="C150" s="23" t="s">
        <v>159</v>
      </c>
      <c r="D150" s="22" t="s">
        <v>149</v>
      </c>
      <c r="E150" s="24" t="s">
        <v>160</v>
      </c>
      <c r="F150" s="25" t="s">
        <v>151</v>
      </c>
      <c r="G150" s="26">
        <v>0.02</v>
      </c>
      <c r="H150" s="27">
        <v>0</v>
      </c>
      <c r="I150" s="27">
        <f>ROUND(ROUND(H150,2)*ROUND(G150,3),2)</f>
        <v>0</v>
      </c>
      <c r="O150">
        <f>(I150*21)/100</f>
        <v>0</v>
      </c>
      <c r="P150" t="s">
        <v>10</v>
      </c>
    </row>
    <row r="151" spans="1:16" x14ac:dyDescent="0.2">
      <c r="A151" s="28" t="s">
        <v>45</v>
      </c>
      <c r="E151" s="29" t="s">
        <v>42</v>
      </c>
    </row>
    <row r="152" spans="1:16" x14ac:dyDescent="0.2">
      <c r="A152" s="30" t="s">
        <v>46</v>
      </c>
      <c r="E152" s="31" t="s">
        <v>42</v>
      </c>
    </row>
    <row r="153" spans="1:16" x14ac:dyDescent="0.2">
      <c r="A153" t="s">
        <v>47</v>
      </c>
      <c r="E153" s="29" t="s">
        <v>42</v>
      </c>
    </row>
    <row r="154" spans="1:16" ht="25.5" x14ac:dyDescent="0.2">
      <c r="A154" s="22" t="s">
        <v>40</v>
      </c>
      <c r="B154" s="23" t="s">
        <v>161</v>
      </c>
      <c r="C154" s="23" t="s">
        <v>162</v>
      </c>
      <c r="D154" s="22" t="s">
        <v>149</v>
      </c>
      <c r="E154" s="24" t="s">
        <v>163</v>
      </c>
      <c r="F154" s="25" t="s">
        <v>151</v>
      </c>
      <c r="G154" s="26">
        <v>0.02</v>
      </c>
      <c r="H154" s="27">
        <v>0</v>
      </c>
      <c r="I154" s="27">
        <f>ROUND(ROUND(H154,2)*ROUND(G154,3),2)</f>
        <v>0</v>
      </c>
      <c r="O154">
        <f>(I154*21)/100</f>
        <v>0</v>
      </c>
      <c r="P154" t="s">
        <v>10</v>
      </c>
    </row>
    <row r="155" spans="1:16" x14ac:dyDescent="0.2">
      <c r="A155" s="28" t="s">
        <v>45</v>
      </c>
      <c r="E155" s="29" t="s">
        <v>42</v>
      </c>
    </row>
    <row r="156" spans="1:16" x14ac:dyDescent="0.2">
      <c r="A156" s="30" t="s">
        <v>46</v>
      </c>
      <c r="E156" s="31" t="s">
        <v>42</v>
      </c>
    </row>
    <row r="157" spans="1:16" x14ac:dyDescent="0.2">
      <c r="A157" t="s">
        <v>47</v>
      </c>
      <c r="E157" s="29" t="s">
        <v>42</v>
      </c>
    </row>
    <row r="158" spans="1:16" ht="25.5" x14ac:dyDescent="0.2">
      <c r="A158" s="22" t="s">
        <v>40</v>
      </c>
      <c r="B158" s="23" t="s">
        <v>164</v>
      </c>
      <c r="C158" s="23" t="s">
        <v>165</v>
      </c>
      <c r="D158" s="22" t="s">
        <v>149</v>
      </c>
      <c r="E158" s="24" t="s">
        <v>166</v>
      </c>
      <c r="F158" s="25" t="s">
        <v>151</v>
      </c>
      <c r="G158" s="26">
        <v>2.8</v>
      </c>
      <c r="H158" s="27">
        <v>0</v>
      </c>
      <c r="I158" s="27">
        <f>ROUND(ROUND(H158,2)*ROUND(G158,3),2)</f>
        <v>0</v>
      </c>
      <c r="O158">
        <f>(I158*21)/100</f>
        <v>0</v>
      </c>
      <c r="P158" t="s">
        <v>10</v>
      </c>
    </row>
    <row r="159" spans="1:16" x14ac:dyDescent="0.2">
      <c r="A159" s="28" t="s">
        <v>45</v>
      </c>
      <c r="E159" s="29" t="s">
        <v>42</v>
      </c>
    </row>
    <row r="160" spans="1:16" x14ac:dyDescent="0.2">
      <c r="A160" s="30" t="s">
        <v>46</v>
      </c>
      <c r="E160" s="31" t="s">
        <v>42</v>
      </c>
    </row>
    <row r="161" spans="1:5" x14ac:dyDescent="0.2">
      <c r="A161" t="s">
        <v>47</v>
      </c>
      <c r="E161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D.1.3.2_PS 01-09-01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2020-10-17T12:34:58Z</dcterms:created>
  <dcterms:modified xsi:type="dcterms:W3CDTF">2020-10-17T12:34:58Z</dcterms:modified>
</cp:coreProperties>
</file>