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1.2.1_PS 01-14-0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9" i="1" l="1"/>
  <c r="O149" i="1" s="1"/>
  <c r="I145" i="1"/>
  <c r="O145" i="1" s="1"/>
  <c r="O141" i="1"/>
  <c r="R140" i="1" s="1"/>
  <c r="O140" i="1" s="1"/>
  <c r="I141" i="1"/>
  <c r="Q140" i="1"/>
  <c r="I140" i="1" s="1"/>
  <c r="I136" i="1"/>
  <c r="O136" i="1" s="1"/>
  <c r="O132" i="1"/>
  <c r="I132" i="1"/>
  <c r="I128" i="1"/>
  <c r="O128" i="1" s="1"/>
  <c r="I124" i="1"/>
  <c r="O124" i="1" s="1"/>
  <c r="I120" i="1"/>
  <c r="O120" i="1" s="1"/>
  <c r="O116" i="1"/>
  <c r="I116" i="1"/>
  <c r="I112" i="1"/>
  <c r="O112" i="1" s="1"/>
  <c r="I108" i="1"/>
  <c r="O108" i="1" s="1"/>
  <c r="I104" i="1"/>
  <c r="O104" i="1" s="1"/>
  <c r="O100" i="1"/>
  <c r="I100" i="1"/>
  <c r="I96" i="1"/>
  <c r="O96" i="1" s="1"/>
  <c r="I92" i="1"/>
  <c r="O92" i="1" s="1"/>
  <c r="I88" i="1"/>
  <c r="O88" i="1" s="1"/>
  <c r="O84" i="1"/>
  <c r="I84" i="1"/>
  <c r="I80" i="1"/>
  <c r="O80" i="1" s="1"/>
  <c r="I76" i="1"/>
  <c r="O76" i="1" s="1"/>
  <c r="I72" i="1"/>
  <c r="O72" i="1" s="1"/>
  <c r="O68" i="1"/>
  <c r="I68" i="1"/>
  <c r="I64" i="1"/>
  <c r="O64" i="1" s="1"/>
  <c r="I60" i="1"/>
  <c r="O60" i="1" s="1"/>
  <c r="I56" i="1"/>
  <c r="O56" i="1" s="1"/>
  <c r="O52" i="1"/>
  <c r="I52" i="1"/>
  <c r="I48" i="1"/>
  <c r="O48" i="1" s="1"/>
  <c r="I44" i="1"/>
  <c r="O44" i="1" s="1"/>
  <c r="I40" i="1"/>
  <c r="O40" i="1" s="1"/>
  <c r="O36" i="1"/>
  <c r="I36" i="1"/>
  <c r="I32" i="1"/>
  <c r="O32" i="1" s="1"/>
  <c r="I28" i="1"/>
  <c r="O28" i="1" s="1"/>
  <c r="I24" i="1"/>
  <c r="O24" i="1" s="1"/>
  <c r="I19" i="1"/>
  <c r="O19" i="1" s="1"/>
  <c r="I15" i="1"/>
  <c r="O15" i="1" s="1"/>
  <c r="O11" i="1"/>
  <c r="R10" i="1" s="1"/>
  <c r="O10" i="1" s="1"/>
  <c r="I11" i="1"/>
  <c r="Q10" i="1"/>
  <c r="I10" i="1" s="1"/>
  <c r="O9" i="1"/>
  <c r="I9" i="1"/>
  <c r="R23" i="1" l="1"/>
  <c r="O23" i="1" s="1"/>
  <c r="O2" i="1" s="1"/>
  <c r="Q23" i="1"/>
  <c r="I23" i="1" s="1"/>
  <c r="I3" i="1" s="1"/>
</calcChain>
</file>

<file path=xl/sharedStrings.xml><?xml version="1.0" encoding="utf-8"?>
<sst xmlns="http://schemas.openxmlformats.org/spreadsheetml/2006/main" count="510" uniqueCount="179">
  <si>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</si>
  <si>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</si>
  <si>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</si>
  <si>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</si>
  <si>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</si>
  <si>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</si>
  <si>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</si>
  <si>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</si>
  <si>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PS 01-14-01</t>
  </si>
  <si>
    <t>0,00</t>
  </si>
  <si>
    <t>2</t>
  </si>
  <si>
    <t>O</t>
  </si>
  <si>
    <t>Objekt:</t>
  </si>
  <si>
    <t>D.1.2.1</t>
  </si>
  <si>
    <t>Železniční sdělovací zařízení - kabelizace</t>
  </si>
  <si>
    <t>15,00</t>
  </si>
  <si>
    <t>O1</t>
  </si>
  <si>
    <t>Rozpočet:</t>
  </si>
  <si>
    <t>TNS Čebín, úprava DOK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</si>
  <si>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</si>
  <si>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</si>
  <si>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</si>
  <si>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</si>
  <si>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</si>
  <si>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</si>
  <si>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</si>
  <si>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</si>
  <si>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</si>
  <si>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</si>
  <si>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</si>
  <si>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</si>
  <si>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</si>
  <si>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</si>
  <si>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</si>
  <si>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</si>
  <si>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</si>
  <si>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</si>
  <si>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</si>
  <si>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Všeobecné konstrukce a práce</t>
  </si>
  <si>
    <t>Zemní práce</t>
  </si>
  <si>
    <t>P</t>
  </si>
  <si>
    <t>131838</t>
  </si>
  <si>
    <t/>
  </si>
  <si>
    <t>HLOUBENÍ JAM ZAPAŽ I NEPAŽ TŘ. II, ODVOZ DO 20KM</t>
  </si>
  <si>
    <t>M3</t>
  </si>
  <si>
    <t>PP</t>
  </si>
  <si>
    <t>VV</t>
  </si>
  <si>
    <t>TS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</si>
  <si>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</si>
  <si>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132838</t>
  </si>
  <si>
    <t>HLOUBENÍ RÝH ŠÍŘ DO 2M PAŽ I NEPAŽ TŘ. II, ODVOZ DO 20KM</t>
  </si>
  <si>
    <t>97</t>
  </si>
  <si>
    <t>141733</t>
  </si>
  <si>
    <t>PROTLAČOVÁNÍ POTRUBÍ Z PLAST HMOT DN DO 150MM</t>
  </si>
  <si>
    <t>m</t>
  </si>
  <si>
    <t>položka zahrnuje dodávku protlačovaného potrubí a veškeré pomocné práce (startovací zařízení, startovací a cílová jáma, opěrné a vodící bloky a pod.)</t>
  </si>
  <si>
    <t>7</t>
  </si>
  <si>
    <t>Přidružená stavební výroba</t>
  </si>
  <si>
    <t>96</t>
  </si>
  <si>
    <t>702211</t>
  </si>
  <si>
    <t>KABELOVÁ CHRÁNIČKA ZEMNÍ DN DO 100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</si>
  <si>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</si>
  <si>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87</t>
  </si>
  <si>
    <t>75I812</t>
  </si>
  <si>
    <t>KABEL OPTICKÝ SINGLEMODE DO 36 VLÁKEN</t>
  </si>
  <si>
    <t>KMVLÁKNO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</si>
  <si>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zafouknutí, zafouknutí do obsazené trubky,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kmvláknech.</t>
  </si>
  <si>
    <t>91</t>
  </si>
  <si>
    <t>75I813</t>
  </si>
  <si>
    <t>KABEL OPTICKÝ SINGLEMODE DO 72 VLÁKEN</t>
  </si>
  <si>
    <t>90</t>
  </si>
  <si>
    <t>75I815</t>
  </si>
  <si>
    <t>KABEL OPTICKÝ SINGLEMODE - MONTÁŽ DO OBSAZENÉ TRUBKY</t>
  </si>
  <si>
    <t>1. Položka obsahuje:  
 – práce spojené s montáží specifikované kabelizace specifikovaným způsobem (zafouknutí do obsazené trubky)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</si>
  <si>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88</t>
  </si>
  <si>
    <t>75I81X</t>
  </si>
  <si>
    <t>KABEL OPTICKÝ SINGLEMODE - MONTÁŽ</t>
  </si>
  <si>
    <t>1. Položka obsahuje:  
 – práce spojené s montáží specifikované kabelizace specifikovaným způsobem (uložení na konstrukci, zafouknutí,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</si>
  <si>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76</t>
  </si>
  <si>
    <t>75I851</t>
  </si>
  <si>
    <t>KABEL OPTICKÝ - REZERVA PŘES 500 MM</t>
  </si>
  <si>
    <t>KUS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</si>
  <si>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</si>
  <si>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</t>
  </si>
  <si>
    <t>75I85X</t>
  </si>
  <si>
    <t>KABEL OPTICKÝ - REZERVA PŘES 500 MM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</si>
  <si>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</si>
  <si>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32</t>
  </si>
  <si>
    <t>75I911</t>
  </si>
  <si>
    <t>OPTOTRUBKA HDPE PRŮMĚRU DO 40 MM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</si>
  <si>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</si>
  <si>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31</t>
  </si>
  <si>
    <t>75I91X</t>
  </si>
  <si>
    <t>OPTOTRUBKA HDPE - MONTÁŽ</t>
  </si>
  <si>
    <t>1. Položka obsahuje: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</si>
  <si>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34</t>
  </si>
  <si>
    <t>75I961</t>
  </si>
  <si>
    <t>OPTOTRUBKA - HERMETIZACE ÚSEKU DO 2000 M</t>
  </si>
  <si>
    <t>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</si>
  <si>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úseků.</t>
  </si>
  <si>
    <t>33</t>
  </si>
  <si>
    <t>75I962</t>
  </si>
  <si>
    <t>OPTOTRUBKA - KALIBRACE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</si>
  <si>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metrů.</t>
  </si>
  <si>
    <t>86</t>
  </si>
  <si>
    <t>75ID21</t>
  </si>
  <si>
    <t>PLASTOVÁ ZEMNÍ KOMORA PRO ULOŽENÍ SPOJKY</t>
  </si>
  <si>
    <t>83</t>
  </si>
  <si>
    <t>75ID2X</t>
  </si>
  <si>
    <t>PLASTOVÁ ZEMNÍ KOMORA PRO ULOŽENÍ SPOJKY - MONTÁŽ</t>
  </si>
  <si>
    <t>84</t>
  </si>
  <si>
    <t>75ID31</t>
  </si>
  <si>
    <t>PLASTOVÁ ZEMNÍ KOMORA TĚSNENÍ PRO HDPE TRUBKU DO 40 MM</t>
  </si>
  <si>
    <t>85</t>
  </si>
  <si>
    <t>75ID3X</t>
  </si>
  <si>
    <t>PLASTOVÁ ZEMNÍ KOMORA TĚSNENÍ PRO HDPE TRUBKU DO 40 MM - MONTÁŽ</t>
  </si>
  <si>
    <t>81</t>
  </si>
  <si>
    <t>75IEE3</t>
  </si>
  <si>
    <t>OPTICKÝ ROZVADĚČ 19" PROVEDENÍ 36 VLÁKEN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</si>
  <si>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</si>
  <si>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80</t>
  </si>
  <si>
    <t>75IEE5</t>
  </si>
  <si>
    <t>OPTICKÝ ROZVADĚČ 19" PROVEDENÍ DO 144 VLÁKEN</t>
  </si>
  <si>
    <t>82</t>
  </si>
  <si>
    <t>75IEEX</t>
  </si>
  <si>
    <t>OPTICKÝ ROZVADĚČ 19" PROVEDENÍ - MONTÁŽ</t>
  </si>
  <si>
    <t>PN</t>
  </si>
  <si>
    <t>30</t>
  </si>
  <si>
    <t>75JA51</t>
  </si>
  <si>
    <t>ROZVADĚČ STRUKT. KABELÁŽE, ORGANIZAR-DODÁVKA</t>
  </si>
  <si>
    <t>25</t>
  </si>
  <si>
    <t>75JA5X</t>
  </si>
  <si>
    <t>ROZVADĚČ STRUKT. KABELÁŽE, MONTÁŽ ORGANIZARU, PATCHPANELU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</si>
  <si>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</si>
  <si>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55</t>
  </si>
  <si>
    <t>75IF91</t>
  </si>
  <si>
    <t>KONSTRUKCE DO SKŘÍNĚ 19" PRO UPEVNĚNÍ ZAŘÍZENÍ</t>
  </si>
  <si>
    <t>53</t>
  </si>
  <si>
    <t>75IF9X</t>
  </si>
  <si>
    <t>KONSTRUKCE DO SKŘÍNĚ 19" PRO UPEVNĚNÍ ZAŘÍZENÍ - MONTÁŽ</t>
  </si>
  <si>
    <t>93</t>
  </si>
  <si>
    <t>75IH62</t>
  </si>
  <si>
    <t>UKONČENÍ KABELU OPTICKÉHO DO 36 VLÁKEN</t>
  </si>
  <si>
    <t>1. Položka obsahuje:  
 – kompletní ukončení specifikované kabelizace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</si>
  <si>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92</t>
  </si>
  <si>
    <t>75IH63</t>
  </si>
  <si>
    <t>UKONČENÍ KABELU OPTICKÉHO DO 72 VLÁKEN</t>
  </si>
  <si>
    <t>73</t>
  </si>
  <si>
    <t>75IH91</t>
  </si>
  <si>
    <t>UKONČENÍ KABELU ŠTÍTEK KABELOVÝ</t>
  </si>
  <si>
    <t>1. Položka obsahuje:  
 – dodávku specifikovaného bloku/zařízení včetně potřebného drobného montážního materiálu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</si>
  <si>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74</t>
  </si>
  <si>
    <t>75IH9X</t>
  </si>
  <si>
    <t>UKONČENÍ KABELU ŠTÍTEK KABELOVÝ - MONTÁŽ</t>
  </si>
  <si>
    <t>94</t>
  </si>
  <si>
    <t>75II71</t>
  </si>
  <si>
    <t>SPOJKA OPTICKÁ DO 72 VLÁKEN</t>
  </si>
  <si>
    <t>95</t>
  </si>
  <si>
    <t>75II7X</t>
  </si>
  <si>
    <t>SPOJKA OPTICKÁ - MONTÁŽ</t>
  </si>
  <si>
    <t>79</t>
  </si>
  <si>
    <t>75IK11</t>
  </si>
  <si>
    <t>MĚŘENÍ STÁVAJÍCÍHO OPTICKÉHO KABELU</t>
  </si>
  <si>
    <t>VLÁKNO</t>
  </si>
  <si>
    <t>1. Položka obsahuje:  
 – práce spojené s kontrolním měřením stávající optické kabelizace ke zjištění technických parametrů optického kabelu před manipulací včetně potřebného drobného montážního materiálu  
 – měření metodou OTDR na třech vlnových délkách 1310/1550/1625nm v obou směrech dle ČSN EN 61280-4-2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optických vláken.</t>
  </si>
  <si>
    <t>990</t>
  </si>
  <si>
    <t>Likvidace odpadů vč. dopravy</t>
  </si>
  <si>
    <t>14</t>
  </si>
  <si>
    <t>R015240</t>
  </si>
  <si>
    <t>POPLATKY ZA LIKVIDACI ODPADŮ NEKONTAMINOVANÝCH - 20 03 99 ODPAD PODOBNÝ KOMUNÁLNÍMU ODPADU VČETNĚ DOPRAVY</t>
  </si>
  <si>
    <t>T</t>
  </si>
  <si>
    <t>Evidenční položka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</si>
  <si>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Tunou se rozumí hmotnost odpadu vytříděného v souladu se zákonem č. 185/2001 Sb., o nakládání s odpady, v platném znění.</t>
  </si>
  <si>
    <t>44</t>
  </si>
  <si>
    <t>R015910</t>
  </si>
  <si>
    <t>POPLATKY ZA LIKVIDACI ODPADŮ NEKONTAMINOVANÝCH - 15 01 02 - OBALY PLASTOVÉ, VČETNĚ DOPRAVY</t>
  </si>
  <si>
    <t>45</t>
  </si>
  <si>
    <t>R015920</t>
  </si>
  <si>
    <t>POPLATKY ZA LIKVIDACI ODPADŮ NEKONTAMINOVANÝCH - 15 01 01 - OBALY PAPÍROVÉ, VČETNĚ DOPRAVY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</si>
</sst>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right"/>
    </xf>
    <xf numFmtId="0" fontId="5" fillId="2" borderId="4" xfId="1" applyFont="1" applyFill="1" applyBorder="1" applyAlignment="1">
      <alignment wrapText="1"/>
    </xf>
    <xf numFmtId="4" fontId="5" fillId="2" borderId="4" xfId="1" applyNumberFormat="1" applyFont="1" applyFill="1" applyBorder="1" applyAlignment="1">
      <alignment horizontal="center"/>
    </xf>
    <xf numFmtId="0" fontId="5" fillId="2" borderId="1" xfId="1" applyFont="1" applyFill="1" applyBorder="1" applyAlignment="1">
      <alignment horizontal="right"/>
    </xf>
    <xf numFmtId="0" fontId="5" fillId="2" borderId="1" xfId="1" applyFont="1" applyFill="1" applyBorder="1" applyAlignment="1">
      <alignment wrapText="1"/>
    </xf>
    <xf numFmtId="4" fontId="5" fillId="2" borderId="1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5" xfId="1" applyFont="1" applyFill="1" applyBorder="1" applyAlignment="1">
      <alignment wrapText="1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R152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0+O9+O10+O23+O140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0+I9+I10+I23+I140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1" t="s">
        <v>37</v>
      </c>
      <c r="B9" s="11"/>
      <c r="C9" s="18" t="s">
        <v>30</v>
      </c>
      <c r="D9" s="11"/>
      <c r="E9" s="19" t="s">
        <v>38</v>
      </c>
      <c r="F9" s="11"/>
      <c r="G9" s="11"/>
      <c r="H9" s="11"/>
      <c r="I9" s="20">
        <f>0</f>
        <v>0</v>
      </c>
      <c r="O9">
        <f>0</f>
        <v>0</v>
      </c>
    </row>
    <row r="10" spans="1:18" ht="12.75" customHeight="1" x14ac:dyDescent="0.2">
      <c r="A10" s="3" t="s">
        <v>37</v>
      </c>
      <c r="B10" s="3"/>
      <c r="C10" s="21" t="s">
        <v>31</v>
      </c>
      <c r="D10" s="3"/>
      <c r="E10" s="22" t="s">
        <v>39</v>
      </c>
      <c r="F10" s="3"/>
      <c r="G10" s="3"/>
      <c r="H10" s="3"/>
      <c r="I10" s="23">
        <f>0+Q10</f>
        <v>0</v>
      </c>
      <c r="O10">
        <f>0+R10</f>
        <v>0</v>
      </c>
      <c r="Q10">
        <f>0+I11+I15+I19</f>
        <v>0</v>
      </c>
      <c r="R10">
        <f>0+O11+O15+O19</f>
        <v>0</v>
      </c>
    </row>
    <row r="11" spans="1:18" x14ac:dyDescent="0.2">
      <c r="A11" s="24" t="s">
        <v>40</v>
      </c>
      <c r="B11" s="25" t="s">
        <v>32</v>
      </c>
      <c r="C11" s="25" t="s">
        <v>41</v>
      </c>
      <c r="D11" s="24" t="s">
        <v>42</v>
      </c>
      <c r="E11" s="26" t="s">
        <v>43</v>
      </c>
      <c r="F11" s="27" t="s">
        <v>44</v>
      </c>
      <c r="G11" s="28">
        <v>1</v>
      </c>
      <c r="H11" s="29">
        <v>0</v>
      </c>
      <c r="I11" s="29">
        <f>ROUND(ROUND(H11,2)*ROUND(G11,3),2)</f>
        <v>0</v>
      </c>
      <c r="O11">
        <f>(I11*21)/100</f>
        <v>0</v>
      </c>
      <c r="P11" t="s">
        <v>10</v>
      </c>
    </row>
    <row r="12" spans="1:18" x14ac:dyDescent="0.2">
      <c r="A12" s="30" t="s">
        <v>45</v>
      </c>
      <c r="E12" s="31" t="s">
        <v>42</v>
      </c>
    </row>
    <row r="13" spans="1:18" x14ac:dyDescent="0.2">
      <c r="A13" s="32" t="s">
        <v>46</v>
      </c>
      <c r="E13" s="33" t="s">
        <v>42</v>
      </c>
    </row>
    <row r="14" spans="1:18" ht="318.75" x14ac:dyDescent="0.2">
      <c r="A14" t="s">
        <v>47</v>
      </c>
      <c r="E14" s="31" t="s">
        <v>48</v>
      </c>
    </row>
    <row r="15" spans="1:18" x14ac:dyDescent="0.2">
      <c r="A15" s="24" t="s">
        <v>40</v>
      </c>
      <c r="B15" s="25" t="s">
        <v>34</v>
      </c>
      <c r="C15" s="25" t="s">
        <v>49</v>
      </c>
      <c r="D15" s="24" t="s">
        <v>42</v>
      </c>
      <c r="E15" s="26" t="s">
        <v>50</v>
      </c>
      <c r="F15" s="27" t="s">
        <v>44</v>
      </c>
      <c r="G15" s="28">
        <v>3</v>
      </c>
      <c r="H15" s="29">
        <v>0</v>
      </c>
      <c r="I15" s="29">
        <f>ROUND(ROUND(H15,2)*ROUND(G15,3),2)</f>
        <v>0</v>
      </c>
      <c r="O15">
        <f>(I15*21)/100</f>
        <v>0</v>
      </c>
      <c r="P15" t="s">
        <v>10</v>
      </c>
    </row>
    <row r="16" spans="1:18" x14ac:dyDescent="0.2">
      <c r="A16" s="30" t="s">
        <v>45</v>
      </c>
      <c r="E16" s="31" t="s">
        <v>42</v>
      </c>
    </row>
    <row r="17" spans="1:18" x14ac:dyDescent="0.2">
      <c r="A17" s="32" t="s">
        <v>46</v>
      </c>
      <c r="E17" s="33" t="s">
        <v>42</v>
      </c>
    </row>
    <row r="18" spans="1:18" ht="318.75" x14ac:dyDescent="0.2">
      <c r="A18" t="s">
        <v>47</v>
      </c>
      <c r="E18" s="31" t="s">
        <v>48</v>
      </c>
    </row>
    <row r="19" spans="1:18" x14ac:dyDescent="0.2">
      <c r="A19" s="24" t="s">
        <v>40</v>
      </c>
      <c r="B19" s="25" t="s">
        <v>51</v>
      </c>
      <c r="C19" s="25" t="s">
        <v>52</v>
      </c>
      <c r="D19" s="24" t="s">
        <v>42</v>
      </c>
      <c r="E19" s="26" t="s">
        <v>53</v>
      </c>
      <c r="F19" s="27" t="s">
        <v>54</v>
      </c>
      <c r="G19" s="28">
        <v>15</v>
      </c>
      <c r="H19" s="29">
        <v>0</v>
      </c>
      <c r="I19" s="29">
        <f>ROUND(ROUND(H19,2)*ROUND(G19,3),2)</f>
        <v>0</v>
      </c>
      <c r="O19">
        <f>(I19*21)/100</f>
        <v>0</v>
      </c>
      <c r="P19" t="s">
        <v>10</v>
      </c>
    </row>
    <row r="20" spans="1:18" x14ac:dyDescent="0.2">
      <c r="A20" s="30" t="s">
        <v>45</v>
      </c>
      <c r="E20" s="31" t="s">
        <v>42</v>
      </c>
    </row>
    <row r="21" spans="1:18" x14ac:dyDescent="0.2">
      <c r="A21" s="32" t="s">
        <v>46</v>
      </c>
      <c r="E21" s="33" t="s">
        <v>42</v>
      </c>
    </row>
    <row r="22" spans="1:18" ht="25.5" x14ac:dyDescent="0.2">
      <c r="A22" t="s">
        <v>47</v>
      </c>
      <c r="E22" s="31" t="s">
        <v>55</v>
      </c>
    </row>
    <row r="23" spans="1:18" ht="12.75" customHeight="1" x14ac:dyDescent="0.2">
      <c r="A23" s="3" t="s">
        <v>37</v>
      </c>
      <c r="B23" s="3"/>
      <c r="C23" s="21" t="s">
        <v>56</v>
      </c>
      <c r="D23" s="3"/>
      <c r="E23" s="34" t="s">
        <v>57</v>
      </c>
      <c r="F23" s="3"/>
      <c r="G23" s="3"/>
      <c r="H23" s="3"/>
      <c r="I23" s="23">
        <f>0+Q23</f>
        <v>0</v>
      </c>
      <c r="O23">
        <f>0+R23</f>
        <v>0</v>
      </c>
      <c r="Q23">
        <f>0+I24+I28+I32+I36+I40+I44+I48+I52+I56+I60+I64+I68+I72+I76+I80+I84+I88+I92+I96+I100+I104+I108+I112+I116+I120+I124+I128+I132+I136</f>
        <v>0</v>
      </c>
      <c r="R23">
        <f>0+O24+O28+O32+O36+O40+O44+O48+O52+O56+O60+O64+O68+O72+O76+O80+O84+O88+O92+O96+O100+O104+O108+O112+O116+O120+O124+O128+O132+O136</f>
        <v>0</v>
      </c>
    </row>
    <row r="24" spans="1:18" x14ac:dyDescent="0.2">
      <c r="A24" s="24" t="s">
        <v>40</v>
      </c>
      <c r="B24" s="25" t="s">
        <v>58</v>
      </c>
      <c r="C24" s="25" t="s">
        <v>59</v>
      </c>
      <c r="D24" s="24" t="s">
        <v>42</v>
      </c>
      <c r="E24" s="26" t="s">
        <v>60</v>
      </c>
      <c r="F24" s="27" t="s">
        <v>54</v>
      </c>
      <c r="G24" s="28">
        <v>20</v>
      </c>
      <c r="H24" s="29">
        <v>0</v>
      </c>
      <c r="I24" s="29">
        <f>ROUND(ROUND(H24,2)*ROUND(G24,3),2)</f>
        <v>0</v>
      </c>
      <c r="O24">
        <f>(I24*21)/100</f>
        <v>0</v>
      </c>
      <c r="P24" t="s">
        <v>10</v>
      </c>
    </row>
    <row r="25" spans="1:18" x14ac:dyDescent="0.2">
      <c r="A25" s="30" t="s">
        <v>45</v>
      </c>
      <c r="E25" s="31" t="s">
        <v>42</v>
      </c>
    </row>
    <row r="26" spans="1:18" x14ac:dyDescent="0.2">
      <c r="A26" s="32" t="s">
        <v>46</v>
      </c>
      <c r="E26" s="33" t="s">
        <v>42</v>
      </c>
    </row>
    <row r="27" spans="1:18" ht="102" x14ac:dyDescent="0.2">
      <c r="A27" t="s">
        <v>47</v>
      </c>
      <c r="E27" s="31" t="s">
        <v>61</v>
      </c>
    </row>
    <row r="28" spans="1:18" x14ac:dyDescent="0.2">
      <c r="A28" s="24" t="s">
        <v>40</v>
      </c>
      <c r="B28" s="25" t="s">
        <v>62</v>
      </c>
      <c r="C28" s="25" t="s">
        <v>63</v>
      </c>
      <c r="D28" s="24" t="s">
        <v>42</v>
      </c>
      <c r="E28" s="26" t="s">
        <v>64</v>
      </c>
      <c r="F28" s="27" t="s">
        <v>65</v>
      </c>
      <c r="G28" s="28">
        <v>33.731999999999999</v>
      </c>
      <c r="H28" s="29">
        <v>0</v>
      </c>
      <c r="I28" s="29">
        <f>ROUND(ROUND(H28,2)*ROUND(G28,3),2)</f>
        <v>0</v>
      </c>
      <c r="O28">
        <f>(I28*21)/100</f>
        <v>0</v>
      </c>
      <c r="P28" t="s">
        <v>10</v>
      </c>
    </row>
    <row r="29" spans="1:18" x14ac:dyDescent="0.2">
      <c r="A29" s="30" t="s">
        <v>45</v>
      </c>
      <c r="E29" s="31" t="s">
        <v>42</v>
      </c>
    </row>
    <row r="30" spans="1:18" x14ac:dyDescent="0.2">
      <c r="A30" s="32" t="s">
        <v>46</v>
      </c>
      <c r="E30" s="33" t="s">
        <v>42</v>
      </c>
    </row>
    <row r="31" spans="1:18" ht="153" x14ac:dyDescent="0.2">
      <c r="A31" t="s">
        <v>47</v>
      </c>
      <c r="E31" s="31" t="s">
        <v>66</v>
      </c>
    </row>
    <row r="32" spans="1:18" x14ac:dyDescent="0.2">
      <c r="A32" s="24" t="s">
        <v>40</v>
      </c>
      <c r="B32" s="25" t="s">
        <v>67</v>
      </c>
      <c r="C32" s="25" t="s">
        <v>68</v>
      </c>
      <c r="D32" s="24" t="s">
        <v>42</v>
      </c>
      <c r="E32" s="26" t="s">
        <v>69</v>
      </c>
      <c r="F32" s="27" t="s">
        <v>65</v>
      </c>
      <c r="G32" s="28">
        <v>677.23199999999997</v>
      </c>
      <c r="H32" s="29">
        <v>0</v>
      </c>
      <c r="I32" s="29">
        <f>ROUND(ROUND(H32,2)*ROUND(G32,3),2)</f>
        <v>0</v>
      </c>
      <c r="O32">
        <f>(I32*21)/100</f>
        <v>0</v>
      </c>
      <c r="P32" t="s">
        <v>10</v>
      </c>
    </row>
    <row r="33" spans="1:16" x14ac:dyDescent="0.2">
      <c r="A33" s="30" t="s">
        <v>45</v>
      </c>
      <c r="E33" s="31" t="s">
        <v>42</v>
      </c>
    </row>
    <row r="34" spans="1:16" x14ac:dyDescent="0.2">
      <c r="A34" s="32" t="s">
        <v>46</v>
      </c>
      <c r="E34" s="33" t="s">
        <v>42</v>
      </c>
    </row>
    <row r="35" spans="1:16" ht="153" x14ac:dyDescent="0.2">
      <c r="A35" t="s">
        <v>47</v>
      </c>
      <c r="E35" s="31" t="s">
        <v>66</v>
      </c>
    </row>
    <row r="36" spans="1:16" x14ac:dyDescent="0.2">
      <c r="A36" s="24" t="s">
        <v>40</v>
      </c>
      <c r="B36" s="25" t="s">
        <v>70</v>
      </c>
      <c r="C36" s="25" t="s">
        <v>71</v>
      </c>
      <c r="D36" s="24" t="s">
        <v>42</v>
      </c>
      <c r="E36" s="26" t="s">
        <v>72</v>
      </c>
      <c r="F36" s="27" t="s">
        <v>54</v>
      </c>
      <c r="G36" s="28">
        <v>9406</v>
      </c>
      <c r="H36" s="29">
        <v>0</v>
      </c>
      <c r="I36" s="29">
        <f>ROUND(ROUND(H36,2)*ROUND(G36,3),2)</f>
        <v>0</v>
      </c>
      <c r="O36">
        <f>(I36*21)/100</f>
        <v>0</v>
      </c>
      <c r="P36" t="s">
        <v>10</v>
      </c>
    </row>
    <row r="37" spans="1:16" x14ac:dyDescent="0.2">
      <c r="A37" s="30" t="s">
        <v>45</v>
      </c>
      <c r="E37" s="31" t="s">
        <v>42</v>
      </c>
    </row>
    <row r="38" spans="1:16" x14ac:dyDescent="0.2">
      <c r="A38" s="32" t="s">
        <v>46</v>
      </c>
      <c r="E38" s="33" t="s">
        <v>42</v>
      </c>
    </row>
    <row r="39" spans="1:16" ht="114.75" x14ac:dyDescent="0.2">
      <c r="A39" t="s">
        <v>47</v>
      </c>
      <c r="E39" s="31" t="s">
        <v>73</v>
      </c>
    </row>
    <row r="40" spans="1:16" x14ac:dyDescent="0.2">
      <c r="A40" s="24" t="s">
        <v>40</v>
      </c>
      <c r="B40" s="25" t="s">
        <v>74</v>
      </c>
      <c r="C40" s="25" t="s">
        <v>75</v>
      </c>
      <c r="D40" s="24" t="s">
        <v>42</v>
      </c>
      <c r="E40" s="26" t="s">
        <v>76</v>
      </c>
      <c r="F40" s="27" t="s">
        <v>54</v>
      </c>
      <c r="G40" s="28">
        <v>656</v>
      </c>
      <c r="H40" s="29">
        <v>0</v>
      </c>
      <c r="I40" s="29">
        <f>ROUND(ROUND(H40,2)*ROUND(G40,3),2)</f>
        <v>0</v>
      </c>
      <c r="O40">
        <f>(I40*21)/100</f>
        <v>0</v>
      </c>
      <c r="P40" t="s">
        <v>10</v>
      </c>
    </row>
    <row r="41" spans="1:16" x14ac:dyDescent="0.2">
      <c r="A41" s="30" t="s">
        <v>45</v>
      </c>
      <c r="E41" s="31" t="s">
        <v>42</v>
      </c>
    </row>
    <row r="42" spans="1:16" x14ac:dyDescent="0.2">
      <c r="A42" s="32" t="s">
        <v>46</v>
      </c>
      <c r="E42" s="33" t="s">
        <v>42</v>
      </c>
    </row>
    <row r="43" spans="1:16" ht="114.75" x14ac:dyDescent="0.2">
      <c r="A43" t="s">
        <v>47</v>
      </c>
      <c r="E43" s="31" t="s">
        <v>77</v>
      </c>
    </row>
    <row r="44" spans="1:16" x14ac:dyDescent="0.2">
      <c r="A44" s="24" t="s">
        <v>40</v>
      </c>
      <c r="B44" s="25" t="s">
        <v>78</v>
      </c>
      <c r="C44" s="25" t="s">
        <v>79</v>
      </c>
      <c r="D44" s="24" t="s">
        <v>42</v>
      </c>
      <c r="E44" s="26" t="s">
        <v>80</v>
      </c>
      <c r="F44" s="27" t="s">
        <v>81</v>
      </c>
      <c r="G44" s="28">
        <v>3</v>
      </c>
      <c r="H44" s="29">
        <v>0</v>
      </c>
      <c r="I44" s="29">
        <f>ROUND(ROUND(H44,2)*ROUND(G44,3),2)</f>
        <v>0</v>
      </c>
      <c r="O44">
        <f>(I44*21)/100</f>
        <v>0</v>
      </c>
      <c r="P44" t="s">
        <v>10</v>
      </c>
    </row>
    <row r="45" spans="1:16" x14ac:dyDescent="0.2">
      <c r="A45" s="30" t="s">
        <v>45</v>
      </c>
      <c r="E45" s="31" t="s">
        <v>42</v>
      </c>
    </row>
    <row r="46" spans="1:16" x14ac:dyDescent="0.2">
      <c r="A46" s="32" t="s">
        <v>46</v>
      </c>
      <c r="E46" s="33" t="s">
        <v>42</v>
      </c>
    </row>
    <row r="47" spans="1:16" ht="178.5" x14ac:dyDescent="0.2">
      <c r="A47" t="s">
        <v>47</v>
      </c>
      <c r="E47" s="31" t="s">
        <v>82</v>
      </c>
    </row>
    <row r="48" spans="1:16" x14ac:dyDescent="0.2">
      <c r="A48" s="24" t="s">
        <v>40</v>
      </c>
      <c r="B48" s="25" t="s">
        <v>83</v>
      </c>
      <c r="C48" s="25" t="s">
        <v>84</v>
      </c>
      <c r="D48" s="24" t="s">
        <v>42</v>
      </c>
      <c r="E48" s="26" t="s">
        <v>85</v>
      </c>
      <c r="F48" s="27" t="s">
        <v>81</v>
      </c>
      <c r="G48" s="28">
        <v>3</v>
      </c>
      <c r="H48" s="29">
        <v>0</v>
      </c>
      <c r="I48" s="29">
        <f>ROUND(ROUND(H48,2)*ROUND(G48,3),2)</f>
        <v>0</v>
      </c>
      <c r="O48">
        <f>(I48*21)/100</f>
        <v>0</v>
      </c>
      <c r="P48" t="s">
        <v>10</v>
      </c>
    </row>
    <row r="49" spans="1:16" x14ac:dyDescent="0.2">
      <c r="A49" s="30" t="s">
        <v>45</v>
      </c>
      <c r="E49" s="31" t="s">
        <v>42</v>
      </c>
    </row>
    <row r="50" spans="1:16" x14ac:dyDescent="0.2">
      <c r="A50" s="32" t="s">
        <v>46</v>
      </c>
      <c r="E50" s="33" t="s">
        <v>42</v>
      </c>
    </row>
    <row r="51" spans="1:16" ht="127.5" x14ac:dyDescent="0.2">
      <c r="A51" t="s">
        <v>47</v>
      </c>
      <c r="E51" s="31" t="s">
        <v>86</v>
      </c>
    </row>
    <row r="52" spans="1:16" x14ac:dyDescent="0.2">
      <c r="A52" s="24" t="s">
        <v>40</v>
      </c>
      <c r="B52" s="25" t="s">
        <v>87</v>
      </c>
      <c r="C52" s="25" t="s">
        <v>88</v>
      </c>
      <c r="D52" s="24" t="s">
        <v>42</v>
      </c>
      <c r="E52" s="26" t="s">
        <v>89</v>
      </c>
      <c r="F52" s="27" t="s">
        <v>54</v>
      </c>
      <c r="G52" s="28">
        <v>980</v>
      </c>
      <c r="H52" s="29">
        <v>0</v>
      </c>
      <c r="I52" s="29">
        <f>ROUND(ROUND(H52,2)*ROUND(G52,3),2)</f>
        <v>0</v>
      </c>
      <c r="O52">
        <f>(I52*21)/100</f>
        <v>0</v>
      </c>
      <c r="P52" t="s">
        <v>10</v>
      </c>
    </row>
    <row r="53" spans="1:16" x14ac:dyDescent="0.2">
      <c r="A53" s="30" t="s">
        <v>45</v>
      </c>
      <c r="E53" s="31" t="s">
        <v>42</v>
      </c>
    </row>
    <row r="54" spans="1:16" x14ac:dyDescent="0.2">
      <c r="A54" s="32" t="s">
        <v>46</v>
      </c>
      <c r="E54" s="33" t="s">
        <v>42</v>
      </c>
    </row>
    <row r="55" spans="1:16" ht="153" x14ac:dyDescent="0.2">
      <c r="A55" t="s">
        <v>47</v>
      </c>
      <c r="E55" s="31" t="s">
        <v>90</v>
      </c>
    </row>
    <row r="56" spans="1:16" x14ac:dyDescent="0.2">
      <c r="A56" s="24" t="s">
        <v>40</v>
      </c>
      <c r="B56" s="25" t="s">
        <v>91</v>
      </c>
      <c r="C56" s="25" t="s">
        <v>92</v>
      </c>
      <c r="D56" s="24" t="s">
        <v>42</v>
      </c>
      <c r="E56" s="26" t="s">
        <v>93</v>
      </c>
      <c r="F56" s="27" t="s">
        <v>54</v>
      </c>
      <c r="G56" s="28">
        <v>980</v>
      </c>
      <c r="H56" s="29">
        <v>0</v>
      </c>
      <c r="I56" s="29">
        <f>ROUND(ROUND(H56,2)*ROUND(G56,3),2)</f>
        <v>0</v>
      </c>
      <c r="O56">
        <f>(I56*21)/100</f>
        <v>0</v>
      </c>
      <c r="P56" t="s">
        <v>10</v>
      </c>
    </row>
    <row r="57" spans="1:16" x14ac:dyDescent="0.2">
      <c r="A57" s="30" t="s">
        <v>45</v>
      </c>
      <c r="E57" s="31" t="s">
        <v>42</v>
      </c>
    </row>
    <row r="58" spans="1:16" x14ac:dyDescent="0.2">
      <c r="A58" s="32" t="s">
        <v>46</v>
      </c>
      <c r="E58" s="33" t="s">
        <v>42</v>
      </c>
    </row>
    <row r="59" spans="1:16" ht="114.75" x14ac:dyDescent="0.2">
      <c r="A59" t="s">
        <v>47</v>
      </c>
      <c r="E59" s="31" t="s">
        <v>94</v>
      </c>
    </row>
    <row r="60" spans="1:16" x14ac:dyDescent="0.2">
      <c r="A60" s="24" t="s">
        <v>40</v>
      </c>
      <c r="B60" s="25" t="s">
        <v>95</v>
      </c>
      <c r="C60" s="25" t="s">
        <v>96</v>
      </c>
      <c r="D60" s="24" t="s">
        <v>42</v>
      </c>
      <c r="E60" s="26" t="s">
        <v>97</v>
      </c>
      <c r="F60" s="27" t="s">
        <v>98</v>
      </c>
      <c r="G60" s="28">
        <v>2</v>
      </c>
      <c r="H60" s="29">
        <v>0</v>
      </c>
      <c r="I60" s="29">
        <f>ROUND(ROUND(H60,2)*ROUND(G60,3),2)</f>
        <v>0</v>
      </c>
      <c r="O60">
        <f>(I60*21)/100</f>
        <v>0</v>
      </c>
      <c r="P60" t="s">
        <v>10</v>
      </c>
    </row>
    <row r="61" spans="1:16" x14ac:dyDescent="0.2">
      <c r="A61" s="30" t="s">
        <v>45</v>
      </c>
      <c r="E61" s="31" t="s">
        <v>42</v>
      </c>
    </row>
    <row r="62" spans="1:16" x14ac:dyDescent="0.2">
      <c r="A62" s="32" t="s">
        <v>46</v>
      </c>
      <c r="E62" s="33" t="s">
        <v>42</v>
      </c>
    </row>
    <row r="63" spans="1:16" ht="127.5" x14ac:dyDescent="0.2">
      <c r="A63" t="s">
        <v>47</v>
      </c>
      <c r="E63" s="31" t="s">
        <v>99</v>
      </c>
    </row>
    <row r="64" spans="1:16" x14ac:dyDescent="0.2">
      <c r="A64" s="24" t="s">
        <v>40</v>
      </c>
      <c r="B64" s="25" t="s">
        <v>100</v>
      </c>
      <c r="C64" s="25" t="s">
        <v>101</v>
      </c>
      <c r="D64" s="24" t="s">
        <v>42</v>
      </c>
      <c r="E64" s="26" t="s">
        <v>102</v>
      </c>
      <c r="F64" s="27" t="s">
        <v>54</v>
      </c>
      <c r="G64" s="28">
        <v>980</v>
      </c>
      <c r="H64" s="29">
        <v>0</v>
      </c>
      <c r="I64" s="29">
        <f>ROUND(ROUND(H64,2)*ROUND(G64,3),2)</f>
        <v>0</v>
      </c>
      <c r="O64">
        <f>(I64*21)/100</f>
        <v>0</v>
      </c>
      <c r="P64" t="s">
        <v>10</v>
      </c>
    </row>
    <row r="65" spans="1:16" x14ac:dyDescent="0.2">
      <c r="A65" s="30" t="s">
        <v>45</v>
      </c>
      <c r="E65" s="31" t="s">
        <v>42</v>
      </c>
    </row>
    <row r="66" spans="1:16" x14ac:dyDescent="0.2">
      <c r="A66" s="32" t="s">
        <v>46</v>
      </c>
      <c r="E66" s="33" t="s">
        <v>42</v>
      </c>
    </row>
    <row r="67" spans="1:16" ht="127.5" x14ac:dyDescent="0.2">
      <c r="A67" t="s">
        <v>47</v>
      </c>
      <c r="E67" s="31" t="s">
        <v>103</v>
      </c>
    </row>
    <row r="68" spans="1:16" x14ac:dyDescent="0.2">
      <c r="A68" s="24" t="s">
        <v>40</v>
      </c>
      <c r="B68" s="25" t="s">
        <v>104</v>
      </c>
      <c r="C68" s="25" t="s">
        <v>105</v>
      </c>
      <c r="D68" s="24" t="s">
        <v>42</v>
      </c>
      <c r="E68" s="26" t="s">
        <v>106</v>
      </c>
      <c r="F68" s="27" t="s">
        <v>81</v>
      </c>
      <c r="G68" s="28">
        <v>1</v>
      </c>
      <c r="H68" s="29">
        <v>0</v>
      </c>
      <c r="I68" s="29">
        <f>ROUND(ROUND(H68,2)*ROUND(G68,3),2)</f>
        <v>0</v>
      </c>
      <c r="O68">
        <f>(I68*21)/100</f>
        <v>0</v>
      </c>
      <c r="P68" t="s">
        <v>10</v>
      </c>
    </row>
    <row r="69" spans="1:16" x14ac:dyDescent="0.2">
      <c r="A69" s="30" t="s">
        <v>45</v>
      </c>
      <c r="E69" s="31" t="s">
        <v>42</v>
      </c>
    </row>
    <row r="70" spans="1:16" x14ac:dyDescent="0.2">
      <c r="A70" s="32" t="s">
        <v>46</v>
      </c>
      <c r="E70" s="33" t="s">
        <v>42</v>
      </c>
    </row>
    <row r="71" spans="1:16" ht="178.5" x14ac:dyDescent="0.2">
      <c r="A71" t="s">
        <v>47</v>
      </c>
      <c r="E71" s="31" t="s">
        <v>82</v>
      </c>
    </row>
    <row r="72" spans="1:16" x14ac:dyDescent="0.2">
      <c r="A72" s="24" t="s">
        <v>40</v>
      </c>
      <c r="B72" s="25" t="s">
        <v>107</v>
      </c>
      <c r="C72" s="25" t="s">
        <v>108</v>
      </c>
      <c r="D72" s="24" t="s">
        <v>42</v>
      </c>
      <c r="E72" s="26" t="s">
        <v>109</v>
      </c>
      <c r="F72" s="27" t="s">
        <v>81</v>
      </c>
      <c r="G72" s="28">
        <v>1</v>
      </c>
      <c r="H72" s="29">
        <v>0</v>
      </c>
      <c r="I72" s="29">
        <f>ROUND(ROUND(H72,2)*ROUND(G72,3),2)</f>
        <v>0</v>
      </c>
      <c r="O72">
        <f>(I72*21)/100</f>
        <v>0</v>
      </c>
      <c r="P72" t="s">
        <v>10</v>
      </c>
    </row>
    <row r="73" spans="1:16" x14ac:dyDescent="0.2">
      <c r="A73" s="30" t="s">
        <v>45</v>
      </c>
      <c r="E73" s="31" t="s">
        <v>42</v>
      </c>
    </row>
    <row r="74" spans="1:16" x14ac:dyDescent="0.2">
      <c r="A74" s="32" t="s">
        <v>46</v>
      </c>
      <c r="E74" s="33" t="s">
        <v>42</v>
      </c>
    </row>
    <row r="75" spans="1:16" ht="127.5" x14ac:dyDescent="0.2">
      <c r="A75" t="s">
        <v>47</v>
      </c>
      <c r="E75" s="31" t="s">
        <v>86</v>
      </c>
    </row>
    <row r="76" spans="1:16" x14ac:dyDescent="0.2">
      <c r="A76" s="24" t="s">
        <v>40</v>
      </c>
      <c r="B76" s="25" t="s">
        <v>110</v>
      </c>
      <c r="C76" s="25" t="s">
        <v>111</v>
      </c>
      <c r="D76" s="24" t="s">
        <v>42</v>
      </c>
      <c r="E76" s="26" t="s">
        <v>112</v>
      </c>
      <c r="F76" s="27" t="s">
        <v>81</v>
      </c>
      <c r="G76" s="28">
        <v>2</v>
      </c>
      <c r="H76" s="29">
        <v>0</v>
      </c>
      <c r="I76" s="29">
        <f>ROUND(ROUND(H76,2)*ROUND(G76,3),2)</f>
        <v>0</v>
      </c>
      <c r="O76">
        <f>(I76*21)/100</f>
        <v>0</v>
      </c>
      <c r="P76" t="s">
        <v>10</v>
      </c>
    </row>
    <row r="77" spans="1:16" x14ac:dyDescent="0.2">
      <c r="A77" s="30" t="s">
        <v>45</v>
      </c>
      <c r="E77" s="31" t="s">
        <v>42</v>
      </c>
    </row>
    <row r="78" spans="1:16" x14ac:dyDescent="0.2">
      <c r="A78" s="32" t="s">
        <v>46</v>
      </c>
      <c r="E78" s="33" t="s">
        <v>42</v>
      </c>
    </row>
    <row r="79" spans="1:16" ht="178.5" x14ac:dyDescent="0.2">
      <c r="A79" t="s">
        <v>47</v>
      </c>
      <c r="E79" s="31" t="s">
        <v>82</v>
      </c>
    </row>
    <row r="80" spans="1:16" ht="25.5" x14ac:dyDescent="0.2">
      <c r="A80" s="24" t="s">
        <v>40</v>
      </c>
      <c r="B80" s="25" t="s">
        <v>113</v>
      </c>
      <c r="C80" s="25" t="s">
        <v>114</v>
      </c>
      <c r="D80" s="24" t="s">
        <v>42</v>
      </c>
      <c r="E80" s="26" t="s">
        <v>115</v>
      </c>
      <c r="F80" s="27" t="s">
        <v>81</v>
      </c>
      <c r="G80" s="28">
        <v>2</v>
      </c>
      <c r="H80" s="29">
        <v>0</v>
      </c>
      <c r="I80" s="29">
        <f>ROUND(ROUND(H80,2)*ROUND(G80,3),2)</f>
        <v>0</v>
      </c>
      <c r="O80">
        <f>(I80*21)/100</f>
        <v>0</v>
      </c>
      <c r="P80" t="s">
        <v>10</v>
      </c>
    </row>
    <row r="81" spans="1:16" x14ac:dyDescent="0.2">
      <c r="A81" s="30" t="s">
        <v>45</v>
      </c>
      <c r="E81" s="31" t="s">
        <v>42</v>
      </c>
    </row>
    <row r="82" spans="1:16" x14ac:dyDescent="0.2">
      <c r="A82" s="32" t="s">
        <v>46</v>
      </c>
      <c r="E82" s="33" t="s">
        <v>42</v>
      </c>
    </row>
    <row r="83" spans="1:16" ht="127.5" x14ac:dyDescent="0.2">
      <c r="A83" t="s">
        <v>47</v>
      </c>
      <c r="E83" s="31" t="s">
        <v>86</v>
      </c>
    </row>
    <row r="84" spans="1:16" x14ac:dyDescent="0.2">
      <c r="A84" s="24" t="s">
        <v>40</v>
      </c>
      <c r="B84" s="25" t="s">
        <v>116</v>
      </c>
      <c r="C84" s="25" t="s">
        <v>117</v>
      </c>
      <c r="D84" s="24" t="s">
        <v>42</v>
      </c>
      <c r="E84" s="26" t="s">
        <v>118</v>
      </c>
      <c r="F84" s="27" t="s">
        <v>81</v>
      </c>
      <c r="G84" s="28">
        <v>1</v>
      </c>
      <c r="H84" s="29">
        <v>0</v>
      </c>
      <c r="I84" s="29">
        <f>ROUND(ROUND(H84,2)*ROUND(G84,3),2)</f>
        <v>0</v>
      </c>
      <c r="O84">
        <f>(I84*21)/100</f>
        <v>0</v>
      </c>
      <c r="P84" t="s">
        <v>10</v>
      </c>
    </row>
    <row r="85" spans="1:16" x14ac:dyDescent="0.2">
      <c r="A85" s="30" t="s">
        <v>45</v>
      </c>
      <c r="E85" s="31" t="s">
        <v>42</v>
      </c>
    </row>
    <row r="86" spans="1:16" x14ac:dyDescent="0.2">
      <c r="A86" s="32" t="s">
        <v>46</v>
      </c>
      <c r="E86" s="33" t="s">
        <v>42</v>
      </c>
    </row>
    <row r="87" spans="1:16" ht="114.75" x14ac:dyDescent="0.2">
      <c r="A87" t="s">
        <v>47</v>
      </c>
      <c r="E87" s="31" t="s">
        <v>119</v>
      </c>
    </row>
    <row r="88" spans="1:16" x14ac:dyDescent="0.2">
      <c r="A88" s="24" t="s">
        <v>40</v>
      </c>
      <c r="B88" s="25" t="s">
        <v>120</v>
      </c>
      <c r="C88" s="25" t="s">
        <v>121</v>
      </c>
      <c r="D88" s="24" t="s">
        <v>42</v>
      </c>
      <c r="E88" s="26" t="s">
        <v>122</v>
      </c>
      <c r="F88" s="27" t="s">
        <v>81</v>
      </c>
      <c r="G88" s="28">
        <v>2</v>
      </c>
      <c r="H88" s="29">
        <v>0</v>
      </c>
      <c r="I88" s="29">
        <f>ROUND(ROUND(H88,2)*ROUND(G88,3),2)</f>
        <v>0</v>
      </c>
      <c r="O88">
        <f>(I88*21)/100</f>
        <v>0</v>
      </c>
      <c r="P88" t="s">
        <v>10</v>
      </c>
    </row>
    <row r="89" spans="1:16" x14ac:dyDescent="0.2">
      <c r="A89" s="30" t="s">
        <v>45</v>
      </c>
      <c r="E89" s="31" t="s">
        <v>42</v>
      </c>
    </row>
    <row r="90" spans="1:16" x14ac:dyDescent="0.2">
      <c r="A90" s="32" t="s">
        <v>46</v>
      </c>
      <c r="E90" s="33" t="s">
        <v>42</v>
      </c>
    </row>
    <row r="91" spans="1:16" ht="114.75" x14ac:dyDescent="0.2">
      <c r="A91" t="s">
        <v>47</v>
      </c>
      <c r="E91" s="31" t="s">
        <v>119</v>
      </c>
    </row>
    <row r="92" spans="1:16" x14ac:dyDescent="0.2">
      <c r="A92" s="24" t="s">
        <v>40</v>
      </c>
      <c r="B92" s="25" t="s">
        <v>123</v>
      </c>
      <c r="C92" s="25" t="s">
        <v>124</v>
      </c>
      <c r="D92" s="24" t="s">
        <v>42</v>
      </c>
      <c r="E92" s="26" t="s">
        <v>125</v>
      </c>
      <c r="F92" s="27" t="s">
        <v>81</v>
      </c>
      <c r="G92" s="28">
        <v>3</v>
      </c>
      <c r="H92" s="29">
        <v>0</v>
      </c>
      <c r="I92" s="29">
        <f>ROUND(ROUND(H92,2)*ROUND(G92,3),2)</f>
        <v>0</v>
      </c>
      <c r="O92">
        <f>(I92*21)/100</f>
        <v>0</v>
      </c>
      <c r="P92" t="s">
        <v>10</v>
      </c>
    </row>
    <row r="93" spans="1:16" x14ac:dyDescent="0.2">
      <c r="A93" s="30" t="s">
        <v>45</v>
      </c>
      <c r="E93" s="31" t="s">
        <v>42</v>
      </c>
    </row>
    <row r="94" spans="1:16" x14ac:dyDescent="0.2">
      <c r="A94" s="32" t="s">
        <v>46</v>
      </c>
      <c r="E94" s="33" t="s">
        <v>42</v>
      </c>
    </row>
    <row r="95" spans="1:16" ht="127.5" x14ac:dyDescent="0.2">
      <c r="A95" t="s">
        <v>47</v>
      </c>
      <c r="E95" s="31" t="s">
        <v>86</v>
      </c>
    </row>
    <row r="96" spans="1:16" x14ac:dyDescent="0.2">
      <c r="A96" s="24" t="s">
        <v>126</v>
      </c>
      <c r="B96" s="25" t="s">
        <v>127</v>
      </c>
      <c r="C96" s="25" t="s">
        <v>128</v>
      </c>
      <c r="D96" s="24" t="s">
        <v>42</v>
      </c>
      <c r="E96" s="26" t="s">
        <v>129</v>
      </c>
      <c r="F96" s="27" t="s">
        <v>81</v>
      </c>
      <c r="G96" s="28">
        <v>3</v>
      </c>
      <c r="H96" s="29">
        <v>0</v>
      </c>
      <c r="I96" s="29">
        <f>ROUND(ROUND(H96,2)*ROUND(G96,3),2)</f>
        <v>0</v>
      </c>
      <c r="O96">
        <f>(I96*21)/100</f>
        <v>0</v>
      </c>
      <c r="P96" t="s">
        <v>10</v>
      </c>
    </row>
    <row r="97" spans="1:16" x14ac:dyDescent="0.2">
      <c r="A97" s="30" t="s">
        <v>45</v>
      </c>
      <c r="E97" s="31" t="s">
        <v>42</v>
      </c>
    </row>
    <row r="98" spans="1:16" x14ac:dyDescent="0.2">
      <c r="A98" s="32" t="s">
        <v>46</v>
      </c>
      <c r="E98" s="33" t="s">
        <v>42</v>
      </c>
    </row>
    <row r="99" spans="1:16" ht="114.75" x14ac:dyDescent="0.2">
      <c r="A99" t="s">
        <v>47</v>
      </c>
      <c r="E99" s="31" t="s">
        <v>119</v>
      </c>
    </row>
    <row r="100" spans="1:16" x14ac:dyDescent="0.2">
      <c r="A100" s="24" t="s">
        <v>126</v>
      </c>
      <c r="B100" s="25" t="s">
        <v>130</v>
      </c>
      <c r="C100" s="25" t="s">
        <v>131</v>
      </c>
      <c r="D100" s="24" t="s">
        <v>42</v>
      </c>
      <c r="E100" s="26" t="s">
        <v>132</v>
      </c>
      <c r="F100" s="27" t="s">
        <v>81</v>
      </c>
      <c r="G100" s="28">
        <v>3</v>
      </c>
      <c r="H100" s="29">
        <v>0</v>
      </c>
      <c r="I100" s="29">
        <f>ROUND(ROUND(H100,2)*ROUND(G100,3),2)</f>
        <v>0</v>
      </c>
      <c r="O100">
        <f>(I100*21)/100</f>
        <v>0</v>
      </c>
      <c r="P100" t="s">
        <v>10</v>
      </c>
    </row>
    <row r="101" spans="1:16" x14ac:dyDescent="0.2">
      <c r="A101" s="30" t="s">
        <v>45</v>
      </c>
      <c r="E101" s="31" t="s">
        <v>42</v>
      </c>
    </row>
    <row r="102" spans="1:16" x14ac:dyDescent="0.2">
      <c r="A102" s="32" t="s">
        <v>46</v>
      </c>
      <c r="E102" s="33" t="s">
        <v>42</v>
      </c>
    </row>
    <row r="103" spans="1:16" ht="140.25" x14ac:dyDescent="0.2">
      <c r="A103" t="s">
        <v>47</v>
      </c>
      <c r="E103" s="31" t="s">
        <v>133</v>
      </c>
    </row>
    <row r="104" spans="1:16" x14ac:dyDescent="0.2">
      <c r="A104" s="24" t="s">
        <v>40</v>
      </c>
      <c r="B104" s="25" t="s">
        <v>134</v>
      </c>
      <c r="C104" s="25" t="s">
        <v>135</v>
      </c>
      <c r="D104" s="24" t="s">
        <v>42</v>
      </c>
      <c r="E104" s="26" t="s">
        <v>136</v>
      </c>
      <c r="F104" s="27" t="s">
        <v>81</v>
      </c>
      <c r="G104" s="28">
        <v>1</v>
      </c>
      <c r="H104" s="29">
        <v>0</v>
      </c>
      <c r="I104" s="29">
        <f>ROUND(ROUND(H104,2)*ROUND(G104,3),2)</f>
        <v>0</v>
      </c>
      <c r="O104">
        <f>(I104*21)/100</f>
        <v>0</v>
      </c>
      <c r="P104" t="s">
        <v>10</v>
      </c>
    </row>
    <row r="105" spans="1:16" x14ac:dyDescent="0.2">
      <c r="A105" s="30" t="s">
        <v>45</v>
      </c>
      <c r="E105" s="31" t="s">
        <v>42</v>
      </c>
    </row>
    <row r="106" spans="1:16" x14ac:dyDescent="0.2">
      <c r="A106" s="32" t="s">
        <v>46</v>
      </c>
      <c r="E106" s="33" t="s">
        <v>42</v>
      </c>
    </row>
    <row r="107" spans="1:16" ht="178.5" x14ac:dyDescent="0.2">
      <c r="A107" t="s">
        <v>47</v>
      </c>
      <c r="E107" s="31" t="s">
        <v>82</v>
      </c>
    </row>
    <row r="108" spans="1:16" x14ac:dyDescent="0.2">
      <c r="A108" s="24" t="s">
        <v>40</v>
      </c>
      <c r="B108" s="25" t="s">
        <v>137</v>
      </c>
      <c r="C108" s="25" t="s">
        <v>138</v>
      </c>
      <c r="D108" s="24" t="s">
        <v>42</v>
      </c>
      <c r="E108" s="26" t="s">
        <v>139</v>
      </c>
      <c r="F108" s="27" t="s">
        <v>81</v>
      </c>
      <c r="G108" s="28">
        <v>1</v>
      </c>
      <c r="H108" s="29">
        <v>0</v>
      </c>
      <c r="I108" s="29">
        <f>ROUND(ROUND(H108,2)*ROUND(G108,3),2)</f>
        <v>0</v>
      </c>
      <c r="O108">
        <f>(I108*21)/100</f>
        <v>0</v>
      </c>
      <c r="P108" t="s">
        <v>10</v>
      </c>
    </row>
    <row r="109" spans="1:16" x14ac:dyDescent="0.2">
      <c r="A109" s="30" t="s">
        <v>45</v>
      </c>
      <c r="E109" s="31" t="s">
        <v>42</v>
      </c>
    </row>
    <row r="110" spans="1:16" x14ac:dyDescent="0.2">
      <c r="A110" s="32" t="s">
        <v>46</v>
      </c>
      <c r="E110" s="33" t="s">
        <v>42</v>
      </c>
    </row>
    <row r="111" spans="1:16" ht="127.5" x14ac:dyDescent="0.2">
      <c r="A111" t="s">
        <v>47</v>
      </c>
      <c r="E111" s="31" t="s">
        <v>86</v>
      </c>
    </row>
    <row r="112" spans="1:16" x14ac:dyDescent="0.2">
      <c r="A112" s="24" t="s">
        <v>40</v>
      </c>
      <c r="B112" s="25" t="s">
        <v>140</v>
      </c>
      <c r="C112" s="25" t="s">
        <v>141</v>
      </c>
      <c r="D112" s="24" t="s">
        <v>42</v>
      </c>
      <c r="E112" s="26" t="s">
        <v>142</v>
      </c>
      <c r="F112" s="27" t="s">
        <v>81</v>
      </c>
      <c r="G112" s="28">
        <v>1</v>
      </c>
      <c r="H112" s="29">
        <v>0</v>
      </c>
      <c r="I112" s="29">
        <f>ROUND(ROUND(H112,2)*ROUND(G112,3),2)</f>
        <v>0</v>
      </c>
      <c r="O112">
        <f>(I112*21)/100</f>
        <v>0</v>
      </c>
      <c r="P112" t="s">
        <v>10</v>
      </c>
    </row>
    <row r="113" spans="1:16" x14ac:dyDescent="0.2">
      <c r="A113" s="30" t="s">
        <v>45</v>
      </c>
      <c r="E113" s="31" t="s">
        <v>42</v>
      </c>
    </row>
    <row r="114" spans="1:16" x14ac:dyDescent="0.2">
      <c r="A114" s="32" t="s">
        <v>46</v>
      </c>
      <c r="E114" s="33" t="s">
        <v>42</v>
      </c>
    </row>
    <row r="115" spans="1:16" ht="127.5" x14ac:dyDescent="0.2">
      <c r="A115" t="s">
        <v>47</v>
      </c>
      <c r="E115" s="31" t="s">
        <v>143</v>
      </c>
    </row>
    <row r="116" spans="1:16" x14ac:dyDescent="0.2">
      <c r="A116" s="24" t="s">
        <v>40</v>
      </c>
      <c r="B116" s="25" t="s">
        <v>144</v>
      </c>
      <c r="C116" s="25" t="s">
        <v>145</v>
      </c>
      <c r="D116" s="24" t="s">
        <v>42</v>
      </c>
      <c r="E116" s="26" t="s">
        <v>146</v>
      </c>
      <c r="F116" s="27" t="s">
        <v>81</v>
      </c>
      <c r="G116" s="28">
        <v>2</v>
      </c>
      <c r="H116" s="29">
        <v>0</v>
      </c>
      <c r="I116" s="29">
        <f>ROUND(ROUND(H116,2)*ROUND(G116,3),2)</f>
        <v>0</v>
      </c>
      <c r="O116">
        <f>(I116*21)/100</f>
        <v>0</v>
      </c>
      <c r="P116" t="s">
        <v>10</v>
      </c>
    </row>
    <row r="117" spans="1:16" x14ac:dyDescent="0.2">
      <c r="A117" s="30" t="s">
        <v>45</v>
      </c>
      <c r="E117" s="31" t="s">
        <v>42</v>
      </c>
    </row>
    <row r="118" spans="1:16" x14ac:dyDescent="0.2">
      <c r="A118" s="32" t="s">
        <v>46</v>
      </c>
      <c r="E118" s="33" t="s">
        <v>42</v>
      </c>
    </row>
    <row r="119" spans="1:16" ht="127.5" x14ac:dyDescent="0.2">
      <c r="A119" t="s">
        <v>47</v>
      </c>
      <c r="E119" s="31" t="s">
        <v>143</v>
      </c>
    </row>
    <row r="120" spans="1:16" x14ac:dyDescent="0.2">
      <c r="A120" s="24" t="s">
        <v>40</v>
      </c>
      <c r="B120" s="25" t="s">
        <v>147</v>
      </c>
      <c r="C120" s="25" t="s">
        <v>148</v>
      </c>
      <c r="D120" s="24" t="s">
        <v>42</v>
      </c>
      <c r="E120" s="26" t="s">
        <v>149</v>
      </c>
      <c r="F120" s="27" t="s">
        <v>81</v>
      </c>
      <c r="G120" s="28">
        <v>6</v>
      </c>
      <c r="H120" s="29">
        <v>0</v>
      </c>
      <c r="I120" s="29">
        <f>ROUND(ROUND(H120,2)*ROUND(G120,3),2)</f>
        <v>0</v>
      </c>
      <c r="O120">
        <f>(I120*21)/100</f>
        <v>0</v>
      </c>
      <c r="P120" t="s">
        <v>10</v>
      </c>
    </row>
    <row r="121" spans="1:16" x14ac:dyDescent="0.2">
      <c r="A121" s="30" t="s">
        <v>45</v>
      </c>
      <c r="E121" s="31" t="s">
        <v>42</v>
      </c>
    </row>
    <row r="122" spans="1:16" x14ac:dyDescent="0.2">
      <c r="A122" s="32" t="s">
        <v>46</v>
      </c>
      <c r="E122" s="33" t="s">
        <v>42</v>
      </c>
    </row>
    <row r="123" spans="1:16" ht="165.75" x14ac:dyDescent="0.2">
      <c r="A123" t="s">
        <v>47</v>
      </c>
      <c r="E123" s="31" t="s">
        <v>150</v>
      </c>
    </row>
    <row r="124" spans="1:16" x14ac:dyDescent="0.2">
      <c r="A124" s="24" t="s">
        <v>40</v>
      </c>
      <c r="B124" s="25" t="s">
        <v>151</v>
      </c>
      <c r="C124" s="25" t="s">
        <v>152</v>
      </c>
      <c r="D124" s="24" t="s">
        <v>42</v>
      </c>
      <c r="E124" s="26" t="s">
        <v>153</v>
      </c>
      <c r="F124" s="27" t="s">
        <v>81</v>
      </c>
      <c r="G124" s="28">
        <v>6</v>
      </c>
      <c r="H124" s="29">
        <v>0</v>
      </c>
      <c r="I124" s="29">
        <f>ROUND(ROUND(H124,2)*ROUND(G124,3),2)</f>
        <v>0</v>
      </c>
      <c r="O124">
        <f>(I124*21)/100</f>
        <v>0</v>
      </c>
      <c r="P124" t="s">
        <v>10</v>
      </c>
    </row>
    <row r="125" spans="1:16" x14ac:dyDescent="0.2">
      <c r="A125" s="30" t="s">
        <v>45</v>
      </c>
      <c r="E125" s="31" t="s">
        <v>42</v>
      </c>
    </row>
    <row r="126" spans="1:16" x14ac:dyDescent="0.2">
      <c r="A126" s="32" t="s">
        <v>46</v>
      </c>
      <c r="E126" s="33" t="s">
        <v>42</v>
      </c>
    </row>
    <row r="127" spans="1:16" ht="127.5" x14ac:dyDescent="0.2">
      <c r="A127" t="s">
        <v>47</v>
      </c>
      <c r="E127" s="31" t="s">
        <v>86</v>
      </c>
    </row>
    <row r="128" spans="1:16" x14ac:dyDescent="0.2">
      <c r="A128" s="24" t="s">
        <v>40</v>
      </c>
      <c r="B128" s="25" t="s">
        <v>154</v>
      </c>
      <c r="C128" s="25" t="s">
        <v>155</v>
      </c>
      <c r="D128" s="24" t="s">
        <v>42</v>
      </c>
      <c r="E128" s="26" t="s">
        <v>156</v>
      </c>
      <c r="F128" s="27" t="s">
        <v>81</v>
      </c>
      <c r="G128" s="28">
        <v>1</v>
      </c>
      <c r="H128" s="29">
        <v>0</v>
      </c>
      <c r="I128" s="29">
        <f>ROUND(ROUND(H128,2)*ROUND(G128,3),2)</f>
        <v>0</v>
      </c>
      <c r="O128">
        <f>(I128*21)/100</f>
        <v>0</v>
      </c>
      <c r="P128" t="s">
        <v>10</v>
      </c>
    </row>
    <row r="129" spans="1:18" x14ac:dyDescent="0.2">
      <c r="A129" s="30" t="s">
        <v>45</v>
      </c>
      <c r="E129" s="31" t="s">
        <v>42</v>
      </c>
    </row>
    <row r="130" spans="1:18" x14ac:dyDescent="0.2">
      <c r="A130" s="32" t="s">
        <v>46</v>
      </c>
      <c r="E130" s="33" t="s">
        <v>42</v>
      </c>
    </row>
    <row r="131" spans="1:18" ht="165.75" x14ac:dyDescent="0.2">
      <c r="A131" t="s">
        <v>47</v>
      </c>
      <c r="E131" s="31" t="s">
        <v>150</v>
      </c>
    </row>
    <row r="132" spans="1:18" x14ac:dyDescent="0.2">
      <c r="A132" s="24" t="s">
        <v>40</v>
      </c>
      <c r="B132" s="25" t="s">
        <v>157</v>
      </c>
      <c r="C132" s="25" t="s">
        <v>158</v>
      </c>
      <c r="D132" s="24" t="s">
        <v>42</v>
      </c>
      <c r="E132" s="26" t="s">
        <v>159</v>
      </c>
      <c r="F132" s="27" t="s">
        <v>81</v>
      </c>
      <c r="G132" s="28">
        <v>1</v>
      </c>
      <c r="H132" s="29">
        <v>0</v>
      </c>
      <c r="I132" s="29">
        <f>ROUND(ROUND(H132,2)*ROUND(G132,3),2)</f>
        <v>0</v>
      </c>
      <c r="O132">
        <f>(I132*21)/100</f>
        <v>0</v>
      </c>
      <c r="P132" t="s">
        <v>10</v>
      </c>
    </row>
    <row r="133" spans="1:18" x14ac:dyDescent="0.2">
      <c r="A133" s="30" t="s">
        <v>45</v>
      </c>
      <c r="E133" s="31" t="s">
        <v>42</v>
      </c>
    </row>
    <row r="134" spans="1:18" x14ac:dyDescent="0.2">
      <c r="A134" s="32" t="s">
        <v>46</v>
      </c>
      <c r="E134" s="33" t="s">
        <v>42</v>
      </c>
    </row>
    <row r="135" spans="1:18" ht="127.5" x14ac:dyDescent="0.2">
      <c r="A135" t="s">
        <v>47</v>
      </c>
      <c r="E135" s="31" t="s">
        <v>86</v>
      </c>
    </row>
    <row r="136" spans="1:18" x14ac:dyDescent="0.2">
      <c r="A136" s="24" t="s">
        <v>40</v>
      </c>
      <c r="B136" s="25" t="s">
        <v>160</v>
      </c>
      <c r="C136" s="25" t="s">
        <v>161</v>
      </c>
      <c r="D136" s="24" t="s">
        <v>42</v>
      </c>
      <c r="E136" s="26" t="s">
        <v>162</v>
      </c>
      <c r="F136" s="27" t="s">
        <v>163</v>
      </c>
      <c r="G136" s="28">
        <v>192</v>
      </c>
      <c r="H136" s="29">
        <v>0</v>
      </c>
      <c r="I136" s="29">
        <f>ROUND(ROUND(H136,2)*ROUND(G136,3),2)</f>
        <v>0</v>
      </c>
      <c r="O136">
        <f>(I136*21)/100</f>
        <v>0</v>
      </c>
      <c r="P136" t="s">
        <v>10</v>
      </c>
    </row>
    <row r="137" spans="1:18" x14ac:dyDescent="0.2">
      <c r="A137" s="30" t="s">
        <v>45</v>
      </c>
      <c r="E137" s="31" t="s">
        <v>42</v>
      </c>
    </row>
    <row r="138" spans="1:18" x14ac:dyDescent="0.2">
      <c r="A138" s="32" t="s">
        <v>46</v>
      </c>
      <c r="E138" s="33" t="s">
        <v>42</v>
      </c>
    </row>
    <row r="139" spans="1:18" ht="165.75" x14ac:dyDescent="0.2">
      <c r="A139" t="s">
        <v>47</v>
      </c>
      <c r="E139" s="31" t="s">
        <v>164</v>
      </c>
    </row>
    <row r="140" spans="1:18" ht="12.75" customHeight="1" x14ac:dyDescent="0.2">
      <c r="A140" s="3" t="s">
        <v>37</v>
      </c>
      <c r="B140" s="3"/>
      <c r="C140" s="21" t="s">
        <v>165</v>
      </c>
      <c r="D140" s="3"/>
      <c r="E140" s="34" t="s">
        <v>166</v>
      </c>
      <c r="F140" s="3"/>
      <c r="G140" s="3"/>
      <c r="H140" s="3"/>
      <c r="I140" s="23">
        <f>0+Q140</f>
        <v>0</v>
      </c>
      <c r="O140">
        <f>0+R140</f>
        <v>0</v>
      </c>
      <c r="Q140">
        <f>0+I141+I145+I149</f>
        <v>0</v>
      </c>
      <c r="R140">
        <f>0+O141+O145+O149</f>
        <v>0</v>
      </c>
    </row>
    <row r="141" spans="1:18" ht="25.5" x14ac:dyDescent="0.2">
      <c r="A141" s="24" t="s">
        <v>40</v>
      </c>
      <c r="B141" s="25" t="s">
        <v>167</v>
      </c>
      <c r="C141" s="25" t="s">
        <v>168</v>
      </c>
      <c r="D141" s="24" t="s">
        <v>70</v>
      </c>
      <c r="E141" s="26" t="s">
        <v>169</v>
      </c>
      <c r="F141" s="27" t="s">
        <v>170</v>
      </c>
      <c r="G141" s="28">
        <v>0.02</v>
      </c>
      <c r="H141" s="29">
        <v>0</v>
      </c>
      <c r="I141" s="29">
        <f>ROUND(ROUND(H141,2)*ROUND(G141,3),2)</f>
        <v>0</v>
      </c>
      <c r="O141">
        <f>(I141*21)/100</f>
        <v>0</v>
      </c>
      <c r="P141" t="s">
        <v>10</v>
      </c>
    </row>
    <row r="142" spans="1:18" x14ac:dyDescent="0.2">
      <c r="A142" s="30" t="s">
        <v>45</v>
      </c>
      <c r="E142" s="31" t="s">
        <v>171</v>
      </c>
    </row>
    <row r="143" spans="1:18" x14ac:dyDescent="0.2">
      <c r="A143" s="32" t="s">
        <v>46</v>
      </c>
      <c r="E143" s="33" t="s">
        <v>42</v>
      </c>
    </row>
    <row r="144" spans="1:18" ht="153" x14ac:dyDescent="0.2">
      <c r="A144" t="s">
        <v>47</v>
      </c>
      <c r="E144" s="31" t="s">
        <v>172</v>
      </c>
    </row>
    <row r="145" spans="1:16" ht="25.5" x14ac:dyDescent="0.2">
      <c r="A145" s="24" t="s">
        <v>40</v>
      </c>
      <c r="B145" s="25" t="s">
        <v>173</v>
      </c>
      <c r="C145" s="25" t="s">
        <v>174</v>
      </c>
      <c r="D145" s="24" t="s">
        <v>70</v>
      </c>
      <c r="E145" s="26" t="s">
        <v>175</v>
      </c>
      <c r="F145" s="27" t="s">
        <v>170</v>
      </c>
      <c r="G145" s="28">
        <v>0.01</v>
      </c>
      <c r="H145" s="29">
        <v>0</v>
      </c>
      <c r="I145" s="29">
        <f>ROUND(ROUND(H145,2)*ROUND(G145,3),2)</f>
        <v>0</v>
      </c>
      <c r="O145">
        <f>(I145*21)/100</f>
        <v>0</v>
      </c>
      <c r="P145" t="s">
        <v>10</v>
      </c>
    </row>
    <row r="146" spans="1:16" x14ac:dyDescent="0.2">
      <c r="A146" s="30" t="s">
        <v>45</v>
      </c>
      <c r="E146" s="31" t="s">
        <v>171</v>
      </c>
    </row>
    <row r="147" spans="1:16" x14ac:dyDescent="0.2">
      <c r="A147" s="32" t="s">
        <v>46</v>
      </c>
      <c r="E147" s="33" t="s">
        <v>42</v>
      </c>
    </row>
    <row r="148" spans="1:16" ht="153" x14ac:dyDescent="0.2">
      <c r="A148" t="s">
        <v>47</v>
      </c>
      <c r="E148" s="31" t="s">
        <v>172</v>
      </c>
    </row>
    <row r="149" spans="1:16" ht="25.5" x14ac:dyDescent="0.2">
      <c r="A149" s="24" t="s">
        <v>40</v>
      </c>
      <c r="B149" s="25" t="s">
        <v>176</v>
      </c>
      <c r="C149" s="25" t="s">
        <v>177</v>
      </c>
      <c r="D149" s="24" t="s">
        <v>70</v>
      </c>
      <c r="E149" s="26" t="s">
        <v>178</v>
      </c>
      <c r="F149" s="27" t="s">
        <v>170</v>
      </c>
      <c r="G149" s="28">
        <v>0.01</v>
      </c>
      <c r="H149" s="29">
        <v>0</v>
      </c>
      <c r="I149" s="29">
        <f>ROUND(ROUND(H149,2)*ROUND(G149,3),2)</f>
        <v>0</v>
      </c>
      <c r="O149">
        <f>(I149*21)/100</f>
        <v>0</v>
      </c>
      <c r="P149" t="s">
        <v>10</v>
      </c>
    </row>
    <row r="150" spans="1:16" x14ac:dyDescent="0.2">
      <c r="A150" s="30" t="s">
        <v>45</v>
      </c>
      <c r="E150" s="31" t="s">
        <v>171</v>
      </c>
    </row>
    <row r="151" spans="1:16" x14ac:dyDescent="0.2">
      <c r="A151" s="32" t="s">
        <v>46</v>
      </c>
      <c r="E151" s="33" t="s">
        <v>42</v>
      </c>
    </row>
    <row r="152" spans="1:16" ht="153" x14ac:dyDescent="0.2">
      <c r="A152" t="s">
        <v>47</v>
      </c>
      <c r="E152" s="31" t="s">
        <v>172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D.1.2.1_PS 01-14-01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2020-10-17T09:01:36Z</dcterms:created>
  <dcterms:modified xsi:type="dcterms:W3CDTF">2020-10-17T09:01:36Z</dcterms:modified>
</cp:coreProperties>
</file>