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2.2_SO 01-15-03_SO 01-15-03 C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5" i="1" l="1"/>
  <c r="O195" i="1" s="1"/>
  <c r="I191" i="1"/>
  <c r="O191" i="1" s="1"/>
  <c r="I187" i="1"/>
  <c r="O187" i="1" s="1"/>
  <c r="I183" i="1"/>
  <c r="O183" i="1" s="1"/>
  <c r="I179" i="1"/>
  <c r="O179" i="1" s="1"/>
  <c r="I175" i="1"/>
  <c r="O175" i="1" s="1"/>
  <c r="I171" i="1"/>
  <c r="O171" i="1" s="1"/>
  <c r="I167" i="1"/>
  <c r="Q166" i="1" s="1"/>
  <c r="I166" i="1" s="1"/>
  <c r="I162" i="1"/>
  <c r="O162" i="1" s="1"/>
  <c r="R161" i="1" s="1"/>
  <c r="O161" i="1" s="1"/>
  <c r="Q161" i="1"/>
  <c r="I161" i="1" s="1"/>
  <c r="I157" i="1"/>
  <c r="O157" i="1" s="1"/>
  <c r="I153" i="1"/>
  <c r="O153" i="1" s="1"/>
  <c r="I149" i="1"/>
  <c r="O149" i="1" s="1"/>
  <c r="I145" i="1"/>
  <c r="O145" i="1" s="1"/>
  <c r="I141" i="1"/>
  <c r="O141" i="1" s="1"/>
  <c r="I137" i="1"/>
  <c r="O137" i="1" s="1"/>
  <c r="I133" i="1"/>
  <c r="O133" i="1" s="1"/>
  <c r="I129" i="1"/>
  <c r="O129" i="1" s="1"/>
  <c r="I124" i="1"/>
  <c r="O124" i="1" s="1"/>
  <c r="I120" i="1"/>
  <c r="O120" i="1" s="1"/>
  <c r="I116" i="1"/>
  <c r="O116" i="1" s="1"/>
  <c r="I112" i="1"/>
  <c r="O112" i="1" s="1"/>
  <c r="I108" i="1"/>
  <c r="O108" i="1" s="1"/>
  <c r="I104" i="1"/>
  <c r="O104" i="1" s="1"/>
  <c r="I100" i="1"/>
  <c r="O100" i="1" s="1"/>
  <c r="I96" i="1"/>
  <c r="O96" i="1" s="1"/>
  <c r="I92" i="1"/>
  <c r="O92" i="1" s="1"/>
  <c r="I88" i="1"/>
  <c r="O88" i="1" s="1"/>
  <c r="I84" i="1"/>
  <c r="O84" i="1" s="1"/>
  <c r="I80" i="1"/>
  <c r="O80" i="1" s="1"/>
  <c r="I76" i="1"/>
  <c r="O76" i="1" s="1"/>
  <c r="I72" i="1"/>
  <c r="O72" i="1" s="1"/>
  <c r="I68" i="1"/>
  <c r="O68" i="1" s="1"/>
  <c r="I64" i="1"/>
  <c r="O64" i="1" s="1"/>
  <c r="I60" i="1"/>
  <c r="O60" i="1" s="1"/>
  <c r="I56" i="1"/>
  <c r="O56" i="1" s="1"/>
  <c r="I52" i="1"/>
  <c r="O52" i="1" s="1"/>
  <c r="I48" i="1"/>
  <c r="O48" i="1" s="1"/>
  <c r="I44" i="1"/>
  <c r="O44" i="1" s="1"/>
  <c r="I39" i="1"/>
  <c r="O39" i="1" s="1"/>
  <c r="I35" i="1"/>
  <c r="O35" i="1" s="1"/>
  <c r="I31" i="1"/>
  <c r="O31" i="1" s="1"/>
  <c r="I27" i="1"/>
  <c r="O27" i="1" s="1"/>
  <c r="I23" i="1"/>
  <c r="O23" i="1" s="1"/>
  <c r="I19" i="1"/>
  <c r="O19" i="1" s="1"/>
  <c r="I15" i="1"/>
  <c r="O15" i="1" s="1"/>
  <c r="I11" i="1"/>
  <c r="O11" i="1" s="1"/>
  <c r="R10" i="1" l="1"/>
  <c r="O10" i="1" s="1"/>
  <c r="R43" i="1"/>
  <c r="O43" i="1" s="1"/>
  <c r="R128" i="1"/>
  <c r="O128" i="1" s="1"/>
  <c r="Q10" i="1"/>
  <c r="I10" i="1" s="1"/>
  <c r="Q128" i="1"/>
  <c r="I128" i="1" s="1"/>
  <c r="O167" i="1"/>
  <c r="R166" i="1" s="1"/>
  <c r="O166" i="1" s="1"/>
  <c r="Q43" i="1"/>
  <c r="I43" i="1" s="1"/>
  <c r="I3" i="1" l="1"/>
  <c r="O2" i="1"/>
</calcChain>
</file>

<file path=xl/sharedStrings.xml><?xml version="1.0" encoding="utf-8"?>
<sst xmlns="http://schemas.openxmlformats.org/spreadsheetml/2006/main" count="660" uniqueCount="219">
  <si>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</si>
  <si>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</si>
  <si>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</si>
  <si>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</si>
  <si>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</si>
  <si>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</si>
  <si>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</si>
  <si>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</si>
  <si>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SO 01-15-03 C</t>
  </si>
  <si>
    <t>0,00</t>
  </si>
  <si>
    <t>2</t>
  </si>
  <si>
    <t>O</t>
  </si>
  <si>
    <t>Objekt:</t>
  </si>
  <si>
    <t>D.2.2</t>
  </si>
  <si>
    <t>Pozemní objekty</t>
  </si>
  <si>
    <t>15,00</t>
  </si>
  <si>
    <t>O1</t>
  </si>
  <si>
    <t>SO 01-15-03</t>
  </si>
  <si>
    <t>TNS Čebín,  technologická budova - stavební úpravy</t>
  </si>
  <si>
    <t>21,00</t>
  </si>
  <si>
    <t>O2</t>
  </si>
  <si>
    <t>Rozpočet:</t>
  </si>
  <si>
    <t>TNS Čebín,technologická budova - stavební úpravy, část C - elektroinstalace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</si>
  <si>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</si>
  <si>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</si>
  <si>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</si>
  <si>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</si>
  <si>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</si>
  <si>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</si>
  <si>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</si>
  <si>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</si>
  <si>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</si>
  <si>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</si>
  <si>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</si>
  <si>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</si>
  <si>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</si>
  <si>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</si>
  <si>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</si>
  <si>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</si>
  <si>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</si>
  <si>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</si>
  <si>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70</t>
  </si>
  <si>
    <t>Všeobecné práce pro silnoproud a slaboproud</t>
  </si>
  <si>
    <t>P</t>
  </si>
  <si>
    <t>702511</t>
  </si>
  <si>
    <t>90</t>
  </si>
  <si>
    <t>PRŮRAZ ZDIVEM (PŘÍČKOU) ZDĚNÝM TLOUŠŤKY DO 45 CM</t>
  </si>
  <si>
    <t>KUS</t>
  </si>
  <si>
    <t>PP</t>
  </si>
  <si>
    <t/>
  </si>
  <si>
    <t>VV</t>
  </si>
  <si>
    <t>TS</t>
  </si>
  <si>
    <t>1. Položka obsahuje: – veškerý montážní a pomocný materiál – pomocné mechanismy2. Položka neobsahuje: X3. Způsob měření:Udává se počet kusů kompletní konstrukce nebo práce.</t>
  </si>
  <si>
    <t>703211</t>
  </si>
  <si>
    <t>KABELOVÝ ŽLAB NOSNÝ/DRÁTĚNÝ ŽÁROVĚ ZINKOVANÝ VČETNĚ UPEVNĚNÍ A PŘÍSLUŠENSTVÍ SVĚTLÉ ŠÍŘKY DO 100 MM</t>
  </si>
  <si>
    <t>M</t>
  </si>
  <si>
    <t>1. Položka obsahuje: – kompletní montáž, rozměření, upevnění, sváření, řezání, spojování a pod.  – veškerý spojovací a montážní materiál – pomocné mechanismy a nátěr2. Položka neobsahuje: X3. Způsob měření:Měří se metr délkový.</t>
  </si>
  <si>
    <t>703411</t>
  </si>
  <si>
    <t>ELEKTROINSTALAČNÍ TRUBKA PLASTOVÁ VČETNĚ UPEVNĚNÍ A PŘÍSLUŠENSTVÍ DN PRŮMĚRU DO 25 MM</t>
  </si>
  <si>
    <t>1. Položka obsahuje: – přípravu podkladu pro osazení2. Položka neobsahuje: X3. Způsob měření:Měří se metr délkový.</t>
  </si>
  <si>
    <t>703754</t>
  </si>
  <si>
    <t>PROTIPOŽÁRNÍ UCPÁVKA PROSTUPU KABELOVÉHO PR. DO 110MM,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</si>
  <si>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</si>
  <si>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703756</t>
  </si>
  <si>
    <t>PROTIPOŽÁRNÍ TMEL ( TUBA - 1000ML ), DO EI 90 MIN.</t>
  </si>
  <si>
    <t>709511</t>
  </si>
  <si>
    <t>PODPŮRNÉ A POMOCNÉ KONSTRUKCE OCELOVÉ Z PROFILŮ SVAŘOVANÝCH A ŠROUBOVANÝCH BEZ POVRCHOVÉ ÚPRAVY</t>
  </si>
  <si>
    <t>KG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</si>
  <si>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měření:Udává se počet kusů kompletní konstrukce nebo práce.</t>
  </si>
  <si>
    <t>44</t>
  </si>
  <si>
    <t>R701001</t>
  </si>
  <si>
    <t>Drážka 5x5cm vč. zapravení</t>
  </si>
  <si>
    <t>45</t>
  </si>
  <si>
    <t>R701002</t>
  </si>
  <si>
    <t>Drážka 3x3cm vč. zapravení</t>
  </si>
  <si>
    <t>741</t>
  </si>
  <si>
    <t>Silnoproud - Elektroinstalační materiál, ocelové konstrukce, uzemnění</t>
  </si>
  <si>
    <t>7</t>
  </si>
  <si>
    <t>741111</t>
  </si>
  <si>
    <t>KRABICE (ROZVODKA) INSTALAČNÍ PŘÍSTROJOVÁ PRÁZDNÁ</t>
  </si>
  <si>
    <t>1. Položka obsahuje: – přípravu podkladu pro osazení – veškerý materiál a práce pro upevnění nebo uchycení krabice2. Položka neobsahuje: X3. Způsob měření:Udává se počet kusů kompletní konstrukce nebo práce.</t>
  </si>
  <si>
    <t>8</t>
  </si>
  <si>
    <t>741122</t>
  </si>
  <si>
    <t>KRABICE (ROZVODKA) INSTALAČNÍ ODBOČNÁ SE SVORKOVNICÍ DO 4 MM2</t>
  </si>
  <si>
    <t>741172</t>
  </si>
  <si>
    <t>KRABICE (ROZVODKA) INSTALAČNÍ KABELOVÁ VE VYŠŠÍM KRYTÍ - MIN. IP 44 VČETNĚ PRŮCHODEK SE SVORKAMI 3-F DO 10 MM2</t>
  </si>
  <si>
    <t>741212</t>
  </si>
  <si>
    <t>SPÍNAČ INSTALAČNÍ JEDNODUCHÝ KOMPLETNÍ NÁSTĚNNÝ - KRYTÍ MIN. IP 44</t>
  </si>
  <si>
    <t>1. Položka obsahuje: – kompletní přístroj vč. příslušenství2. Položka neobsahuje: X3. Způsob měření:Udává se počet kusů kompletní konstrukce nebo práce.</t>
  </si>
  <si>
    <t>11</t>
  </si>
  <si>
    <t>741221</t>
  </si>
  <si>
    <t>SPÍNAČ INSTALAČNÍ DVOJITÝ KOMPLETNÍ MONTÁŽ NA KRABICI</t>
  </si>
  <si>
    <t>12</t>
  </si>
  <si>
    <t>741222</t>
  </si>
  <si>
    <t>SPÍNAČ INSTALAČNÍ DVOJITÝ KOMPLETNÍ NÁSTĚNNÝ - KRYTÍ MIN. IP 44</t>
  </si>
  <si>
    <t>13</t>
  </si>
  <si>
    <t>741232</t>
  </si>
  <si>
    <t>SPÍNAČ INSTALAČNÍ TROJPÓLOVÝ KOMPLETNÍ NÁSTĚNNÝ - KRYTÍ MIN. IP 44</t>
  </si>
  <si>
    <t>14</t>
  </si>
  <si>
    <t>741311</t>
  </si>
  <si>
    <t>ZÁSUVKA INSTALAČNÍ JEDNODUCHÁ, MONTÁŽ NA KRABICI</t>
  </si>
  <si>
    <t>15</t>
  </si>
  <si>
    <t>741312</t>
  </si>
  <si>
    <t>ZÁSUVKA INSTALAČNÍ JEDNODUCHÁ, NÁSTĚNNÁ VE VYŠŠÍM KRYTÍ - MIN. IP 44</t>
  </si>
  <si>
    <t>16</t>
  </si>
  <si>
    <t>741413</t>
  </si>
  <si>
    <t>ZÁSUVKA/PŘÍVODKA PRŮMYSLOVÁ, KRYTÍ IP 44 400 V, DO 63 A</t>
  </si>
  <si>
    <t>1. Položka obsahuje: – kompletní přístroj v krytu vč. příslušenství2. Položka neobsahuje: X3. Způsob měření:Udává se počet kusů kompletní konstrukce nebo práce.</t>
  </si>
  <si>
    <t>17</t>
  </si>
  <si>
    <t>741532</t>
  </si>
  <si>
    <t>SVÍTIDLO INTERIÉROVÉ LED (IP 20) OD 11 DO 25 W</t>
  </si>
  <si>
    <t>1. Položka obsahuje: – kompletní svítidlo vč. zdroje a příslušenství2. Položka neobsahuje: X3. Způsob měření:Udává se počet kusů kompletní konstrukce nebo práce.</t>
  </si>
  <si>
    <t>18</t>
  </si>
  <si>
    <t>741533</t>
  </si>
  <si>
    <t>SVÍTIDLO INTERIÉROVÉ LED (IP 20) OD 26 DO 45 W</t>
  </si>
  <si>
    <t>19</t>
  </si>
  <si>
    <t>741534</t>
  </si>
  <si>
    <t>SVÍTIDLO INTERIÉROVÉ LED (IP 20) PŘES 45 W</t>
  </si>
  <si>
    <t>20</t>
  </si>
  <si>
    <t>741541</t>
  </si>
  <si>
    <t>SVÍTIDLO INTERIÉROVÉ NOUZOVÉ DO 10 W</t>
  </si>
  <si>
    <t>21</t>
  </si>
  <si>
    <t>741551</t>
  </si>
  <si>
    <t>SVÍTIDLO INTERIÉROVÉ - PŘÍPLATEK ZA VYŠŠÍ KRYTÍ SVÍTIDLA (MIN. IP 44)</t>
  </si>
  <si>
    <t>1. Položka obsahuje: – cenový rozdíl mezi svítidlem v krytí IP20 a v krytí min. IP442. Položka neobsahuje: – svítidlo3. Způsob měření:Udává se počet kusů kompletní konstrukce nebo práce.</t>
  </si>
  <si>
    <t>22</t>
  </si>
  <si>
    <t>741552</t>
  </si>
  <si>
    <t>SVÍTIDLO INTERIÉROVÉ - PŘÍPLATEK ZA PRŮMYSLOVÉ PROVEDENÍ</t>
  </si>
  <si>
    <t>1. Položka obsahuje: – cenový rozdíl mezi svítidlem v krytí IP20 a v průmyslovém provedení v krytí min. IP652. Položka neobsahuje: – svítidlo3. Způsob měření:Udává se počet kusů kompletní konstrukce nebo práce.</t>
  </si>
  <si>
    <t>23</t>
  </si>
  <si>
    <t>741C01</t>
  </si>
  <si>
    <t>EKVIPOTENCIÁLNÍ PŘÍPOJNICE</t>
  </si>
  <si>
    <t>1. Položka obsahuje: – veškeré práce a materiál obsažený v názvu položky2. Položka neobsahuje: X3. Způsob měření:Udává se počet kusů kompletní konstrukce nebo práce.</t>
  </si>
  <si>
    <t>24</t>
  </si>
  <si>
    <t>741C02</t>
  </si>
  <si>
    <t>UZEMŇOVACÍ SVORKA</t>
  </si>
  <si>
    <t>1. Položka obsahuje: – veškeré příslušenství2. Položka neobsahuje: X3. Způsob měření:Udává se počet kusů kompletní konstrukce nebo práce.</t>
  </si>
  <si>
    <t>25</t>
  </si>
  <si>
    <t>741C03</t>
  </si>
  <si>
    <t>POUZDRO PRO PRŮCHOD PÁSKU STĚNOU</t>
  </si>
  <si>
    <t>1. Položka obsahuje: – vyhotovení otvoru pro pouzdro a jeho zatěsnění2. Položka neobsahuje: X3. Způsob měření:Udává se počet kusů kompletní konstrukce nebo práce.</t>
  </si>
  <si>
    <t>26</t>
  </si>
  <si>
    <t>741C04</t>
  </si>
  <si>
    <t>OCHRANNÉ POSPOJOVÁNÍ CU VODIČEM DO 16 MM2</t>
  </si>
  <si>
    <t>1. Položka obsahuje: – připojení zařízení vodičem do Cu 16mm2 k zemnícímu vodiči délky do 2m vč. ukončení2. Položka neobsahuje: X3. Způsob měření:Udává se počet kusů kompletní konstrukce nebo práce.</t>
  </si>
  <si>
    <t>27</t>
  </si>
  <si>
    <t>741Z01</t>
  </si>
  <si>
    <t>DEMONTÁŽ INTERIÉROVÉHO SVÍTIDLA</t>
  </si>
  <si>
    <t>1. Položka obsahuje: – všechny náklady na demontáž stávajícího zařízení se všemi pomocnými doplňujícími úpravami pro jeho likvidaci – naložení vybouraného materiálu na dopravní prostředek2. Položka neobsahuje: – odvoz vybouraného materiálu – poplatek za likvidaci odpadů (nacení se dle SSD 0)3. Způsob měření:Udává se počet kusů kompletní konstrukce nebo práce.</t>
  </si>
  <si>
    <t>742</t>
  </si>
  <si>
    <t>Silnoproud - Silnoproudé rozvody</t>
  </si>
  <si>
    <t>28</t>
  </si>
  <si>
    <t>742F11</t>
  </si>
  <si>
    <t>KABEL NN NEBO VODIČ JEDNOŽÍLOVÝ CU S PLASTOVOU IZOLACÍ DO 2,5 MM2</t>
  </si>
  <si>
    <t>1. Položka obsahuje: – manipulace a uložení kabelu (do země, chráničky, kanálu, na rošty, na TV a pod.)2. Položka neobsahuje: – příchytky, spojky, koncovky, chráničky apod.3. Způsob měření:Měří se metr délkový.</t>
  </si>
  <si>
    <t>29</t>
  </si>
  <si>
    <t>742F12</t>
  </si>
  <si>
    <t>KABEL NN NEBO VODIČ JEDNOŽÍLOVÝ CU S PLASTOVOU IZOLACÍ OD 4 DO 16 MM2</t>
  </si>
  <si>
    <t>30</t>
  </si>
  <si>
    <t>742G11</t>
  </si>
  <si>
    <t>KABEL NN DVOU- A TŘÍŽÍLOVÝ CU S PLASTOVOU IZOLACÍ DO 2,5 MM2</t>
  </si>
  <si>
    <t>31</t>
  </si>
  <si>
    <t>742H11</t>
  </si>
  <si>
    <t>KABEL NN ČTYŘ- A PĚTIŽÍLOVÝ CU S PLASTOVOU IZOLACÍ DO 2,5 MM2</t>
  </si>
  <si>
    <t>32</t>
  </si>
  <si>
    <t>742H12</t>
  </si>
  <si>
    <t>KABEL NN ČTYŘ- A PĚTIŽÍLOVÝ CU S PLASTOVOU IZOLACÍ OD 4 DO 16 MM2</t>
  </si>
  <si>
    <t>33</t>
  </si>
  <si>
    <t>742K11</t>
  </si>
  <si>
    <t>UKONČENÍ JEDNOŽÍLOVÉHO KABELU V ROZVADĚČI NEBO NA PŘÍSTROJI DO 2,5 MM2</t>
  </si>
  <si>
    <t>1. Položka obsahuje: – všechny práce spojené s úpravou kabelů pro montáž včetně veškerého příslušentsví2. Položka neobsahuje: X3. Způsob měření:Udává se počet kusů kompletní konstrukce nebo práce.</t>
  </si>
  <si>
    <t>34</t>
  </si>
  <si>
    <t>742L11</t>
  </si>
  <si>
    <t>UKONČENÍ DVOU AŽ PĚTIŽÍLOVÉHO KABELU V ROZVADĚČI NEBO NA PŘÍSTROJI DO 2,5 MM2</t>
  </si>
  <si>
    <t>35</t>
  </si>
  <si>
    <t>742P15</t>
  </si>
  <si>
    <t>OZNAČOVACÍ ŠTÍTEK NA KABEL</t>
  </si>
  <si>
    <t>1. Položka obsahuje: – veškeré příslušentsví2. Položka neobsahuje: X3. Způsob měření:Udává se počet kusů kompletní konstrukce nebo práce.</t>
  </si>
  <si>
    <t>744</t>
  </si>
  <si>
    <t>Silnoproud - Rozvaděče nn</t>
  </si>
  <si>
    <t>46</t>
  </si>
  <si>
    <t>R744111</t>
  </si>
  <si>
    <t>ROZVODNICE NN MODULÁRNÍ, v.č. 5</t>
  </si>
  <si>
    <t>1. Položka obsahuje: – přípravu podkladu pro osazení vč. upevňovacího materiálu – veškerý podružný a pomocný materiál ( včetně můstků, vnitřních propojů-vodičů a pod ), nosnou konstrukci, kotevní a spojovací prvky – provedení zkoušek, dodání předepsaných zkoušek, revizí a atestů2. Položka neobsahuje: – přístrojové vybavení ( jističe, stykače apod. )3. Způsob měření:Udává se počet kusů kompletní konstrukce nebo práce.</t>
  </si>
  <si>
    <t>747</t>
  </si>
  <si>
    <t>Silnoproud - Zkoušky, revize a HZS</t>
  </si>
  <si>
    <t>36</t>
  </si>
  <si>
    <t>747212</t>
  </si>
  <si>
    <t>CELKOVÁ PROHLÍDKA, ZKOUŠENÍ, MĚŘENÍ A VYHOTOVENÍ VÝCHOZÍ REVIZNÍ ZPRÁVY, PRO OBJEM IN PŘES 100 DO 500 TIS. KČ</t>
  </si>
  <si>
    <t>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zprávy2. Položka neobsahuje: X3. Způsob měření:Udává se počet kusů kompletní konstrukce nebo práce.</t>
  </si>
  <si>
    <t>37</t>
  </si>
  <si>
    <t>747541</t>
  </si>
  <si>
    <t>MĚŘENÍ INTENZITY OSVĚTLENÍ INSTALOVANÉHO V ROZSAHU TOHOTO SO/PS</t>
  </si>
  <si>
    <t>1. Položka obsahuje: – cenu za měření dle příslušných norem a předpisů, včetně vystavení protokolu2. Položka neobsahuje: X3. Způsob měření:Udává se počet kusů kompletní konstrukce nebo práce.</t>
  </si>
  <si>
    <t>38</t>
  </si>
  <si>
    <t>747701</t>
  </si>
  <si>
    <t>DOKONČOVACÍ MONTÁŽNÍ PRÁCE NA ELEKTRICKÉM ZAŘÍZENÍ</t>
  </si>
  <si>
    <t>HOD</t>
  </si>
  <si>
    <t>1. Položka obsahuje: – cenu za práce spojené s uváděním zařízení do provozu, drobné montážní práce v rozvaděčích, koordinaci se zhotoviteli souvisejících zařízení apod.2. Položka neobsahuje: X3. Způsob měření:Udává se čas v hodinách.</t>
  </si>
  <si>
    <t>39</t>
  </si>
  <si>
    <t>747702</t>
  </si>
  <si>
    <t>ÚPRAVA ZAPOJENÍ STÁVAJÍCÍCH KABELOVÝCH SKŘÍNÍ/ROZVADĚČŮ</t>
  </si>
  <si>
    <t>1. Položka obsahuje: – cenu za veškeré náklady na provedení provizorních úprav zapojení stávajících kabelových skříní / rozvaděčů v průběhu výstavy ( pro montáž nových i provizorních kabelů, drobné úpravy výstroje apod. )2. Položka neobsahuje: X3. Způsob měření:Udává se čas v hodinách.</t>
  </si>
  <si>
    <t>40</t>
  </si>
  <si>
    <t>747703</t>
  </si>
  <si>
    <t>ZKUŠEBNÍ PROVOZ</t>
  </si>
  <si>
    <t>1. Položka obsahuje: – cenu za dobu kdy je zařízení po individálních zkouškách dáno do provozu s prokázáním technických a kvalitativních parametrů zařízení2. Položka neobsahuje: X3. Způsob měření:Udává se čas v hodinách.</t>
  </si>
  <si>
    <t>41</t>
  </si>
  <si>
    <t>747704</t>
  </si>
  <si>
    <t>ZAŠKOLENÍ OBSLUHY</t>
  </si>
  <si>
    <t>1. Položka obsahuje: – cenu za dobu kdy je s funkcí seznamována obsluha zařízení, včetně odevzdání dokumentace skutečného provedení2. Položka neobsahuje: X3. Způsob měření:Udává se čas v hodinách.</t>
  </si>
  <si>
    <t>42</t>
  </si>
  <si>
    <t>747705</t>
  </si>
  <si>
    <t>MANIPULACE NA ZAŘÍZENÍCH PROVÁDĚNÉ PROVOZOVATELEM</t>
  </si>
  <si>
    <t>1. Položka obsahuje: – cenu za manipulace na zařízeních prováděné provozovatelem nutných pro další práce zhotovitele na technologickém souboru2. Položka neobsahuje: X3. Způsob měření:Udává se čas v hodinách.</t>
  </si>
  <si>
    <t>43</t>
  </si>
  <si>
    <t>747706</t>
  </si>
  <si>
    <t>ZJIŠŤOVÁNÍ STÁVAJÍCÍHO STAVU ROZVODŮ NN</t>
  </si>
  <si>
    <t>1. Položka obsahuje: – cenu za prozkoumání stávajích rozvodů nn, přiřazení vývodových kabelů v rozvaděči nn k jejich zařízení a identifikaci způsobu napájení2. Položka neobsahuje: X3. Způsob měření:Udává se čas v hodinách.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</si>
</sst>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>
    <pageSetUpPr fitToPage="1"/>
  </sheetPr>
  <dimension ref="A1:R198"/>
  <sheetViews>
    <sheetView tabSelected="1" workbookViewId="0">
      <pane ySplit="9" topLeftCell="A10" activePane="bottomLeft" state="frozen"/>
      <selection pane="bottomLeft" activeCell="A10" sqref="A1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0+O10+O43+O128+O161+O166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0+I10+I43+I128+I161+I166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4" t="s">
        <v>12</v>
      </c>
      <c r="C5" s="5" t="s">
        <v>17</v>
      </c>
      <c r="D5" s="6"/>
      <c r="E5" s="7" t="s">
        <v>18</v>
      </c>
      <c r="F5" s="1"/>
      <c r="G5" s="1"/>
      <c r="H5" s="1"/>
      <c r="I5" s="1"/>
      <c r="O5" t="s">
        <v>19</v>
      </c>
      <c r="P5" t="s">
        <v>10</v>
      </c>
    </row>
    <row r="6" spans="1:18" ht="12.75" customHeight="1" x14ac:dyDescent="0.25">
      <c r="A6" t="s">
        <v>20</v>
      </c>
      <c r="B6" s="12" t="s">
        <v>21</v>
      </c>
      <c r="C6" s="13" t="s">
        <v>8</v>
      </c>
      <c r="D6" s="14"/>
      <c r="E6" s="15" t="s">
        <v>22</v>
      </c>
      <c r="F6" s="3"/>
      <c r="G6" s="3"/>
      <c r="H6" s="3"/>
      <c r="I6" s="3"/>
    </row>
    <row r="7" spans="1:18" ht="12.75" customHeight="1" x14ac:dyDescent="0.2">
      <c r="A7" s="16" t="s">
        <v>23</v>
      </c>
      <c r="B7" s="16" t="s">
        <v>24</v>
      </c>
      <c r="C7" s="16" t="s">
        <v>25</v>
      </c>
      <c r="D7" s="16" t="s">
        <v>26</v>
      </c>
      <c r="E7" s="16" t="s">
        <v>27</v>
      </c>
      <c r="F7" s="16" t="s">
        <v>28</v>
      </c>
      <c r="G7" s="16" t="s">
        <v>29</v>
      </c>
      <c r="H7" s="16" t="s">
        <v>30</v>
      </c>
      <c r="I7" s="16"/>
    </row>
    <row r="8" spans="1:18" ht="12.75" customHeight="1" x14ac:dyDescent="0.2">
      <c r="A8" s="16"/>
      <c r="B8" s="16"/>
      <c r="C8" s="16"/>
      <c r="D8" s="16"/>
      <c r="E8" s="16"/>
      <c r="F8" s="16"/>
      <c r="G8" s="16"/>
      <c r="H8" s="17" t="s">
        <v>31</v>
      </c>
      <c r="I8" s="17" t="s">
        <v>32</v>
      </c>
    </row>
    <row r="9" spans="1:18" ht="12.75" customHeight="1" x14ac:dyDescent="0.2">
      <c r="A9" s="17" t="s">
        <v>33</v>
      </c>
      <c r="B9" s="17" t="s">
        <v>34</v>
      </c>
      <c r="C9" s="17" t="s">
        <v>10</v>
      </c>
      <c r="D9" s="17" t="s">
        <v>2</v>
      </c>
      <c r="E9" s="17" t="s">
        <v>35</v>
      </c>
      <c r="F9" s="17" t="s">
        <v>36</v>
      </c>
      <c r="G9" s="17" t="s">
        <v>37</v>
      </c>
      <c r="H9" s="17" t="s">
        <v>38</v>
      </c>
      <c r="I9" s="17" t="s">
        <v>39</v>
      </c>
    </row>
    <row r="10" spans="1:18" ht="12.75" customHeight="1" x14ac:dyDescent="0.2">
      <c r="A10" s="18" t="s">
        <v>40</v>
      </c>
      <c r="B10" s="18"/>
      <c r="C10" s="19" t="s">
        <v>41</v>
      </c>
      <c r="D10" s="18"/>
      <c r="E10" s="20" t="s">
        <v>42</v>
      </c>
      <c r="F10" s="18"/>
      <c r="G10" s="18"/>
      <c r="H10" s="18"/>
      <c r="I10" s="21">
        <f>0+Q10</f>
        <v>0</v>
      </c>
      <c r="O10">
        <f>0+R10</f>
        <v>0</v>
      </c>
      <c r="Q10">
        <f>0+I11+I15+I19+I23+I27+I31+I35+I39</f>
        <v>0</v>
      </c>
      <c r="R10">
        <f>0+O11+O15+O19+O23+O27+O31+O35+O39</f>
        <v>0</v>
      </c>
    </row>
    <row r="11" spans="1:18" x14ac:dyDescent="0.2">
      <c r="A11" s="22" t="s">
        <v>43</v>
      </c>
      <c r="B11" s="23" t="s">
        <v>34</v>
      </c>
      <c r="C11" s="23" t="s">
        <v>44</v>
      </c>
      <c r="D11" s="22" t="s">
        <v>45</v>
      </c>
      <c r="E11" s="24" t="s">
        <v>46</v>
      </c>
      <c r="F11" s="25" t="s">
        <v>47</v>
      </c>
      <c r="G11" s="26">
        <v>15</v>
      </c>
      <c r="H11" s="27">
        <v>0</v>
      </c>
      <c r="I11" s="27">
        <f>ROUND(ROUND(H11,2)*ROUND(G11,3),2)</f>
        <v>0</v>
      </c>
      <c r="O11">
        <f>(I11*21)/100</f>
        <v>0</v>
      </c>
      <c r="P11" t="s">
        <v>10</v>
      </c>
    </row>
    <row r="12" spans="1:18" x14ac:dyDescent="0.2">
      <c r="A12" s="28" t="s">
        <v>48</v>
      </c>
      <c r="E12" s="29" t="s">
        <v>49</v>
      </c>
    </row>
    <row r="13" spans="1:18" x14ac:dyDescent="0.2">
      <c r="A13" s="30" t="s">
        <v>50</v>
      </c>
      <c r="E13" s="31" t="s">
        <v>49</v>
      </c>
    </row>
    <row r="14" spans="1:18" ht="38.25" x14ac:dyDescent="0.2">
      <c r="A14" t="s">
        <v>51</v>
      </c>
      <c r="E14" s="29" t="s">
        <v>52</v>
      </c>
    </row>
    <row r="15" spans="1:18" ht="25.5" x14ac:dyDescent="0.2">
      <c r="A15" s="22" t="s">
        <v>43</v>
      </c>
      <c r="B15" s="23" t="s">
        <v>10</v>
      </c>
      <c r="C15" s="23" t="s">
        <v>53</v>
      </c>
      <c r="D15" s="22" t="s">
        <v>45</v>
      </c>
      <c r="E15" s="24" t="s">
        <v>54</v>
      </c>
      <c r="F15" s="25" t="s">
        <v>55</v>
      </c>
      <c r="G15" s="26">
        <v>10</v>
      </c>
      <c r="H15" s="27">
        <v>0</v>
      </c>
      <c r="I15" s="27">
        <f>ROUND(ROUND(H15,2)*ROUND(G15,3),2)</f>
        <v>0</v>
      </c>
      <c r="O15">
        <f>(I15*21)/100</f>
        <v>0</v>
      </c>
      <c r="P15" t="s">
        <v>10</v>
      </c>
    </row>
    <row r="16" spans="1:18" x14ac:dyDescent="0.2">
      <c r="A16" s="28" t="s">
        <v>48</v>
      </c>
      <c r="E16" s="29" t="s">
        <v>49</v>
      </c>
    </row>
    <row r="17" spans="1:16" x14ac:dyDescent="0.2">
      <c r="A17" s="30" t="s">
        <v>50</v>
      </c>
      <c r="E17" s="31" t="s">
        <v>49</v>
      </c>
    </row>
    <row r="18" spans="1:16" ht="51" x14ac:dyDescent="0.2">
      <c r="A18" t="s">
        <v>51</v>
      </c>
      <c r="E18" s="29" t="s">
        <v>56</v>
      </c>
    </row>
    <row r="19" spans="1:16" ht="25.5" x14ac:dyDescent="0.2">
      <c r="A19" s="22" t="s">
        <v>43</v>
      </c>
      <c r="B19" s="23" t="s">
        <v>2</v>
      </c>
      <c r="C19" s="23" t="s">
        <v>57</v>
      </c>
      <c r="D19" s="22" t="s">
        <v>45</v>
      </c>
      <c r="E19" s="24" t="s">
        <v>58</v>
      </c>
      <c r="F19" s="25" t="s">
        <v>55</v>
      </c>
      <c r="G19" s="26">
        <v>50</v>
      </c>
      <c r="H19" s="27">
        <v>0</v>
      </c>
      <c r="I19" s="27">
        <f>ROUND(ROUND(H19,2)*ROUND(G19,3),2)</f>
        <v>0</v>
      </c>
      <c r="O19">
        <f>(I19*21)/100</f>
        <v>0</v>
      </c>
      <c r="P19" t="s">
        <v>10</v>
      </c>
    </row>
    <row r="20" spans="1:16" x14ac:dyDescent="0.2">
      <c r="A20" s="28" t="s">
        <v>48</v>
      </c>
      <c r="E20" s="29" t="s">
        <v>49</v>
      </c>
    </row>
    <row r="21" spans="1:16" x14ac:dyDescent="0.2">
      <c r="A21" s="30" t="s">
        <v>50</v>
      </c>
      <c r="E21" s="31" t="s">
        <v>49</v>
      </c>
    </row>
    <row r="22" spans="1:16" ht="25.5" x14ac:dyDescent="0.2">
      <c r="A22" t="s">
        <v>51</v>
      </c>
      <c r="E22" s="29" t="s">
        <v>59</v>
      </c>
    </row>
    <row r="23" spans="1:16" ht="25.5" x14ac:dyDescent="0.2">
      <c r="A23" s="22" t="s">
        <v>43</v>
      </c>
      <c r="B23" s="23" t="s">
        <v>35</v>
      </c>
      <c r="C23" s="23" t="s">
        <v>60</v>
      </c>
      <c r="D23" s="22" t="s">
        <v>45</v>
      </c>
      <c r="E23" s="24" t="s">
        <v>61</v>
      </c>
      <c r="F23" s="25" t="s">
        <v>47</v>
      </c>
      <c r="G23" s="26">
        <v>12</v>
      </c>
      <c r="H23" s="27">
        <v>0</v>
      </c>
      <c r="I23" s="27">
        <f>ROUND(ROUND(H23,2)*ROUND(G23,3),2)</f>
        <v>0</v>
      </c>
      <c r="O23">
        <f>(I23*21)/100</f>
        <v>0</v>
      </c>
      <c r="P23" t="s">
        <v>10</v>
      </c>
    </row>
    <row r="24" spans="1:16" x14ac:dyDescent="0.2">
      <c r="A24" s="28" t="s">
        <v>48</v>
      </c>
      <c r="E24" s="29" t="s">
        <v>49</v>
      </c>
    </row>
    <row r="25" spans="1:16" x14ac:dyDescent="0.2">
      <c r="A25" s="30" t="s">
        <v>50</v>
      </c>
      <c r="E25" s="31" t="s">
        <v>49</v>
      </c>
    </row>
    <row r="26" spans="1:16" ht="38.25" x14ac:dyDescent="0.2">
      <c r="A26" t="s">
        <v>51</v>
      </c>
      <c r="E26" s="29" t="s">
        <v>62</v>
      </c>
    </row>
    <row r="27" spans="1:16" x14ac:dyDescent="0.2">
      <c r="A27" s="22" t="s">
        <v>43</v>
      </c>
      <c r="B27" s="23" t="s">
        <v>36</v>
      </c>
      <c r="C27" s="23" t="s">
        <v>63</v>
      </c>
      <c r="D27" s="22" t="s">
        <v>45</v>
      </c>
      <c r="E27" s="24" t="s">
        <v>64</v>
      </c>
      <c r="F27" s="25" t="s">
        <v>47</v>
      </c>
      <c r="G27" s="26">
        <v>1</v>
      </c>
      <c r="H27" s="27">
        <v>0</v>
      </c>
      <c r="I27" s="27">
        <f>ROUND(ROUND(H27,2)*ROUND(G27,3),2)</f>
        <v>0</v>
      </c>
      <c r="O27">
        <f>(I27*21)/100</f>
        <v>0</v>
      </c>
      <c r="P27" t="s">
        <v>10</v>
      </c>
    </row>
    <row r="28" spans="1:16" x14ac:dyDescent="0.2">
      <c r="A28" s="28" t="s">
        <v>48</v>
      </c>
      <c r="E28" s="29" t="s">
        <v>49</v>
      </c>
    </row>
    <row r="29" spans="1:16" x14ac:dyDescent="0.2">
      <c r="A29" s="30" t="s">
        <v>50</v>
      </c>
      <c r="E29" s="31" t="s">
        <v>49</v>
      </c>
    </row>
    <row r="30" spans="1:16" ht="38.25" x14ac:dyDescent="0.2">
      <c r="A30" t="s">
        <v>51</v>
      </c>
      <c r="E30" s="29" t="s">
        <v>62</v>
      </c>
    </row>
    <row r="31" spans="1:16" ht="25.5" x14ac:dyDescent="0.2">
      <c r="A31" s="22" t="s">
        <v>43</v>
      </c>
      <c r="B31" s="23" t="s">
        <v>37</v>
      </c>
      <c r="C31" s="23" t="s">
        <v>65</v>
      </c>
      <c r="D31" s="22" t="s">
        <v>45</v>
      </c>
      <c r="E31" s="24" t="s">
        <v>66</v>
      </c>
      <c r="F31" s="25" t="s">
        <v>67</v>
      </c>
      <c r="G31" s="26">
        <v>20</v>
      </c>
      <c r="H31" s="27">
        <v>0</v>
      </c>
      <c r="I31" s="27">
        <f>ROUND(ROUND(H31,2)*ROUND(G31,3),2)</f>
        <v>0</v>
      </c>
      <c r="O31">
        <f>(I31*21)/100</f>
        <v>0</v>
      </c>
      <c r="P31" t="s">
        <v>10</v>
      </c>
    </row>
    <row r="32" spans="1:16" x14ac:dyDescent="0.2">
      <c r="A32" s="28" t="s">
        <v>48</v>
      </c>
      <c r="E32" s="29" t="s">
        <v>49</v>
      </c>
    </row>
    <row r="33" spans="1:18" x14ac:dyDescent="0.2">
      <c r="A33" s="30" t="s">
        <v>50</v>
      </c>
      <c r="E33" s="31" t="s">
        <v>49</v>
      </c>
    </row>
    <row r="34" spans="1:18" ht="51" x14ac:dyDescent="0.2">
      <c r="A34" t="s">
        <v>51</v>
      </c>
      <c r="E34" s="29" t="s">
        <v>68</v>
      </c>
    </row>
    <row r="35" spans="1:18" x14ac:dyDescent="0.2">
      <c r="A35" s="22" t="s">
        <v>43</v>
      </c>
      <c r="B35" s="23" t="s">
        <v>69</v>
      </c>
      <c r="C35" s="23" t="s">
        <v>70</v>
      </c>
      <c r="D35" s="22" t="s">
        <v>45</v>
      </c>
      <c r="E35" s="24" t="s">
        <v>71</v>
      </c>
      <c r="F35" s="25" t="s">
        <v>55</v>
      </c>
      <c r="G35" s="26">
        <v>90</v>
      </c>
      <c r="H35" s="27">
        <v>0</v>
      </c>
      <c r="I35" s="27">
        <f>ROUND(ROUND(H35,2)*ROUND(G35,3),2)</f>
        <v>0</v>
      </c>
      <c r="O35">
        <f>(I35*21)/100</f>
        <v>0</v>
      </c>
      <c r="P35" t="s">
        <v>10</v>
      </c>
    </row>
    <row r="36" spans="1:18" x14ac:dyDescent="0.2">
      <c r="A36" s="28" t="s">
        <v>48</v>
      </c>
      <c r="E36" s="29" t="s">
        <v>49</v>
      </c>
    </row>
    <row r="37" spans="1:18" x14ac:dyDescent="0.2">
      <c r="A37" s="30" t="s">
        <v>50</v>
      </c>
      <c r="E37" s="31" t="s">
        <v>49</v>
      </c>
    </row>
    <row r="38" spans="1:18" x14ac:dyDescent="0.2">
      <c r="A38" t="s">
        <v>51</v>
      </c>
      <c r="E38" s="29" t="s">
        <v>49</v>
      </c>
    </row>
    <row r="39" spans="1:18" x14ac:dyDescent="0.2">
      <c r="A39" s="22" t="s">
        <v>43</v>
      </c>
      <c r="B39" s="23" t="s">
        <v>72</v>
      </c>
      <c r="C39" s="23" t="s">
        <v>73</v>
      </c>
      <c r="D39" s="22" t="s">
        <v>45</v>
      </c>
      <c r="E39" s="24" t="s">
        <v>74</v>
      </c>
      <c r="F39" s="25" t="s">
        <v>55</v>
      </c>
      <c r="G39" s="26">
        <v>355</v>
      </c>
      <c r="H39" s="27">
        <v>0</v>
      </c>
      <c r="I39" s="27">
        <f>ROUND(ROUND(H39,2)*ROUND(G39,3),2)</f>
        <v>0</v>
      </c>
      <c r="O39">
        <f>(I39*21)/100</f>
        <v>0</v>
      </c>
      <c r="P39" t="s">
        <v>10</v>
      </c>
    </row>
    <row r="40" spans="1:18" x14ac:dyDescent="0.2">
      <c r="A40" s="28" t="s">
        <v>48</v>
      </c>
      <c r="E40" s="29" t="s">
        <v>49</v>
      </c>
    </row>
    <row r="41" spans="1:18" x14ac:dyDescent="0.2">
      <c r="A41" s="30" t="s">
        <v>50</v>
      </c>
      <c r="E41" s="31" t="s">
        <v>49</v>
      </c>
    </row>
    <row r="42" spans="1:18" x14ac:dyDescent="0.2">
      <c r="A42" t="s">
        <v>51</v>
      </c>
      <c r="E42" s="29" t="s">
        <v>49</v>
      </c>
    </row>
    <row r="43" spans="1:18" ht="12.75" customHeight="1" x14ac:dyDescent="0.2">
      <c r="A43" s="3" t="s">
        <v>40</v>
      </c>
      <c r="B43" s="3"/>
      <c r="C43" s="32" t="s">
        <v>75</v>
      </c>
      <c r="D43" s="3"/>
      <c r="E43" s="20" t="s">
        <v>76</v>
      </c>
      <c r="F43" s="3"/>
      <c r="G43" s="3"/>
      <c r="H43" s="3"/>
      <c r="I43" s="33">
        <f>0+Q43</f>
        <v>0</v>
      </c>
      <c r="O43">
        <f>0+R43</f>
        <v>0</v>
      </c>
      <c r="Q43">
        <f>0+I44+I48+I52+I56+I60+I64+I68+I72+I76+I80+I84+I88+I92+I96+I100+I104+I108+I112+I116+I120+I124</f>
        <v>0</v>
      </c>
      <c r="R43">
        <f>0+O44+O48+O52+O56+O60+O64+O68+O72+O76+O80+O84+O88+O92+O96+O100+O104+O108+O112+O116+O120+O124</f>
        <v>0</v>
      </c>
    </row>
    <row r="44" spans="1:18" x14ac:dyDescent="0.2">
      <c r="A44" s="22" t="s">
        <v>43</v>
      </c>
      <c r="B44" s="23" t="s">
        <v>77</v>
      </c>
      <c r="C44" s="23" t="s">
        <v>78</v>
      </c>
      <c r="D44" s="22" t="s">
        <v>45</v>
      </c>
      <c r="E44" s="24" t="s">
        <v>79</v>
      </c>
      <c r="F44" s="25" t="s">
        <v>47</v>
      </c>
      <c r="G44" s="26">
        <v>17</v>
      </c>
      <c r="H44" s="27">
        <v>0</v>
      </c>
      <c r="I44" s="27">
        <f>ROUND(ROUND(H44,2)*ROUND(G44,3),2)</f>
        <v>0</v>
      </c>
      <c r="O44">
        <f>(I44*21)/100</f>
        <v>0</v>
      </c>
      <c r="P44" t="s">
        <v>10</v>
      </c>
    </row>
    <row r="45" spans="1:18" x14ac:dyDescent="0.2">
      <c r="A45" s="28" t="s">
        <v>48</v>
      </c>
      <c r="E45" s="29" t="s">
        <v>49</v>
      </c>
    </row>
    <row r="46" spans="1:18" x14ac:dyDescent="0.2">
      <c r="A46" s="30" t="s">
        <v>50</v>
      </c>
      <c r="E46" s="31" t="s">
        <v>49</v>
      </c>
    </row>
    <row r="47" spans="1:18" ht="38.25" x14ac:dyDescent="0.2">
      <c r="A47" t="s">
        <v>51</v>
      </c>
      <c r="E47" s="29" t="s">
        <v>80</v>
      </c>
    </row>
    <row r="48" spans="1:18" x14ac:dyDescent="0.2">
      <c r="A48" s="22" t="s">
        <v>43</v>
      </c>
      <c r="B48" s="23" t="s">
        <v>81</v>
      </c>
      <c r="C48" s="23" t="s">
        <v>82</v>
      </c>
      <c r="D48" s="22" t="s">
        <v>45</v>
      </c>
      <c r="E48" s="24" t="s">
        <v>83</v>
      </c>
      <c r="F48" s="25" t="s">
        <v>47</v>
      </c>
      <c r="G48" s="26">
        <v>12</v>
      </c>
      <c r="H48" s="27">
        <v>0</v>
      </c>
      <c r="I48" s="27">
        <f>ROUND(ROUND(H48,2)*ROUND(G48,3),2)</f>
        <v>0</v>
      </c>
      <c r="O48">
        <f>(I48*21)/100</f>
        <v>0</v>
      </c>
      <c r="P48" t="s">
        <v>10</v>
      </c>
    </row>
    <row r="49" spans="1:16" x14ac:dyDescent="0.2">
      <c r="A49" s="28" t="s">
        <v>48</v>
      </c>
      <c r="E49" s="29" t="s">
        <v>49</v>
      </c>
    </row>
    <row r="50" spans="1:16" x14ac:dyDescent="0.2">
      <c r="A50" s="30" t="s">
        <v>50</v>
      </c>
      <c r="E50" s="31" t="s">
        <v>49</v>
      </c>
    </row>
    <row r="51" spans="1:16" ht="38.25" x14ac:dyDescent="0.2">
      <c r="A51" t="s">
        <v>51</v>
      </c>
      <c r="E51" s="29" t="s">
        <v>80</v>
      </c>
    </row>
    <row r="52" spans="1:16" ht="25.5" x14ac:dyDescent="0.2">
      <c r="A52" s="22" t="s">
        <v>43</v>
      </c>
      <c r="B52" s="23" t="s">
        <v>38</v>
      </c>
      <c r="C52" s="23" t="s">
        <v>84</v>
      </c>
      <c r="D52" s="22" t="s">
        <v>45</v>
      </c>
      <c r="E52" s="24" t="s">
        <v>85</v>
      </c>
      <c r="F52" s="25" t="s">
        <v>47</v>
      </c>
      <c r="G52" s="26">
        <v>4</v>
      </c>
      <c r="H52" s="27">
        <v>0</v>
      </c>
      <c r="I52" s="27">
        <f>ROUND(ROUND(H52,2)*ROUND(G52,3),2)</f>
        <v>0</v>
      </c>
      <c r="O52">
        <f>(I52*21)/100</f>
        <v>0</v>
      </c>
      <c r="P52" t="s">
        <v>10</v>
      </c>
    </row>
    <row r="53" spans="1:16" x14ac:dyDescent="0.2">
      <c r="A53" s="28" t="s">
        <v>48</v>
      </c>
      <c r="E53" s="29" t="s">
        <v>49</v>
      </c>
    </row>
    <row r="54" spans="1:16" x14ac:dyDescent="0.2">
      <c r="A54" s="30" t="s">
        <v>50</v>
      </c>
      <c r="E54" s="31" t="s">
        <v>49</v>
      </c>
    </row>
    <row r="55" spans="1:16" ht="38.25" x14ac:dyDescent="0.2">
      <c r="A55" t="s">
        <v>51</v>
      </c>
      <c r="E55" s="29" t="s">
        <v>80</v>
      </c>
    </row>
    <row r="56" spans="1:16" ht="25.5" x14ac:dyDescent="0.2">
      <c r="A56" s="22" t="s">
        <v>43</v>
      </c>
      <c r="B56" s="23" t="s">
        <v>39</v>
      </c>
      <c r="C56" s="23" t="s">
        <v>86</v>
      </c>
      <c r="D56" s="22" t="s">
        <v>45</v>
      </c>
      <c r="E56" s="24" t="s">
        <v>87</v>
      </c>
      <c r="F56" s="25" t="s">
        <v>47</v>
      </c>
      <c r="G56" s="26">
        <v>3</v>
      </c>
      <c r="H56" s="27">
        <v>0</v>
      </c>
      <c r="I56" s="27">
        <f>ROUND(ROUND(H56,2)*ROUND(G56,3),2)</f>
        <v>0</v>
      </c>
      <c r="O56">
        <f>(I56*21)/100</f>
        <v>0</v>
      </c>
      <c r="P56" t="s">
        <v>10</v>
      </c>
    </row>
    <row r="57" spans="1:16" x14ac:dyDescent="0.2">
      <c r="A57" s="28" t="s">
        <v>48</v>
      </c>
      <c r="E57" s="29" t="s">
        <v>49</v>
      </c>
    </row>
    <row r="58" spans="1:16" x14ac:dyDescent="0.2">
      <c r="A58" s="30" t="s">
        <v>50</v>
      </c>
      <c r="E58" s="31" t="s">
        <v>49</v>
      </c>
    </row>
    <row r="59" spans="1:16" ht="25.5" x14ac:dyDescent="0.2">
      <c r="A59" t="s">
        <v>51</v>
      </c>
      <c r="E59" s="29" t="s">
        <v>88</v>
      </c>
    </row>
    <row r="60" spans="1:16" x14ac:dyDescent="0.2">
      <c r="A60" s="22" t="s">
        <v>43</v>
      </c>
      <c r="B60" s="23" t="s">
        <v>89</v>
      </c>
      <c r="C60" s="23" t="s">
        <v>90</v>
      </c>
      <c r="D60" s="22" t="s">
        <v>45</v>
      </c>
      <c r="E60" s="24" t="s">
        <v>91</v>
      </c>
      <c r="F60" s="25" t="s">
        <v>47</v>
      </c>
      <c r="G60" s="26">
        <v>6</v>
      </c>
      <c r="H60" s="27">
        <v>0</v>
      </c>
      <c r="I60" s="27">
        <f>ROUND(ROUND(H60,2)*ROUND(G60,3),2)</f>
        <v>0</v>
      </c>
      <c r="O60">
        <f>(I60*21)/100</f>
        <v>0</v>
      </c>
      <c r="P60" t="s">
        <v>10</v>
      </c>
    </row>
    <row r="61" spans="1:16" x14ac:dyDescent="0.2">
      <c r="A61" s="28" t="s">
        <v>48</v>
      </c>
      <c r="E61" s="29" t="s">
        <v>49</v>
      </c>
    </row>
    <row r="62" spans="1:16" x14ac:dyDescent="0.2">
      <c r="A62" s="30" t="s">
        <v>50</v>
      </c>
      <c r="E62" s="31" t="s">
        <v>49</v>
      </c>
    </row>
    <row r="63" spans="1:16" ht="25.5" x14ac:dyDescent="0.2">
      <c r="A63" t="s">
        <v>51</v>
      </c>
      <c r="E63" s="29" t="s">
        <v>88</v>
      </c>
    </row>
    <row r="64" spans="1:16" x14ac:dyDescent="0.2">
      <c r="A64" s="22" t="s">
        <v>43</v>
      </c>
      <c r="B64" s="23" t="s">
        <v>92</v>
      </c>
      <c r="C64" s="23" t="s">
        <v>93</v>
      </c>
      <c r="D64" s="22" t="s">
        <v>45</v>
      </c>
      <c r="E64" s="24" t="s">
        <v>94</v>
      </c>
      <c r="F64" s="25" t="s">
        <v>47</v>
      </c>
      <c r="G64" s="26">
        <v>3</v>
      </c>
      <c r="H64" s="27">
        <v>0</v>
      </c>
      <c r="I64" s="27">
        <f>ROUND(ROUND(H64,2)*ROUND(G64,3),2)</f>
        <v>0</v>
      </c>
      <c r="O64">
        <f>(I64*21)/100</f>
        <v>0</v>
      </c>
      <c r="P64" t="s">
        <v>10</v>
      </c>
    </row>
    <row r="65" spans="1:16" x14ac:dyDescent="0.2">
      <c r="A65" s="28" t="s">
        <v>48</v>
      </c>
      <c r="E65" s="29" t="s">
        <v>49</v>
      </c>
    </row>
    <row r="66" spans="1:16" x14ac:dyDescent="0.2">
      <c r="A66" s="30" t="s">
        <v>50</v>
      </c>
      <c r="E66" s="31" t="s">
        <v>49</v>
      </c>
    </row>
    <row r="67" spans="1:16" ht="25.5" x14ac:dyDescent="0.2">
      <c r="A67" t="s">
        <v>51</v>
      </c>
      <c r="E67" s="29" t="s">
        <v>88</v>
      </c>
    </row>
    <row r="68" spans="1:16" ht="25.5" x14ac:dyDescent="0.2">
      <c r="A68" s="22" t="s">
        <v>43</v>
      </c>
      <c r="B68" s="23" t="s">
        <v>95</v>
      </c>
      <c r="C68" s="23" t="s">
        <v>96</v>
      </c>
      <c r="D68" s="22" t="s">
        <v>45</v>
      </c>
      <c r="E68" s="24" t="s">
        <v>97</v>
      </c>
      <c r="F68" s="25" t="s">
        <v>47</v>
      </c>
      <c r="G68" s="26">
        <v>1</v>
      </c>
      <c r="H68" s="27">
        <v>0</v>
      </c>
      <c r="I68" s="27">
        <f>ROUND(ROUND(H68,2)*ROUND(G68,3),2)</f>
        <v>0</v>
      </c>
      <c r="O68">
        <f>(I68*21)/100</f>
        <v>0</v>
      </c>
      <c r="P68" t="s">
        <v>10</v>
      </c>
    </row>
    <row r="69" spans="1:16" x14ac:dyDescent="0.2">
      <c r="A69" s="28" t="s">
        <v>48</v>
      </c>
      <c r="E69" s="29" t="s">
        <v>49</v>
      </c>
    </row>
    <row r="70" spans="1:16" x14ac:dyDescent="0.2">
      <c r="A70" s="30" t="s">
        <v>50</v>
      </c>
      <c r="E70" s="31" t="s">
        <v>49</v>
      </c>
    </row>
    <row r="71" spans="1:16" ht="25.5" x14ac:dyDescent="0.2">
      <c r="A71" t="s">
        <v>51</v>
      </c>
      <c r="E71" s="29" t="s">
        <v>88</v>
      </c>
    </row>
    <row r="72" spans="1:16" x14ac:dyDescent="0.2">
      <c r="A72" s="22" t="s">
        <v>43</v>
      </c>
      <c r="B72" s="23" t="s">
        <v>98</v>
      </c>
      <c r="C72" s="23" t="s">
        <v>99</v>
      </c>
      <c r="D72" s="22" t="s">
        <v>45</v>
      </c>
      <c r="E72" s="24" t="s">
        <v>100</v>
      </c>
      <c r="F72" s="25" t="s">
        <v>47</v>
      </c>
      <c r="G72" s="26">
        <v>6</v>
      </c>
      <c r="H72" s="27">
        <v>0</v>
      </c>
      <c r="I72" s="27">
        <f>ROUND(ROUND(H72,2)*ROUND(G72,3),2)</f>
        <v>0</v>
      </c>
      <c r="O72">
        <f>(I72*21)/100</f>
        <v>0</v>
      </c>
      <c r="P72" t="s">
        <v>10</v>
      </c>
    </row>
    <row r="73" spans="1:16" x14ac:dyDescent="0.2">
      <c r="A73" s="28" t="s">
        <v>48</v>
      </c>
      <c r="E73" s="29" t="s">
        <v>49</v>
      </c>
    </row>
    <row r="74" spans="1:16" x14ac:dyDescent="0.2">
      <c r="A74" s="30" t="s">
        <v>50</v>
      </c>
      <c r="E74" s="31" t="s">
        <v>49</v>
      </c>
    </row>
    <row r="75" spans="1:16" ht="25.5" x14ac:dyDescent="0.2">
      <c r="A75" t="s">
        <v>51</v>
      </c>
      <c r="E75" s="29" t="s">
        <v>88</v>
      </c>
    </row>
    <row r="76" spans="1:16" ht="25.5" x14ac:dyDescent="0.2">
      <c r="A76" s="22" t="s">
        <v>43</v>
      </c>
      <c r="B76" s="23" t="s">
        <v>101</v>
      </c>
      <c r="C76" s="23" t="s">
        <v>102</v>
      </c>
      <c r="D76" s="22" t="s">
        <v>45</v>
      </c>
      <c r="E76" s="24" t="s">
        <v>103</v>
      </c>
      <c r="F76" s="25" t="s">
        <v>47</v>
      </c>
      <c r="G76" s="26">
        <v>3</v>
      </c>
      <c r="H76" s="27">
        <v>0</v>
      </c>
      <c r="I76" s="27">
        <f>ROUND(ROUND(H76,2)*ROUND(G76,3),2)</f>
        <v>0</v>
      </c>
      <c r="O76">
        <f>(I76*21)/100</f>
        <v>0</v>
      </c>
      <c r="P76" t="s">
        <v>10</v>
      </c>
    </row>
    <row r="77" spans="1:16" x14ac:dyDescent="0.2">
      <c r="A77" s="28" t="s">
        <v>48</v>
      </c>
      <c r="E77" s="29" t="s">
        <v>49</v>
      </c>
    </row>
    <row r="78" spans="1:16" x14ac:dyDescent="0.2">
      <c r="A78" s="30" t="s">
        <v>50</v>
      </c>
      <c r="E78" s="31" t="s">
        <v>49</v>
      </c>
    </row>
    <row r="79" spans="1:16" ht="25.5" x14ac:dyDescent="0.2">
      <c r="A79" t="s">
        <v>51</v>
      </c>
      <c r="E79" s="29" t="s">
        <v>88</v>
      </c>
    </row>
    <row r="80" spans="1:16" x14ac:dyDescent="0.2">
      <c r="A80" s="22" t="s">
        <v>43</v>
      </c>
      <c r="B80" s="23" t="s">
        <v>104</v>
      </c>
      <c r="C80" s="23" t="s">
        <v>105</v>
      </c>
      <c r="D80" s="22" t="s">
        <v>45</v>
      </c>
      <c r="E80" s="24" t="s">
        <v>106</v>
      </c>
      <c r="F80" s="25" t="s">
        <v>47</v>
      </c>
      <c r="G80" s="26">
        <v>1</v>
      </c>
      <c r="H80" s="27">
        <v>0</v>
      </c>
      <c r="I80" s="27">
        <f>ROUND(ROUND(H80,2)*ROUND(G80,3),2)</f>
        <v>0</v>
      </c>
      <c r="O80">
        <f>(I80*21)/100</f>
        <v>0</v>
      </c>
      <c r="P80" t="s">
        <v>10</v>
      </c>
    </row>
    <row r="81" spans="1:16" x14ac:dyDescent="0.2">
      <c r="A81" s="28" t="s">
        <v>48</v>
      </c>
      <c r="E81" s="29" t="s">
        <v>49</v>
      </c>
    </row>
    <row r="82" spans="1:16" x14ac:dyDescent="0.2">
      <c r="A82" s="30" t="s">
        <v>50</v>
      </c>
      <c r="E82" s="31" t="s">
        <v>49</v>
      </c>
    </row>
    <row r="83" spans="1:16" ht="38.25" x14ac:dyDescent="0.2">
      <c r="A83" t="s">
        <v>51</v>
      </c>
      <c r="E83" s="29" t="s">
        <v>107</v>
      </c>
    </row>
    <row r="84" spans="1:16" x14ac:dyDescent="0.2">
      <c r="A84" s="22" t="s">
        <v>43</v>
      </c>
      <c r="B84" s="23" t="s">
        <v>108</v>
      </c>
      <c r="C84" s="23" t="s">
        <v>109</v>
      </c>
      <c r="D84" s="22" t="s">
        <v>45</v>
      </c>
      <c r="E84" s="24" t="s">
        <v>110</v>
      </c>
      <c r="F84" s="25" t="s">
        <v>47</v>
      </c>
      <c r="G84" s="26">
        <v>11</v>
      </c>
      <c r="H84" s="27">
        <v>0</v>
      </c>
      <c r="I84" s="27">
        <f>ROUND(ROUND(H84,2)*ROUND(G84,3),2)</f>
        <v>0</v>
      </c>
      <c r="O84">
        <f>(I84*21)/100</f>
        <v>0</v>
      </c>
      <c r="P84" t="s">
        <v>10</v>
      </c>
    </row>
    <row r="85" spans="1:16" x14ac:dyDescent="0.2">
      <c r="A85" s="28" t="s">
        <v>48</v>
      </c>
      <c r="E85" s="29" t="s">
        <v>49</v>
      </c>
    </row>
    <row r="86" spans="1:16" x14ac:dyDescent="0.2">
      <c r="A86" s="30" t="s">
        <v>50</v>
      </c>
      <c r="E86" s="31" t="s">
        <v>49</v>
      </c>
    </row>
    <row r="87" spans="1:16" ht="38.25" x14ac:dyDescent="0.2">
      <c r="A87" t="s">
        <v>51</v>
      </c>
      <c r="E87" s="29" t="s">
        <v>111</v>
      </c>
    </row>
    <row r="88" spans="1:16" x14ac:dyDescent="0.2">
      <c r="A88" s="22" t="s">
        <v>43</v>
      </c>
      <c r="B88" s="23" t="s">
        <v>112</v>
      </c>
      <c r="C88" s="23" t="s">
        <v>113</v>
      </c>
      <c r="D88" s="22" t="s">
        <v>45</v>
      </c>
      <c r="E88" s="24" t="s">
        <v>114</v>
      </c>
      <c r="F88" s="25" t="s">
        <v>47</v>
      </c>
      <c r="G88" s="26">
        <v>16</v>
      </c>
      <c r="H88" s="27">
        <v>0</v>
      </c>
      <c r="I88" s="27">
        <f>ROUND(ROUND(H88,2)*ROUND(G88,3),2)</f>
        <v>0</v>
      </c>
      <c r="O88">
        <f>(I88*21)/100</f>
        <v>0</v>
      </c>
      <c r="P88" t="s">
        <v>10</v>
      </c>
    </row>
    <row r="89" spans="1:16" x14ac:dyDescent="0.2">
      <c r="A89" s="28" t="s">
        <v>48</v>
      </c>
      <c r="E89" s="29" t="s">
        <v>49</v>
      </c>
    </row>
    <row r="90" spans="1:16" x14ac:dyDescent="0.2">
      <c r="A90" s="30" t="s">
        <v>50</v>
      </c>
      <c r="E90" s="31" t="s">
        <v>49</v>
      </c>
    </row>
    <row r="91" spans="1:16" ht="38.25" x14ac:dyDescent="0.2">
      <c r="A91" t="s">
        <v>51</v>
      </c>
      <c r="E91" s="29" t="s">
        <v>111</v>
      </c>
    </row>
    <row r="92" spans="1:16" x14ac:dyDescent="0.2">
      <c r="A92" s="22" t="s">
        <v>43</v>
      </c>
      <c r="B92" s="23" t="s">
        <v>115</v>
      </c>
      <c r="C92" s="23" t="s">
        <v>116</v>
      </c>
      <c r="D92" s="22" t="s">
        <v>45</v>
      </c>
      <c r="E92" s="24" t="s">
        <v>117</v>
      </c>
      <c r="F92" s="25" t="s">
        <v>47</v>
      </c>
      <c r="G92" s="26">
        <v>5</v>
      </c>
      <c r="H92" s="27">
        <v>0</v>
      </c>
      <c r="I92" s="27">
        <f>ROUND(ROUND(H92,2)*ROUND(G92,3),2)</f>
        <v>0</v>
      </c>
      <c r="O92">
        <f>(I92*21)/100</f>
        <v>0</v>
      </c>
      <c r="P92" t="s">
        <v>10</v>
      </c>
    </row>
    <row r="93" spans="1:16" x14ac:dyDescent="0.2">
      <c r="A93" s="28" t="s">
        <v>48</v>
      </c>
      <c r="E93" s="29" t="s">
        <v>49</v>
      </c>
    </row>
    <row r="94" spans="1:16" x14ac:dyDescent="0.2">
      <c r="A94" s="30" t="s">
        <v>50</v>
      </c>
      <c r="E94" s="31" t="s">
        <v>49</v>
      </c>
    </row>
    <row r="95" spans="1:16" ht="38.25" x14ac:dyDescent="0.2">
      <c r="A95" t="s">
        <v>51</v>
      </c>
      <c r="E95" s="29" t="s">
        <v>111</v>
      </c>
    </row>
    <row r="96" spans="1:16" x14ac:dyDescent="0.2">
      <c r="A96" s="22" t="s">
        <v>43</v>
      </c>
      <c r="B96" s="23" t="s">
        <v>118</v>
      </c>
      <c r="C96" s="23" t="s">
        <v>119</v>
      </c>
      <c r="D96" s="22" t="s">
        <v>45</v>
      </c>
      <c r="E96" s="24" t="s">
        <v>120</v>
      </c>
      <c r="F96" s="25" t="s">
        <v>47</v>
      </c>
      <c r="G96" s="26">
        <v>2</v>
      </c>
      <c r="H96" s="27">
        <v>0</v>
      </c>
      <c r="I96" s="27">
        <f>ROUND(ROUND(H96,2)*ROUND(G96,3),2)</f>
        <v>0</v>
      </c>
      <c r="O96">
        <f>(I96*21)/100</f>
        <v>0</v>
      </c>
      <c r="P96" t="s">
        <v>10</v>
      </c>
    </row>
    <row r="97" spans="1:16" x14ac:dyDescent="0.2">
      <c r="A97" s="28" t="s">
        <v>48</v>
      </c>
      <c r="E97" s="29" t="s">
        <v>49</v>
      </c>
    </row>
    <row r="98" spans="1:16" x14ac:dyDescent="0.2">
      <c r="A98" s="30" t="s">
        <v>50</v>
      </c>
      <c r="E98" s="31" t="s">
        <v>49</v>
      </c>
    </row>
    <row r="99" spans="1:16" ht="38.25" x14ac:dyDescent="0.2">
      <c r="A99" t="s">
        <v>51</v>
      </c>
      <c r="E99" s="29" t="s">
        <v>111</v>
      </c>
    </row>
    <row r="100" spans="1:16" x14ac:dyDescent="0.2">
      <c r="A100" s="22" t="s">
        <v>43</v>
      </c>
      <c r="B100" s="23" t="s">
        <v>121</v>
      </c>
      <c r="C100" s="23" t="s">
        <v>122</v>
      </c>
      <c r="D100" s="22" t="s">
        <v>45</v>
      </c>
      <c r="E100" s="24" t="s">
        <v>123</v>
      </c>
      <c r="F100" s="25" t="s">
        <v>47</v>
      </c>
      <c r="G100" s="26">
        <v>2</v>
      </c>
      <c r="H100" s="27">
        <v>0</v>
      </c>
      <c r="I100" s="27">
        <f>ROUND(ROUND(H100,2)*ROUND(G100,3),2)</f>
        <v>0</v>
      </c>
      <c r="O100">
        <f>(I100*21)/100</f>
        <v>0</v>
      </c>
      <c r="P100" t="s">
        <v>10</v>
      </c>
    </row>
    <row r="101" spans="1:16" x14ac:dyDescent="0.2">
      <c r="A101" s="28" t="s">
        <v>48</v>
      </c>
      <c r="E101" s="29" t="s">
        <v>49</v>
      </c>
    </row>
    <row r="102" spans="1:16" x14ac:dyDescent="0.2">
      <c r="A102" s="30" t="s">
        <v>50</v>
      </c>
      <c r="E102" s="31" t="s">
        <v>49</v>
      </c>
    </row>
    <row r="103" spans="1:16" ht="38.25" x14ac:dyDescent="0.2">
      <c r="A103" t="s">
        <v>51</v>
      </c>
      <c r="E103" s="29" t="s">
        <v>124</v>
      </c>
    </row>
    <row r="104" spans="1:16" x14ac:dyDescent="0.2">
      <c r="A104" s="22" t="s">
        <v>43</v>
      </c>
      <c r="B104" s="23" t="s">
        <v>125</v>
      </c>
      <c r="C104" s="23" t="s">
        <v>126</v>
      </c>
      <c r="D104" s="22" t="s">
        <v>45</v>
      </c>
      <c r="E104" s="24" t="s">
        <v>127</v>
      </c>
      <c r="F104" s="25" t="s">
        <v>47</v>
      </c>
      <c r="G104" s="26">
        <v>27</v>
      </c>
      <c r="H104" s="27">
        <v>0</v>
      </c>
      <c r="I104" s="27">
        <f>ROUND(ROUND(H104,2)*ROUND(G104,3),2)</f>
        <v>0</v>
      </c>
      <c r="O104">
        <f>(I104*21)/100</f>
        <v>0</v>
      </c>
      <c r="P104" t="s">
        <v>10</v>
      </c>
    </row>
    <row r="105" spans="1:16" x14ac:dyDescent="0.2">
      <c r="A105" s="28" t="s">
        <v>48</v>
      </c>
      <c r="E105" s="29" t="s">
        <v>49</v>
      </c>
    </row>
    <row r="106" spans="1:16" x14ac:dyDescent="0.2">
      <c r="A106" s="30" t="s">
        <v>50</v>
      </c>
      <c r="E106" s="31" t="s">
        <v>49</v>
      </c>
    </row>
    <row r="107" spans="1:16" ht="38.25" x14ac:dyDescent="0.2">
      <c r="A107" t="s">
        <v>51</v>
      </c>
      <c r="E107" s="29" t="s">
        <v>128</v>
      </c>
    </row>
    <row r="108" spans="1:16" x14ac:dyDescent="0.2">
      <c r="A108" s="22" t="s">
        <v>43</v>
      </c>
      <c r="B108" s="23" t="s">
        <v>129</v>
      </c>
      <c r="C108" s="23" t="s">
        <v>130</v>
      </c>
      <c r="D108" s="22" t="s">
        <v>45</v>
      </c>
      <c r="E108" s="24" t="s">
        <v>131</v>
      </c>
      <c r="F108" s="25" t="s">
        <v>47</v>
      </c>
      <c r="G108" s="26">
        <v>1</v>
      </c>
      <c r="H108" s="27">
        <v>0</v>
      </c>
      <c r="I108" s="27">
        <f>ROUND(ROUND(H108,2)*ROUND(G108,3),2)</f>
        <v>0</v>
      </c>
      <c r="O108">
        <f>(I108*21)/100</f>
        <v>0</v>
      </c>
      <c r="P108" t="s">
        <v>10</v>
      </c>
    </row>
    <row r="109" spans="1:16" x14ac:dyDescent="0.2">
      <c r="A109" s="28" t="s">
        <v>48</v>
      </c>
      <c r="E109" s="29" t="s">
        <v>49</v>
      </c>
    </row>
    <row r="110" spans="1:16" x14ac:dyDescent="0.2">
      <c r="A110" s="30" t="s">
        <v>50</v>
      </c>
      <c r="E110" s="31" t="s">
        <v>49</v>
      </c>
    </row>
    <row r="111" spans="1:16" ht="38.25" x14ac:dyDescent="0.2">
      <c r="A111" t="s">
        <v>51</v>
      </c>
      <c r="E111" s="29" t="s">
        <v>132</v>
      </c>
    </row>
    <row r="112" spans="1:16" x14ac:dyDescent="0.2">
      <c r="A112" s="22" t="s">
        <v>43</v>
      </c>
      <c r="B112" s="23" t="s">
        <v>133</v>
      </c>
      <c r="C112" s="23" t="s">
        <v>134</v>
      </c>
      <c r="D112" s="22" t="s">
        <v>45</v>
      </c>
      <c r="E112" s="24" t="s">
        <v>135</v>
      </c>
      <c r="F112" s="25" t="s">
        <v>47</v>
      </c>
      <c r="G112" s="26">
        <v>12</v>
      </c>
      <c r="H112" s="27">
        <v>0</v>
      </c>
      <c r="I112" s="27">
        <f>ROUND(ROUND(H112,2)*ROUND(G112,3),2)</f>
        <v>0</v>
      </c>
      <c r="O112">
        <f>(I112*21)/100</f>
        <v>0</v>
      </c>
      <c r="P112" t="s">
        <v>10</v>
      </c>
    </row>
    <row r="113" spans="1:18" x14ac:dyDescent="0.2">
      <c r="A113" s="28" t="s">
        <v>48</v>
      </c>
      <c r="E113" s="29" t="s">
        <v>49</v>
      </c>
    </row>
    <row r="114" spans="1:18" x14ac:dyDescent="0.2">
      <c r="A114" s="30" t="s">
        <v>50</v>
      </c>
      <c r="E114" s="31" t="s">
        <v>49</v>
      </c>
    </row>
    <row r="115" spans="1:18" ht="25.5" x14ac:dyDescent="0.2">
      <c r="A115" t="s">
        <v>51</v>
      </c>
      <c r="E115" s="29" t="s">
        <v>136</v>
      </c>
    </row>
    <row r="116" spans="1:18" x14ac:dyDescent="0.2">
      <c r="A116" s="22" t="s">
        <v>43</v>
      </c>
      <c r="B116" s="23" t="s">
        <v>137</v>
      </c>
      <c r="C116" s="23" t="s">
        <v>138</v>
      </c>
      <c r="D116" s="22" t="s">
        <v>45</v>
      </c>
      <c r="E116" s="24" t="s">
        <v>139</v>
      </c>
      <c r="F116" s="25" t="s">
        <v>47</v>
      </c>
      <c r="G116" s="26">
        <v>12</v>
      </c>
      <c r="H116" s="27">
        <v>0</v>
      </c>
      <c r="I116" s="27">
        <f>ROUND(ROUND(H116,2)*ROUND(G116,3),2)</f>
        <v>0</v>
      </c>
      <c r="O116">
        <f>(I116*21)/100</f>
        <v>0</v>
      </c>
      <c r="P116" t="s">
        <v>10</v>
      </c>
    </row>
    <row r="117" spans="1:18" x14ac:dyDescent="0.2">
      <c r="A117" s="28" t="s">
        <v>48</v>
      </c>
      <c r="E117" s="29" t="s">
        <v>49</v>
      </c>
    </row>
    <row r="118" spans="1:18" x14ac:dyDescent="0.2">
      <c r="A118" s="30" t="s">
        <v>50</v>
      </c>
      <c r="E118" s="31" t="s">
        <v>49</v>
      </c>
    </row>
    <row r="119" spans="1:18" ht="38.25" x14ac:dyDescent="0.2">
      <c r="A119" t="s">
        <v>51</v>
      </c>
      <c r="E119" s="29" t="s">
        <v>140</v>
      </c>
    </row>
    <row r="120" spans="1:18" x14ac:dyDescent="0.2">
      <c r="A120" s="22" t="s">
        <v>43</v>
      </c>
      <c r="B120" s="23" t="s">
        <v>141</v>
      </c>
      <c r="C120" s="23" t="s">
        <v>142</v>
      </c>
      <c r="D120" s="22" t="s">
        <v>45</v>
      </c>
      <c r="E120" s="24" t="s">
        <v>143</v>
      </c>
      <c r="F120" s="25" t="s">
        <v>47</v>
      </c>
      <c r="G120" s="26">
        <v>12</v>
      </c>
      <c r="H120" s="27">
        <v>0</v>
      </c>
      <c r="I120" s="27">
        <f>ROUND(ROUND(H120,2)*ROUND(G120,3),2)</f>
        <v>0</v>
      </c>
      <c r="O120">
        <f>(I120*21)/100</f>
        <v>0</v>
      </c>
      <c r="P120" t="s">
        <v>10</v>
      </c>
    </row>
    <row r="121" spans="1:18" x14ac:dyDescent="0.2">
      <c r="A121" s="28" t="s">
        <v>48</v>
      </c>
      <c r="E121" s="29" t="s">
        <v>49</v>
      </c>
    </row>
    <row r="122" spans="1:18" x14ac:dyDescent="0.2">
      <c r="A122" s="30" t="s">
        <v>50</v>
      </c>
      <c r="E122" s="31" t="s">
        <v>49</v>
      </c>
    </row>
    <row r="123" spans="1:18" ht="38.25" x14ac:dyDescent="0.2">
      <c r="A123" t="s">
        <v>51</v>
      </c>
      <c r="E123" s="29" t="s">
        <v>144</v>
      </c>
    </row>
    <row r="124" spans="1:18" x14ac:dyDescent="0.2">
      <c r="A124" s="22" t="s">
        <v>43</v>
      </c>
      <c r="B124" s="23" t="s">
        <v>145</v>
      </c>
      <c r="C124" s="23" t="s">
        <v>146</v>
      </c>
      <c r="D124" s="22" t="s">
        <v>45</v>
      </c>
      <c r="E124" s="24" t="s">
        <v>147</v>
      </c>
      <c r="F124" s="25" t="s">
        <v>47</v>
      </c>
      <c r="G124" s="26">
        <v>35</v>
      </c>
      <c r="H124" s="27">
        <v>0</v>
      </c>
      <c r="I124" s="27">
        <f>ROUND(ROUND(H124,2)*ROUND(G124,3),2)</f>
        <v>0</v>
      </c>
      <c r="O124">
        <f>(I124*21)/100</f>
        <v>0</v>
      </c>
      <c r="P124" t="s">
        <v>10</v>
      </c>
    </row>
    <row r="125" spans="1:18" x14ac:dyDescent="0.2">
      <c r="A125" s="28" t="s">
        <v>48</v>
      </c>
      <c r="E125" s="29" t="s">
        <v>49</v>
      </c>
    </row>
    <row r="126" spans="1:18" x14ac:dyDescent="0.2">
      <c r="A126" s="30" t="s">
        <v>50</v>
      </c>
      <c r="E126" s="31" t="s">
        <v>49</v>
      </c>
    </row>
    <row r="127" spans="1:18" ht="63.75" x14ac:dyDescent="0.2">
      <c r="A127" t="s">
        <v>51</v>
      </c>
      <c r="E127" s="29" t="s">
        <v>148</v>
      </c>
    </row>
    <row r="128" spans="1:18" ht="12.75" customHeight="1" x14ac:dyDescent="0.2">
      <c r="A128" s="3" t="s">
        <v>40</v>
      </c>
      <c r="B128" s="3"/>
      <c r="C128" s="32" t="s">
        <v>149</v>
      </c>
      <c r="D128" s="3"/>
      <c r="E128" s="20" t="s">
        <v>150</v>
      </c>
      <c r="F128" s="3"/>
      <c r="G128" s="3"/>
      <c r="H128" s="3"/>
      <c r="I128" s="33">
        <f>0+Q128</f>
        <v>0</v>
      </c>
      <c r="O128">
        <f>0+R128</f>
        <v>0</v>
      </c>
      <c r="Q128">
        <f>0+I129+I133+I137+I141+I145+I149+I153+I157</f>
        <v>0</v>
      </c>
      <c r="R128">
        <f>0+O129+O133+O137+O141+O145+O149+O153+O157</f>
        <v>0</v>
      </c>
    </row>
    <row r="129" spans="1:16" ht="25.5" x14ac:dyDescent="0.2">
      <c r="A129" s="22" t="s">
        <v>43</v>
      </c>
      <c r="B129" s="23" t="s">
        <v>151</v>
      </c>
      <c r="C129" s="23" t="s">
        <v>152</v>
      </c>
      <c r="D129" s="22" t="s">
        <v>45</v>
      </c>
      <c r="E129" s="24" t="s">
        <v>153</v>
      </c>
      <c r="F129" s="25" t="s">
        <v>55</v>
      </c>
      <c r="G129" s="26">
        <v>40</v>
      </c>
      <c r="H129" s="27">
        <v>0</v>
      </c>
      <c r="I129" s="27">
        <f>ROUND(ROUND(H129,2)*ROUND(G129,3),2)</f>
        <v>0</v>
      </c>
      <c r="O129">
        <f>(I129*21)/100</f>
        <v>0</v>
      </c>
      <c r="P129" t="s">
        <v>10</v>
      </c>
    </row>
    <row r="130" spans="1:16" x14ac:dyDescent="0.2">
      <c r="A130" s="28" t="s">
        <v>48</v>
      </c>
      <c r="E130" s="29" t="s">
        <v>49</v>
      </c>
    </row>
    <row r="131" spans="1:16" x14ac:dyDescent="0.2">
      <c r="A131" s="30" t="s">
        <v>50</v>
      </c>
      <c r="E131" s="31" t="s">
        <v>49</v>
      </c>
    </row>
    <row r="132" spans="1:16" ht="38.25" x14ac:dyDescent="0.2">
      <c r="A132" t="s">
        <v>51</v>
      </c>
      <c r="E132" s="29" t="s">
        <v>154</v>
      </c>
    </row>
    <row r="133" spans="1:16" ht="25.5" x14ac:dyDescent="0.2">
      <c r="A133" s="22" t="s">
        <v>43</v>
      </c>
      <c r="B133" s="23" t="s">
        <v>155</v>
      </c>
      <c r="C133" s="23" t="s">
        <v>156</v>
      </c>
      <c r="D133" s="22" t="s">
        <v>45</v>
      </c>
      <c r="E133" s="24" t="s">
        <v>157</v>
      </c>
      <c r="F133" s="25" t="s">
        <v>55</v>
      </c>
      <c r="G133" s="26">
        <v>80</v>
      </c>
      <c r="H133" s="27">
        <v>0</v>
      </c>
      <c r="I133" s="27">
        <f>ROUND(ROUND(H133,2)*ROUND(G133,3),2)</f>
        <v>0</v>
      </c>
      <c r="O133">
        <f>(I133*21)/100</f>
        <v>0</v>
      </c>
      <c r="P133" t="s">
        <v>10</v>
      </c>
    </row>
    <row r="134" spans="1:16" x14ac:dyDescent="0.2">
      <c r="A134" s="28" t="s">
        <v>48</v>
      </c>
      <c r="E134" s="29" t="s">
        <v>49</v>
      </c>
    </row>
    <row r="135" spans="1:16" x14ac:dyDescent="0.2">
      <c r="A135" s="30" t="s">
        <v>50</v>
      </c>
      <c r="E135" s="31" t="s">
        <v>49</v>
      </c>
    </row>
    <row r="136" spans="1:16" ht="38.25" x14ac:dyDescent="0.2">
      <c r="A136" t="s">
        <v>51</v>
      </c>
      <c r="E136" s="29" t="s">
        <v>154</v>
      </c>
    </row>
    <row r="137" spans="1:16" x14ac:dyDescent="0.2">
      <c r="A137" s="22" t="s">
        <v>43</v>
      </c>
      <c r="B137" s="23" t="s">
        <v>158</v>
      </c>
      <c r="C137" s="23" t="s">
        <v>159</v>
      </c>
      <c r="D137" s="22" t="s">
        <v>45</v>
      </c>
      <c r="E137" s="24" t="s">
        <v>160</v>
      </c>
      <c r="F137" s="25" t="s">
        <v>55</v>
      </c>
      <c r="G137" s="26">
        <v>980</v>
      </c>
      <c r="H137" s="27">
        <v>0</v>
      </c>
      <c r="I137" s="27">
        <f>ROUND(ROUND(H137,2)*ROUND(G137,3),2)</f>
        <v>0</v>
      </c>
      <c r="O137">
        <f>(I137*21)/100</f>
        <v>0</v>
      </c>
      <c r="P137" t="s">
        <v>10</v>
      </c>
    </row>
    <row r="138" spans="1:16" x14ac:dyDescent="0.2">
      <c r="A138" s="28" t="s">
        <v>48</v>
      </c>
      <c r="E138" s="29" t="s">
        <v>49</v>
      </c>
    </row>
    <row r="139" spans="1:16" x14ac:dyDescent="0.2">
      <c r="A139" s="30" t="s">
        <v>50</v>
      </c>
      <c r="E139" s="31" t="s">
        <v>49</v>
      </c>
    </row>
    <row r="140" spans="1:16" ht="38.25" x14ac:dyDescent="0.2">
      <c r="A140" t="s">
        <v>51</v>
      </c>
      <c r="E140" s="29" t="s">
        <v>154</v>
      </c>
    </row>
    <row r="141" spans="1:16" x14ac:dyDescent="0.2">
      <c r="A141" s="22" t="s">
        <v>43</v>
      </c>
      <c r="B141" s="23" t="s">
        <v>161</v>
      </c>
      <c r="C141" s="23" t="s">
        <v>162</v>
      </c>
      <c r="D141" s="22" t="s">
        <v>45</v>
      </c>
      <c r="E141" s="24" t="s">
        <v>163</v>
      </c>
      <c r="F141" s="25" t="s">
        <v>55</v>
      </c>
      <c r="G141" s="26">
        <v>15</v>
      </c>
      <c r="H141" s="27">
        <v>0</v>
      </c>
      <c r="I141" s="27">
        <f>ROUND(ROUND(H141,2)*ROUND(G141,3),2)</f>
        <v>0</v>
      </c>
      <c r="O141">
        <f>(I141*21)/100</f>
        <v>0</v>
      </c>
      <c r="P141" t="s">
        <v>10</v>
      </c>
    </row>
    <row r="142" spans="1:16" x14ac:dyDescent="0.2">
      <c r="A142" s="28" t="s">
        <v>48</v>
      </c>
      <c r="E142" s="29" t="s">
        <v>49</v>
      </c>
    </row>
    <row r="143" spans="1:16" x14ac:dyDescent="0.2">
      <c r="A143" s="30" t="s">
        <v>50</v>
      </c>
      <c r="E143" s="31" t="s">
        <v>49</v>
      </c>
    </row>
    <row r="144" spans="1:16" ht="38.25" x14ac:dyDescent="0.2">
      <c r="A144" t="s">
        <v>51</v>
      </c>
      <c r="E144" s="29" t="s">
        <v>154</v>
      </c>
    </row>
    <row r="145" spans="1:16" ht="25.5" x14ac:dyDescent="0.2">
      <c r="A145" s="22" t="s">
        <v>43</v>
      </c>
      <c r="B145" s="23" t="s">
        <v>164</v>
      </c>
      <c r="C145" s="23" t="s">
        <v>165</v>
      </c>
      <c r="D145" s="22" t="s">
        <v>45</v>
      </c>
      <c r="E145" s="24" t="s">
        <v>166</v>
      </c>
      <c r="F145" s="25" t="s">
        <v>55</v>
      </c>
      <c r="G145" s="26">
        <v>40</v>
      </c>
      <c r="H145" s="27">
        <v>0</v>
      </c>
      <c r="I145" s="27">
        <f>ROUND(ROUND(H145,2)*ROUND(G145,3),2)</f>
        <v>0</v>
      </c>
      <c r="O145">
        <f>(I145*21)/100</f>
        <v>0</v>
      </c>
      <c r="P145" t="s">
        <v>10</v>
      </c>
    </row>
    <row r="146" spans="1:16" x14ac:dyDescent="0.2">
      <c r="A146" s="28" t="s">
        <v>48</v>
      </c>
      <c r="E146" s="29" t="s">
        <v>49</v>
      </c>
    </row>
    <row r="147" spans="1:16" x14ac:dyDescent="0.2">
      <c r="A147" s="30" t="s">
        <v>50</v>
      </c>
      <c r="E147" s="31" t="s">
        <v>49</v>
      </c>
    </row>
    <row r="148" spans="1:16" ht="38.25" x14ac:dyDescent="0.2">
      <c r="A148" t="s">
        <v>51</v>
      </c>
      <c r="E148" s="29" t="s">
        <v>154</v>
      </c>
    </row>
    <row r="149" spans="1:16" ht="25.5" x14ac:dyDescent="0.2">
      <c r="A149" s="22" t="s">
        <v>43</v>
      </c>
      <c r="B149" s="23" t="s">
        <v>167</v>
      </c>
      <c r="C149" s="23" t="s">
        <v>168</v>
      </c>
      <c r="D149" s="22" t="s">
        <v>45</v>
      </c>
      <c r="E149" s="24" t="s">
        <v>169</v>
      </c>
      <c r="F149" s="25" t="s">
        <v>47</v>
      </c>
      <c r="G149" s="26">
        <v>12</v>
      </c>
      <c r="H149" s="27">
        <v>0</v>
      </c>
      <c r="I149" s="27">
        <f>ROUND(ROUND(H149,2)*ROUND(G149,3),2)</f>
        <v>0</v>
      </c>
      <c r="O149">
        <f>(I149*21)/100</f>
        <v>0</v>
      </c>
      <c r="P149" t="s">
        <v>10</v>
      </c>
    </row>
    <row r="150" spans="1:16" x14ac:dyDescent="0.2">
      <c r="A150" s="28" t="s">
        <v>48</v>
      </c>
      <c r="E150" s="29" t="s">
        <v>49</v>
      </c>
    </row>
    <row r="151" spans="1:16" x14ac:dyDescent="0.2">
      <c r="A151" s="30" t="s">
        <v>50</v>
      </c>
      <c r="E151" s="31" t="s">
        <v>49</v>
      </c>
    </row>
    <row r="152" spans="1:16" ht="38.25" x14ac:dyDescent="0.2">
      <c r="A152" t="s">
        <v>51</v>
      </c>
      <c r="E152" s="29" t="s">
        <v>170</v>
      </c>
    </row>
    <row r="153" spans="1:16" ht="25.5" x14ac:dyDescent="0.2">
      <c r="A153" s="22" t="s">
        <v>43</v>
      </c>
      <c r="B153" s="23" t="s">
        <v>171</v>
      </c>
      <c r="C153" s="23" t="s">
        <v>172</v>
      </c>
      <c r="D153" s="22" t="s">
        <v>45</v>
      </c>
      <c r="E153" s="24" t="s">
        <v>173</v>
      </c>
      <c r="F153" s="25" t="s">
        <v>47</v>
      </c>
      <c r="G153" s="26">
        <v>35</v>
      </c>
      <c r="H153" s="27">
        <v>0</v>
      </c>
      <c r="I153" s="27">
        <f>ROUND(ROUND(H153,2)*ROUND(G153,3),2)</f>
        <v>0</v>
      </c>
      <c r="O153">
        <f>(I153*21)/100</f>
        <v>0</v>
      </c>
      <c r="P153" t="s">
        <v>10</v>
      </c>
    </row>
    <row r="154" spans="1:16" x14ac:dyDescent="0.2">
      <c r="A154" s="28" t="s">
        <v>48</v>
      </c>
      <c r="E154" s="29" t="s">
        <v>49</v>
      </c>
    </row>
    <row r="155" spans="1:16" x14ac:dyDescent="0.2">
      <c r="A155" s="30" t="s">
        <v>50</v>
      </c>
      <c r="E155" s="31" t="s">
        <v>49</v>
      </c>
    </row>
    <row r="156" spans="1:16" ht="38.25" x14ac:dyDescent="0.2">
      <c r="A156" t="s">
        <v>51</v>
      </c>
      <c r="E156" s="29" t="s">
        <v>170</v>
      </c>
    </row>
    <row r="157" spans="1:16" x14ac:dyDescent="0.2">
      <c r="A157" s="22" t="s">
        <v>43</v>
      </c>
      <c r="B157" s="23" t="s">
        <v>174</v>
      </c>
      <c r="C157" s="23" t="s">
        <v>175</v>
      </c>
      <c r="D157" s="22" t="s">
        <v>45</v>
      </c>
      <c r="E157" s="24" t="s">
        <v>176</v>
      </c>
      <c r="F157" s="25" t="s">
        <v>47</v>
      </c>
      <c r="G157" s="26">
        <v>30</v>
      </c>
      <c r="H157" s="27">
        <v>0</v>
      </c>
      <c r="I157" s="27">
        <f>ROUND(ROUND(H157,2)*ROUND(G157,3),2)</f>
        <v>0</v>
      </c>
      <c r="O157">
        <f>(I157*21)/100</f>
        <v>0</v>
      </c>
      <c r="P157" t="s">
        <v>10</v>
      </c>
    </row>
    <row r="158" spans="1:16" x14ac:dyDescent="0.2">
      <c r="A158" s="28" t="s">
        <v>48</v>
      </c>
      <c r="E158" s="29" t="s">
        <v>49</v>
      </c>
    </row>
    <row r="159" spans="1:16" x14ac:dyDescent="0.2">
      <c r="A159" s="30" t="s">
        <v>50</v>
      </c>
      <c r="E159" s="31" t="s">
        <v>49</v>
      </c>
    </row>
    <row r="160" spans="1:16" ht="25.5" x14ac:dyDescent="0.2">
      <c r="A160" t="s">
        <v>51</v>
      </c>
      <c r="E160" s="29" t="s">
        <v>177</v>
      </c>
    </row>
    <row r="161" spans="1:18" ht="12.75" customHeight="1" x14ac:dyDescent="0.2">
      <c r="A161" s="3" t="s">
        <v>40</v>
      </c>
      <c r="B161" s="3"/>
      <c r="C161" s="32" t="s">
        <v>178</v>
      </c>
      <c r="D161" s="3"/>
      <c r="E161" s="20" t="s">
        <v>179</v>
      </c>
      <c r="F161" s="3"/>
      <c r="G161" s="3"/>
      <c r="H161" s="3"/>
      <c r="I161" s="33">
        <f>0+Q161</f>
        <v>0</v>
      </c>
      <c r="O161">
        <f>0+R161</f>
        <v>0</v>
      </c>
      <c r="Q161">
        <f>0+I162</f>
        <v>0</v>
      </c>
      <c r="R161">
        <f>0+O162</f>
        <v>0</v>
      </c>
    </row>
    <row r="162" spans="1:18" x14ac:dyDescent="0.2">
      <c r="A162" s="22" t="s">
        <v>43</v>
      </c>
      <c r="B162" s="23" t="s">
        <v>180</v>
      </c>
      <c r="C162" s="23" t="s">
        <v>181</v>
      </c>
      <c r="D162" s="22" t="s">
        <v>45</v>
      </c>
      <c r="E162" s="24" t="s">
        <v>182</v>
      </c>
      <c r="F162" s="25" t="s">
        <v>47</v>
      </c>
      <c r="G162" s="26">
        <v>1</v>
      </c>
      <c r="H162" s="27">
        <v>0</v>
      </c>
      <c r="I162" s="27">
        <f>ROUND(ROUND(H162,2)*ROUND(G162,3),2)</f>
        <v>0</v>
      </c>
      <c r="O162">
        <f>(I162*21)/100</f>
        <v>0</v>
      </c>
      <c r="P162" t="s">
        <v>10</v>
      </c>
    </row>
    <row r="163" spans="1:18" x14ac:dyDescent="0.2">
      <c r="A163" s="28" t="s">
        <v>48</v>
      </c>
      <c r="E163" s="29" t="s">
        <v>49</v>
      </c>
    </row>
    <row r="164" spans="1:18" x14ac:dyDescent="0.2">
      <c r="A164" s="30" t="s">
        <v>50</v>
      </c>
      <c r="E164" s="31" t="s">
        <v>49</v>
      </c>
    </row>
    <row r="165" spans="1:18" ht="76.5" x14ac:dyDescent="0.2">
      <c r="A165" t="s">
        <v>51</v>
      </c>
      <c r="E165" s="29" t="s">
        <v>183</v>
      </c>
    </row>
    <row r="166" spans="1:18" ht="12.75" customHeight="1" x14ac:dyDescent="0.2">
      <c r="A166" s="3" t="s">
        <v>40</v>
      </c>
      <c r="B166" s="3"/>
      <c r="C166" s="32" t="s">
        <v>184</v>
      </c>
      <c r="D166" s="3"/>
      <c r="E166" s="20" t="s">
        <v>185</v>
      </c>
      <c r="F166" s="3"/>
      <c r="G166" s="3"/>
      <c r="H166" s="3"/>
      <c r="I166" s="33">
        <f>0+Q166</f>
        <v>0</v>
      </c>
      <c r="O166">
        <f>0+R166</f>
        <v>0</v>
      </c>
      <c r="Q166">
        <f>0+I167+I171+I175+I179+I183+I187+I191+I195</f>
        <v>0</v>
      </c>
      <c r="R166">
        <f>0+O167+O171+O175+O179+O183+O187+O191+O195</f>
        <v>0</v>
      </c>
    </row>
    <row r="167" spans="1:18" ht="25.5" x14ac:dyDescent="0.2">
      <c r="A167" s="22" t="s">
        <v>43</v>
      </c>
      <c r="B167" s="23" t="s">
        <v>186</v>
      </c>
      <c r="C167" s="23" t="s">
        <v>187</v>
      </c>
      <c r="D167" s="22" t="s">
        <v>45</v>
      </c>
      <c r="E167" s="24" t="s">
        <v>188</v>
      </c>
      <c r="F167" s="25" t="s">
        <v>47</v>
      </c>
      <c r="G167" s="26">
        <v>1</v>
      </c>
      <c r="H167" s="27">
        <v>0</v>
      </c>
      <c r="I167" s="27">
        <f>ROUND(ROUND(H167,2)*ROUND(G167,3),2)</f>
        <v>0</v>
      </c>
      <c r="O167">
        <f>(I167*21)/100</f>
        <v>0</v>
      </c>
      <c r="P167" t="s">
        <v>10</v>
      </c>
    </row>
    <row r="168" spans="1:18" x14ac:dyDescent="0.2">
      <c r="A168" s="28" t="s">
        <v>48</v>
      </c>
      <c r="E168" s="29" t="s">
        <v>49</v>
      </c>
    </row>
    <row r="169" spans="1:18" x14ac:dyDescent="0.2">
      <c r="A169" s="30" t="s">
        <v>50</v>
      </c>
      <c r="E169" s="31" t="s">
        <v>49</v>
      </c>
    </row>
    <row r="170" spans="1:18" ht="63.75" x14ac:dyDescent="0.2">
      <c r="A170" t="s">
        <v>51</v>
      </c>
      <c r="E170" s="29" t="s">
        <v>189</v>
      </c>
    </row>
    <row r="171" spans="1:18" ht="25.5" x14ac:dyDescent="0.2">
      <c r="A171" s="22" t="s">
        <v>43</v>
      </c>
      <c r="B171" s="23" t="s">
        <v>190</v>
      </c>
      <c r="C171" s="23" t="s">
        <v>191</v>
      </c>
      <c r="D171" s="22" t="s">
        <v>45</v>
      </c>
      <c r="E171" s="24" t="s">
        <v>192</v>
      </c>
      <c r="F171" s="25" t="s">
        <v>47</v>
      </c>
      <c r="G171" s="26">
        <v>1</v>
      </c>
      <c r="H171" s="27">
        <v>0</v>
      </c>
      <c r="I171" s="27">
        <f>ROUND(ROUND(H171,2)*ROUND(G171,3),2)</f>
        <v>0</v>
      </c>
      <c r="O171">
        <f>(I171*21)/100</f>
        <v>0</v>
      </c>
      <c r="P171" t="s">
        <v>10</v>
      </c>
    </row>
    <row r="172" spans="1:18" x14ac:dyDescent="0.2">
      <c r="A172" s="28" t="s">
        <v>48</v>
      </c>
      <c r="E172" s="29" t="s">
        <v>49</v>
      </c>
    </row>
    <row r="173" spans="1:18" x14ac:dyDescent="0.2">
      <c r="A173" s="30" t="s">
        <v>50</v>
      </c>
      <c r="E173" s="31" t="s">
        <v>49</v>
      </c>
    </row>
    <row r="174" spans="1:18" ht="38.25" x14ac:dyDescent="0.2">
      <c r="A174" t="s">
        <v>51</v>
      </c>
      <c r="E174" s="29" t="s">
        <v>193</v>
      </c>
    </row>
    <row r="175" spans="1:18" x14ac:dyDescent="0.2">
      <c r="A175" s="22" t="s">
        <v>43</v>
      </c>
      <c r="B175" s="23" t="s">
        <v>194</v>
      </c>
      <c r="C175" s="23" t="s">
        <v>195</v>
      </c>
      <c r="D175" s="22" t="s">
        <v>45</v>
      </c>
      <c r="E175" s="24" t="s">
        <v>196</v>
      </c>
      <c r="F175" s="25" t="s">
        <v>197</v>
      </c>
      <c r="G175" s="26">
        <v>30</v>
      </c>
      <c r="H175" s="27">
        <v>0</v>
      </c>
      <c r="I175" s="27">
        <f>ROUND(ROUND(H175,2)*ROUND(G175,3),2)</f>
        <v>0</v>
      </c>
      <c r="O175">
        <f>(I175*21)/100</f>
        <v>0</v>
      </c>
      <c r="P175" t="s">
        <v>10</v>
      </c>
    </row>
    <row r="176" spans="1:18" x14ac:dyDescent="0.2">
      <c r="A176" s="28" t="s">
        <v>48</v>
      </c>
      <c r="E176" s="29" t="s">
        <v>49</v>
      </c>
    </row>
    <row r="177" spans="1:16" x14ac:dyDescent="0.2">
      <c r="A177" s="30" t="s">
        <v>50</v>
      </c>
      <c r="E177" s="31" t="s">
        <v>49</v>
      </c>
    </row>
    <row r="178" spans="1:16" ht="51" x14ac:dyDescent="0.2">
      <c r="A178" t="s">
        <v>51</v>
      </c>
      <c r="E178" s="29" t="s">
        <v>198</v>
      </c>
    </row>
    <row r="179" spans="1:16" x14ac:dyDescent="0.2">
      <c r="A179" s="22" t="s">
        <v>43</v>
      </c>
      <c r="B179" s="23" t="s">
        <v>199</v>
      </c>
      <c r="C179" s="23" t="s">
        <v>200</v>
      </c>
      <c r="D179" s="22" t="s">
        <v>45</v>
      </c>
      <c r="E179" s="24" t="s">
        <v>201</v>
      </c>
      <c r="F179" s="25" t="s">
        <v>197</v>
      </c>
      <c r="G179" s="26">
        <v>10</v>
      </c>
      <c r="H179" s="27">
        <v>0</v>
      </c>
      <c r="I179" s="27">
        <f>ROUND(ROUND(H179,2)*ROUND(G179,3),2)</f>
        <v>0</v>
      </c>
      <c r="O179">
        <f>(I179*21)/100</f>
        <v>0</v>
      </c>
      <c r="P179" t="s">
        <v>10</v>
      </c>
    </row>
    <row r="180" spans="1:16" x14ac:dyDescent="0.2">
      <c r="A180" s="28" t="s">
        <v>48</v>
      </c>
      <c r="E180" s="29" t="s">
        <v>49</v>
      </c>
    </row>
    <row r="181" spans="1:16" x14ac:dyDescent="0.2">
      <c r="A181" s="30" t="s">
        <v>50</v>
      </c>
      <c r="E181" s="31" t="s">
        <v>49</v>
      </c>
    </row>
    <row r="182" spans="1:16" ht="51" x14ac:dyDescent="0.2">
      <c r="A182" t="s">
        <v>51</v>
      </c>
      <c r="E182" s="29" t="s">
        <v>202</v>
      </c>
    </row>
    <row r="183" spans="1:16" x14ac:dyDescent="0.2">
      <c r="A183" s="22" t="s">
        <v>43</v>
      </c>
      <c r="B183" s="23" t="s">
        <v>203</v>
      </c>
      <c r="C183" s="23" t="s">
        <v>204</v>
      </c>
      <c r="D183" s="22" t="s">
        <v>45</v>
      </c>
      <c r="E183" s="24" t="s">
        <v>205</v>
      </c>
      <c r="F183" s="25" t="s">
        <v>197</v>
      </c>
      <c r="G183" s="26">
        <v>8</v>
      </c>
      <c r="H183" s="27">
        <v>0</v>
      </c>
      <c r="I183" s="27">
        <f>ROUND(ROUND(H183,2)*ROUND(G183,3),2)</f>
        <v>0</v>
      </c>
      <c r="O183">
        <f>(I183*21)/100</f>
        <v>0</v>
      </c>
      <c r="P183" t="s">
        <v>10</v>
      </c>
    </row>
    <row r="184" spans="1:16" x14ac:dyDescent="0.2">
      <c r="A184" s="28" t="s">
        <v>48</v>
      </c>
      <c r="E184" s="29" t="s">
        <v>49</v>
      </c>
    </row>
    <row r="185" spans="1:16" x14ac:dyDescent="0.2">
      <c r="A185" s="30" t="s">
        <v>50</v>
      </c>
      <c r="E185" s="31" t="s">
        <v>49</v>
      </c>
    </row>
    <row r="186" spans="1:16" ht="38.25" x14ac:dyDescent="0.2">
      <c r="A186" t="s">
        <v>51</v>
      </c>
      <c r="E186" s="29" t="s">
        <v>206</v>
      </c>
    </row>
    <row r="187" spans="1:16" x14ac:dyDescent="0.2">
      <c r="A187" s="22" t="s">
        <v>43</v>
      </c>
      <c r="B187" s="23" t="s">
        <v>207</v>
      </c>
      <c r="C187" s="23" t="s">
        <v>208</v>
      </c>
      <c r="D187" s="22" t="s">
        <v>45</v>
      </c>
      <c r="E187" s="24" t="s">
        <v>209</v>
      </c>
      <c r="F187" s="25" t="s">
        <v>197</v>
      </c>
      <c r="G187" s="26">
        <v>6</v>
      </c>
      <c r="H187" s="27">
        <v>0</v>
      </c>
      <c r="I187" s="27">
        <f>ROUND(ROUND(H187,2)*ROUND(G187,3),2)</f>
        <v>0</v>
      </c>
      <c r="O187">
        <f>(I187*21)/100</f>
        <v>0</v>
      </c>
      <c r="P187" t="s">
        <v>10</v>
      </c>
    </row>
    <row r="188" spans="1:16" x14ac:dyDescent="0.2">
      <c r="A188" s="28" t="s">
        <v>48</v>
      </c>
      <c r="E188" s="29" t="s">
        <v>49</v>
      </c>
    </row>
    <row r="189" spans="1:16" x14ac:dyDescent="0.2">
      <c r="A189" s="30" t="s">
        <v>50</v>
      </c>
      <c r="E189" s="31" t="s">
        <v>49</v>
      </c>
    </row>
    <row r="190" spans="1:16" ht="38.25" x14ac:dyDescent="0.2">
      <c r="A190" t="s">
        <v>51</v>
      </c>
      <c r="E190" s="29" t="s">
        <v>210</v>
      </c>
    </row>
    <row r="191" spans="1:16" x14ac:dyDescent="0.2">
      <c r="A191" s="22" t="s">
        <v>43</v>
      </c>
      <c r="B191" s="23" t="s">
        <v>211</v>
      </c>
      <c r="C191" s="23" t="s">
        <v>212</v>
      </c>
      <c r="D191" s="22" t="s">
        <v>45</v>
      </c>
      <c r="E191" s="24" t="s">
        <v>213</v>
      </c>
      <c r="F191" s="25" t="s">
        <v>197</v>
      </c>
      <c r="G191" s="26">
        <v>2</v>
      </c>
      <c r="H191" s="27">
        <v>0</v>
      </c>
      <c r="I191" s="27">
        <f>ROUND(ROUND(H191,2)*ROUND(G191,3),2)</f>
        <v>0</v>
      </c>
      <c r="O191">
        <f>(I191*21)/100</f>
        <v>0</v>
      </c>
      <c r="P191" t="s">
        <v>10</v>
      </c>
    </row>
    <row r="192" spans="1:16" x14ac:dyDescent="0.2">
      <c r="A192" s="28" t="s">
        <v>48</v>
      </c>
      <c r="E192" s="29" t="s">
        <v>49</v>
      </c>
    </row>
    <row r="193" spans="1:16" x14ac:dyDescent="0.2">
      <c r="A193" s="30" t="s">
        <v>50</v>
      </c>
      <c r="E193" s="31" t="s">
        <v>49</v>
      </c>
    </row>
    <row r="194" spans="1:16" ht="38.25" x14ac:dyDescent="0.2">
      <c r="A194" t="s">
        <v>51</v>
      </c>
      <c r="E194" s="29" t="s">
        <v>214</v>
      </c>
    </row>
    <row r="195" spans="1:16" x14ac:dyDescent="0.2">
      <c r="A195" s="22" t="s">
        <v>43</v>
      </c>
      <c r="B195" s="23" t="s">
        <v>215</v>
      </c>
      <c r="C195" s="23" t="s">
        <v>216</v>
      </c>
      <c r="D195" s="22" t="s">
        <v>45</v>
      </c>
      <c r="E195" s="24" t="s">
        <v>217</v>
      </c>
      <c r="F195" s="25" t="s">
        <v>197</v>
      </c>
      <c r="G195" s="26">
        <v>6</v>
      </c>
      <c r="H195" s="27">
        <v>0</v>
      </c>
      <c r="I195" s="27">
        <f>ROUND(ROUND(H195,2)*ROUND(G195,3),2)</f>
        <v>0</v>
      </c>
      <c r="O195">
        <f>(I195*21)/100</f>
        <v>0</v>
      </c>
      <c r="P195" t="s">
        <v>10</v>
      </c>
    </row>
    <row r="196" spans="1:16" x14ac:dyDescent="0.2">
      <c r="A196" s="28" t="s">
        <v>48</v>
      </c>
      <c r="E196" s="29" t="s">
        <v>49</v>
      </c>
    </row>
    <row r="197" spans="1:16" x14ac:dyDescent="0.2">
      <c r="A197" s="30" t="s">
        <v>50</v>
      </c>
      <c r="E197" s="31" t="s">
        <v>49</v>
      </c>
    </row>
    <row r="198" spans="1:16" ht="38.25" x14ac:dyDescent="0.2">
      <c r="A198" t="s">
        <v>51</v>
      </c>
      <c r="E198" s="29" t="s">
        <v>218</v>
      </c>
    </row>
  </sheetData>
  <mergeCells count="12">
    <mergeCell ref="E7:E8"/>
    <mergeCell ref="F7:F8"/>
    <mergeCell ref="G7:G8"/>
    <mergeCell ref="H7:I7"/>
    <mergeCell ref="C3:D3"/>
    <mergeCell ref="C4:D4"/>
    <mergeCell ref="C5:D5"/>
    <mergeCell ref="C6:D6"/>
    <mergeCell ref="A7:A8"/>
    <mergeCell ref="B7:B8"/>
    <mergeCell ref="C7:C8"/>
    <mergeCell ref="D7:D8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D.2.2_SO 01-15-03_SO 01-15-03 C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2020-10-17T09:08:52Z</dcterms:created>
  <dcterms:modified xsi:type="dcterms:W3CDTF">2020-10-17T09:08:52Z</dcterms:modified>
</cp:coreProperties>
</file>