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1_PS 10-05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9" i="1" l="1"/>
  <c r="O139" i="1" s="1"/>
  <c r="I135" i="1"/>
  <c r="O135" i="1" s="1"/>
  <c r="O131" i="1"/>
  <c r="R130" i="1" s="1"/>
  <c r="O130" i="1" s="1"/>
  <c r="I131" i="1"/>
  <c r="Q130" i="1"/>
  <c r="I130" i="1" s="1"/>
  <c r="I126" i="1"/>
  <c r="O126" i="1" s="1"/>
  <c r="O122" i="1"/>
  <c r="I122" i="1"/>
  <c r="I118" i="1"/>
  <c r="Q113" i="1" s="1"/>
  <c r="I113" i="1" s="1"/>
  <c r="I114" i="1"/>
  <c r="O114" i="1" s="1"/>
  <c r="I109" i="1"/>
  <c r="O109" i="1" s="1"/>
  <c r="I105" i="1"/>
  <c r="O105" i="1" s="1"/>
  <c r="I101" i="1"/>
  <c r="O101" i="1" s="1"/>
  <c r="O97" i="1"/>
  <c r="I97" i="1"/>
  <c r="I93" i="1"/>
  <c r="O93" i="1" s="1"/>
  <c r="I89" i="1"/>
  <c r="O89" i="1" s="1"/>
  <c r="I85" i="1"/>
  <c r="O85" i="1" s="1"/>
  <c r="O81" i="1"/>
  <c r="I81" i="1"/>
  <c r="I77" i="1"/>
  <c r="O77" i="1" s="1"/>
  <c r="I73" i="1"/>
  <c r="O73" i="1" s="1"/>
  <c r="I69" i="1"/>
  <c r="O69" i="1" s="1"/>
  <c r="I64" i="1"/>
  <c r="O64" i="1" s="1"/>
  <c r="I60" i="1"/>
  <c r="O60" i="1" s="1"/>
  <c r="I55" i="1"/>
  <c r="O55" i="1" s="1"/>
  <c r="I51" i="1"/>
  <c r="O51" i="1" s="1"/>
  <c r="O47" i="1"/>
  <c r="I47" i="1"/>
  <c r="I43" i="1"/>
  <c r="O43" i="1" s="1"/>
  <c r="I39" i="1"/>
  <c r="O39" i="1" s="1"/>
  <c r="I35" i="1"/>
  <c r="O35" i="1" s="1"/>
  <c r="O31" i="1"/>
  <c r="I31" i="1"/>
  <c r="I27" i="1"/>
  <c r="Q22" i="1" s="1"/>
  <c r="I22" i="1" s="1"/>
  <c r="I23" i="1"/>
  <c r="O23" i="1" s="1"/>
  <c r="I18" i="1"/>
  <c r="O18" i="1" s="1"/>
  <c r="I14" i="1"/>
  <c r="O14" i="1" s="1"/>
  <c r="I10" i="1"/>
  <c r="O10" i="1" s="1"/>
  <c r="R9" i="1" s="1"/>
  <c r="O9" i="1" s="1"/>
  <c r="R68" i="1" l="1"/>
  <c r="O68" i="1" s="1"/>
  <c r="R59" i="1"/>
  <c r="O59" i="1" s="1"/>
  <c r="O27" i="1"/>
  <c r="R22" i="1" s="1"/>
  <c r="O22" i="1" s="1"/>
  <c r="O118" i="1"/>
  <c r="R113" i="1" s="1"/>
  <c r="O113" i="1" s="1"/>
  <c r="Q9" i="1"/>
  <c r="I9" i="1" s="1"/>
  <c r="I3" i="1" s="1"/>
  <c r="Q59" i="1"/>
  <c r="I59" i="1" s="1"/>
  <c r="Q68" i="1"/>
  <c r="I68" i="1" s="1"/>
  <c r="O2" i="1" l="1"/>
</calcChain>
</file>

<file path=xl/sharedStrings.xml><?xml version="1.0" encoding="utf-8"?>
<sst xmlns="http://schemas.openxmlformats.org/spreadsheetml/2006/main" count="477" uniqueCount="181">
  <si>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</si>
  <si>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</si>
  <si>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</si>
  <si>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</si>
  <si>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</si>
  <si>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</si>
  <si>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</si>
  <si>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</si>
  <si>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10-05-01</t>
  </si>
  <si>
    <t>0,00</t>
  </si>
  <si>
    <t>2</t>
  </si>
  <si>
    <t>O</t>
  </si>
  <si>
    <t>Objekt:</t>
  </si>
  <si>
    <t>D.1.3.1</t>
  </si>
  <si>
    <t>DISPEČERSKÁ ŘÍDÍCÍ TECHNIKA a DD TSŽDC</t>
  </si>
  <si>
    <t>15,00</t>
  </si>
  <si>
    <t>O1</t>
  </si>
  <si>
    <t>Rozpočet:</t>
  </si>
  <si>
    <t>Žst.Křižanov, úprava DŘT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</si>
  <si>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</si>
  <si>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</si>
  <si>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</si>
  <si>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</si>
  <si>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</si>
  <si>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</si>
  <si>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</si>
  <si>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</si>
  <si>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</si>
  <si>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</si>
  <si>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</si>
  <si>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</si>
  <si>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</si>
  <si>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</si>
  <si>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</si>
  <si>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</si>
  <si>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</si>
  <si>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</si>
  <si>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</si>
  <si>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703, 709</t>
  </si>
  <si>
    <t>Všeobecné práce pro silnoproud a slaboproud</t>
  </si>
  <si>
    <t>P</t>
  </si>
  <si>
    <t>703411</t>
  </si>
  <si>
    <t/>
  </si>
  <si>
    <t>ELEKTROINSTALAČNÍ TRUBKA PLASTOVÁ VČETNĚ UPEVNĚNÍ A PŘÍSLUŠENSTVÍ DN PRŮMĚRU DO 25 MM</t>
  </si>
  <si>
    <t>m</t>
  </si>
  <si>
    <t>PP</t>
  </si>
  <si>
    <t>Název položky odpovídá popisu položky</t>
  </si>
  <si>
    <t>VV</t>
  </si>
  <si>
    <t>Dle technické zprávy, přílohy č.2 Přehledové schéma DŘT, přílohy 3 Dispozice a přílohy č.4 Seznam kabelů. Technická specifikace položky odpovídá příslušné cenové soustavě.</t>
  </si>
  <si>
    <t>TS</t>
  </si>
  <si>
    <t>1. Položka obsahuje:  
 – přípravu podkladu pro osazení  
2. Položka neobsahuje:  
 X  
3. Způsob měření:  
Měří se metr délkový.</t>
  </si>
  <si>
    <t>703751</t>
  </si>
  <si>
    <t>PROTIPOŽÁRNÍ UCPÁVKA POD ROZVADĚČ DO EI 90 MIN.</t>
  </si>
  <si>
    <t>m2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</si>
  <si>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</si>
  <si>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703756</t>
  </si>
  <si>
    <t>PROTIPOŽÁRNÍ TMEL ( TUBA - 1000ML ), DO EI 90 MIN.</t>
  </si>
  <si>
    <t>KUS</t>
  </si>
  <si>
    <t>742, 743</t>
  </si>
  <si>
    <t>Silnoproud - Silnoprudé rozvody</t>
  </si>
  <si>
    <t>742G11</t>
  </si>
  <si>
    <t>KABEL NN DVOU- A TŘÍŽÍLOVÝ CU S PLASTOVOU IZOLACÍ DO 2,5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</si>
  <si>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</si>
  <si>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742G12</t>
  </si>
  <si>
    <t>KABEL NN DVOU- A TŘÍŽÍLOVÝ CU S PLASTOVOU IZOLACÍ OD 4 DO 16 MM2</t>
  </si>
  <si>
    <t>742J11</t>
  </si>
  <si>
    <t>OPTICKÝ KABEL MULTIMOD DUPLEX - SKLO</t>
  </si>
  <si>
    <t>Položka obsahuje: Dodávku a montáž kabelu včetně podružného montážního materiálu, dopravu na staveniště, oddělení příslušné délky, uložení kabelu ( propojení mezi rozvaděči ), upevnění a připojení. Dále obsahuje cenu za pom. mechanismy včetně všech ostatních vedlejších nákladů</t>
  </si>
  <si>
    <t>7</t>
  </si>
  <si>
    <t>742J14</t>
  </si>
  <si>
    <t>KONEKTORY NA OPTICKÝ KABEL</t>
  </si>
  <si>
    <t>Položka obsahuje: Dodávku a montáž včetně podružného montážního materiálu, dopravu na staveniště, připojení na kabel a zapojení na zařízení. Dále obsahuje cenu za pom. mechanismy včetně všech ostatních vedlejších nákladů</t>
  </si>
  <si>
    <t>8</t>
  </si>
  <si>
    <t>742J29</t>
  </si>
  <si>
    <t>KABEL SDĚLOVACÍ LAN UTP/FTP UKONČENÝ KONEKTORY RJ45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</si>
  <si>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</si>
  <si>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742J51</t>
  </si>
  <si>
    <t>UKONČENÍ SDĚLOVACÍHO KABELU V ROZVADĚČI VČ. POMOCNÉHO MATERIÁLU A ZMĚŘENÍ KONTINUITY OVLÁDACÍHO OBVODU</t>
  </si>
  <si>
    <t>742L11</t>
  </si>
  <si>
    <t>UKONČENÍ DVOU AŽ PĚTIŽÍLOVÉHO KABELU V ROZVADĚČI NEBO NA PŘÍSTROJI DO 2,5 MM2</t>
  </si>
  <si>
    <t>1. Položka obsahuje:   
 – všechny práce spojené s úpravou kabelů pro montáž včetně veškerého příslušentsví   
2. Položka neobsahuje:   
 X   
3. Způsob měření:   
Udává se počet kusů kompletní konstrukce nebo práce.</t>
  </si>
  <si>
    <t>11</t>
  </si>
  <si>
    <t>742L12</t>
  </si>
  <si>
    <t>UKONČENÍ DVOU AŽ PĚTIŽÍLOVÉHO KABELU V ROZVADĚČI NEBO NA PŘÍSTROJI OD 4 DO 16 MM2</t>
  </si>
  <si>
    <t>12</t>
  </si>
  <si>
    <t>742P15</t>
  </si>
  <si>
    <t>OZNAČOVACÍ ŠTÍTEK NA KABEL</t>
  </si>
  <si>
    <t>1. Položka obsahuje:   
 – veškeré příslušentsví   
2. Položka neobsahuje:   
 X   
3. Způsob měření:   
Udává se počet kusů kompletní konstrukce nebo práce.</t>
  </si>
  <si>
    <t>744</t>
  </si>
  <si>
    <t>Silnoproud - Rozvaděče nn</t>
  </si>
  <si>
    <t>13</t>
  </si>
  <si>
    <t>744612</t>
  </si>
  <si>
    <t>JISTIČ JEDNOPÓLOVÝ (10 KA) OD 4 DO 10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</si>
  <si>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</si>
  <si>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14</t>
  </si>
  <si>
    <t>744Q42</t>
  </si>
  <si>
    <t>SVODIČ PŘEPĚTÍ TYP 3 (TŘÍDA D) 3-4 PÓLOVÝ</t>
  </si>
  <si>
    <t>746</t>
  </si>
  <si>
    <t>Silnoproud - Silnoproudá technologie - R110 kV, měnírny, TNS, spínací stanice</t>
  </si>
  <si>
    <t>15</t>
  </si>
  <si>
    <t>746649</t>
  </si>
  <si>
    <t>PLC PRO AUTOMATIZACI - ZDROJ POMOCNÉHO NAPĚTÍ 24 V DC, MAX. 10 A</t>
  </si>
  <si>
    <t>Dle technické zprávy, přílohy č.2 Přehledové schéma DŘT a přílohy č. 6 Technická specifikace. Technická specifikace položky odpovídá příslušné cenové soustavě.</t>
  </si>
  <si>
    <t>1. Položka obsahuje:   
 – veškerý podružný, spojovací a pomocný materiál   
 – dodávku včetně kompletní montáže   
 – technický popis viz. projektová dokumentace   
 – výrobní dokumentaci, uvedení do provozu, předepsané zkoušky, revize a atesty   
 – veškeré potřebné mechanizmy, včetně obsluhy, náklady na mzdy a přibližné (průměrné) náklady na pořízení potřebných materiálů   
 – dopravu a skladování   
2. Položka neobsahuje:   
 X   
3. Způsob měření:   
Udává se počet kusů kompletní konstrukce nebo práce.</t>
  </si>
  <si>
    <t>16</t>
  </si>
  <si>
    <t>746656</t>
  </si>
  <si>
    <t>SW-OVLADAČE KOMUNIKACE, PARAMETRIZACE - PRO JEDEN PODŘÍZENÝ PLC, OCHRANU, TERMINÁL</t>
  </si>
  <si>
    <t>Dle technické zprávy, přílohy č.2 Přehledové schéma DŘT a přílohy č.5 Tabulky povelů a informací. Technická specifikace položky odpovídá příslušné cenové soustavě.</t>
  </si>
  <si>
    <t>1. Položka obsahuje:   
 – veškerý podružný, spojovací a pomocný materiál. Dále obsahuje dodávku základního SW PLC a jeho instalaci   
 – dodávku včetně kompletní montáže   
 – technický popis viz. projektová dokumentace   
 – výrobní dokumentaci, uvedení do provozu, revize a atesty   
 – veškeré potřebné mechanizmy, včetně obsluhy, náklady na mzdy a přibližné (průměrné) náklady na pořízení potřebných materiálů   
 – dopravu a skladování   
2. Položka neobsahuje:   
 X   
3. Způsob měření:   
Udává se počet kusů kompletní konstrukce nebo práce.</t>
  </si>
  <si>
    <t>17</t>
  </si>
  <si>
    <t>74665F</t>
  </si>
  <si>
    <t>PŘIPOJENÍ, OŽIVENÍ A ZPROVOZNĚNÍ PŘENOSOVÉ CESTY V OBJEKTU TS</t>
  </si>
  <si>
    <t>1. Položka obsahuje: 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 
 – dodávku včetně kompletní montáže   
 – technický popis viz. projektová dokumentace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</si>
  <si>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18</t>
  </si>
  <si>
    <t>74665J</t>
  </si>
  <si>
    <t>PROVOZNÍ ZKOUŠKY TELEMECHANICKÉ JEDNOTKY V OBJEKTU TS</t>
  </si>
  <si>
    <t>1. Položka obsahuje:   
 – veškerý podružný, spojovací a pomocný materiál. Dále obsahuje provozní odzkoušení telemechanické jednotky po jejím oživení , úpravách SW a parametrizaci SW po úpravách technologie, odzkoušení komunikace na nadřazený systém a na podřízené PLC, terminály   
 – dodávku včetně kompletní montáže   
 – technický popis viz. projektová dokumentace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</si>
  <si>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19</t>
  </si>
  <si>
    <t>74665N</t>
  </si>
  <si>
    <t>PODPORA PŘI UVÁDĚNÍ DO PROVOZU, ENGINEERING PRO OBJEKT TS</t>
  </si>
  <si>
    <t>1. Položka obsahuje:   
 – podporu při uvádění do provozu zařízení jeho výrobcem, inženýrskou činnost při instalaci řídicích systémů   
 – předepsané zkoušky, revize a atesty   
 – prokázání technických a kvalitativních parametrů zařízení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</si>
  <si>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20</t>
  </si>
  <si>
    <t>746671</t>
  </si>
  <si>
    <t>ROZŠÍŘENÍ PLC NEBO IPC O KOMUNIKAČNÍ JEDNOTKU PRO KOMUNIKACI S NAD/PODŘÍZENÝM SYSTÉMEM</t>
  </si>
  <si>
    <t>1. Položka obsahuje: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 – dodávku včetně kompletní montáže – technický popis viz. projektová dokumentace – výrobní dokumentaci, uvedení do provozu, předepsané zkoušky, revize a atesty – veškeré potřebné mechanizmy, včetně obsluhy, náklady na mzdy a přibližné (průměrné) náklady na pořízení potřebných materiálů – dopravu a skladování2. Položka neobsahuje: X3. Způsob měření:Udává se počet kusů kompletní konstrukce nebo práce.</t>
  </si>
  <si>
    <t>21</t>
  </si>
  <si>
    <t>746674</t>
  </si>
  <si>
    <t>PŘEVODNÍK ROZHRANÍ-ROZBOČOVAČ,ROZHRANÍ METALICKÉ (MAX.6) DLE SPECIFIKACE NA OPTICKÉ (MAX.2) S FUNK.REDUNDANTNÍ KRUH.SMYČKY,PROTOKOLOVĚ TRANSPARENTNÍ</t>
  </si>
  <si>
    <t>Dle technické zprávy, přílohy č.2 Přehledové schéma DŘT a přílohy č.6 Technická specifikace. Technická specifikace položky odpovídá příslušné cenové soustavě.</t>
  </si>
  <si>
    <t>1. Položka obsahuje:   
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   
 – dodávku včetně kompletní montáže   
 – technický popis viz. projektová dokumentace   
 – výrobní dokumentaci, uvedení do provozu, předepsané zkoušky, revize a atesty   
 – veškeré potřebné mechanizmy, včetně obsluhy, náklady na mzdy a přibližné (průměrné) náklady na pořízení potřebných materiálů   
 – dopravu a skladování   
2. Položka neobsahuje:   
 X   
3. Způsob měření:   
Udává se počet kusů kompletní konstrukce nebo práce.</t>
  </si>
  <si>
    <t>22</t>
  </si>
  <si>
    <t>7466AC</t>
  </si>
  <si>
    <t>ZPROVOZNĚNÍ SYSTÉMU S NOVÝMI DATY PRO OBJEKT TS</t>
  </si>
  <si>
    <t>1. Položka obsahuje:  
 – veškerý programovací software a softwarové nástroje. Dále obsahuje zprovoznění systému s novými daty pro objekt NS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</si>
  <si>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23</t>
  </si>
  <si>
    <t>7466AG</t>
  </si>
  <si>
    <t>VERIFIKACE SIGNÁLŮ A POVELŮ S NOVÝMI DATY PRO OBJEKT TS</t>
  </si>
  <si>
    <t>1. Položka obsahuje:  
 – veškerý programovací software a softwarové nástroje. Dále obsahuje verifikaci signálů a povelů s novými daty pro objekt NS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</si>
  <si>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24</t>
  </si>
  <si>
    <t>7466AP</t>
  </si>
  <si>
    <t>DOPLNĚNÍ A ÚPRAVA SW TABULEK PRO OBJEKT TS</t>
  </si>
  <si>
    <t>1. Položka obsahuje:  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</si>
  <si>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25</t>
  </si>
  <si>
    <t>7466AT</t>
  </si>
  <si>
    <t>AKTUALIZACE MODELU ŘÍZENÉ TECHNOLOGIE V PRŮBĚHU VÝSTAVBY PRO OBJEKT TS</t>
  </si>
  <si>
    <t>1. Položka obsahuje: – veškerý programovací software a softwarové nástroje. Dále obsahuje aktualizaci modelu řízené technologie v průběhu výstavby - úpravu SW, parametrizaci, nastavení daného SW a uvedení do provozu nebo komplexní přenastavení daného SW stávajících po úpravách technologie, nastavení komunikace, nastavení komunikace přenosové prvky – nadřízený ŘS vč. úpravy nebo definice protokolu – dodávku včetně kompletní montáže – technický popis viz. projektová dokumentace – prokázání technických a kvalitativních parametrů zařízení – výrobní dokumentaci, uvedení do provozu, předepsané zkoušky, revize a atesty – veškeré potřebné mechanizmy, včetně obsluhy, náklady na mzdy a přibližné (průměrné) náklady na pořízení potřebných materiálů2. Položka neobsahuje: X3. Způsob měření:Udává se počet kusů kompletní konstrukce nebo práce.</t>
  </si>
  <si>
    <t>747</t>
  </si>
  <si>
    <t>Silnoproud - Zkoušky, revize a HZS</t>
  </si>
  <si>
    <t>26</t>
  </si>
  <si>
    <t>747213</t>
  </si>
  <si>
    <t>CELKOVÁ PROHLÍDKA, ZKOUŠENÍ, MĚŘENÍ A VYHOTOVENÍ VÝCHOZÍ REVIZNÍ ZPRÁVY, PRO OBJEM IN PŘES 500 DO 1000 TIS. KČ</t>
  </si>
  <si>
    <t>Dle technické zprávy, přílohy č.2 Přehledové schéma DŘT a přílohy č.3 Dispozice. Technická specifikace položky odpovídá příslušné cenové soustavě.</t>
  </si>
  <si>
    <t>1. Položka obsahuje:   
 – veškeré práce a materiál obsažený v názvu položky   
2. Položka neobsahuje:   
 X   
3. Způsob měření:   
Udává se počet kusů kompletní konstrukce nebo práce.</t>
  </si>
  <si>
    <t>27</t>
  </si>
  <si>
    <t>747301</t>
  </si>
  <si>
    <t>PROVEDENÍ PROHLÍDKY A ZKOUŠKY PRÁVNICKOU OSOBOU, VYDÁNÍ PRŮKAZU ZPŮSOBILOSTI</t>
  </si>
  <si>
    <t>1. Položka obsahuje:   
 – cenu za vyhotovení dokladu právnickou osobou o silnoproudých zařízeních a vydání průkazu způsobilosti   
2. Položka neobsahuje:   
 X   
3. Způsob měření:   
Udává se počet kusů kompletní konstrukce nebo práce.</t>
  </si>
  <si>
    <t>28</t>
  </si>
  <si>
    <t>747703</t>
  </si>
  <si>
    <t>ZKUŠEBNÍ PROVOZ</t>
  </si>
  <si>
    <t>HOD</t>
  </si>
  <si>
    <t>1. Položka obsahuje:   
 – cenu za dobu kdy je zařízení po individálních zkouškách dáno do provozu s prokázáním technických a kvalitativních parametrů zařízení   
2. Položka neobsahuje:   
 X   
3. Způsob měření:   
Udává se čas v hodinách.</t>
  </si>
  <si>
    <t>29</t>
  </si>
  <si>
    <t>747704</t>
  </si>
  <si>
    <t>ZAŠKOLENÍ OBSLUHY</t>
  </si>
  <si>
    <t>1. Položka obsahuje:   
 – cenu za dobu kdy je s funkcí seznamována obsluha zařízení, včetně odevzdání dokumentace skutečného provedení   
2. Položka neobsahuje:   
 X   
3. Způsob měření:   
Udává se čas v hodinách.</t>
  </si>
  <si>
    <t>75</t>
  </si>
  <si>
    <t>Slaboproud</t>
  </si>
  <si>
    <t>30</t>
  </si>
  <si>
    <t>75I82X</t>
  </si>
  <si>
    <t>KABEL OPTICKÝ MULTIMODE - MONTÁŽ</t>
  </si>
  <si>
    <t>Dle technické zprávy, přílohy č.2 Přehledové schéma DŘT, přílohy č.3 Dispozice a přílohy č.4 Seznam kabelů. Technická specifikace položky odpovídá příslušné cenové soustavě.</t>
  </si>
  <si>
    <t>1. Položka obsahuje:  
 – práce spojené s montáží specifikované kabelizace specifikovaným způsobem (uložení na konstrukci,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</si>
  <si>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31</t>
  </si>
  <si>
    <t>75J912</t>
  </si>
  <si>
    <t>OPTICKÝ PATCHCORD MULTIMODE PŘES 5 M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</si>
  <si>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kusech.</t>
  </si>
  <si>
    <t>32</t>
  </si>
  <si>
    <t>75J91X</t>
  </si>
  <si>
    <t>OPTICKÝ PATCHCORD MULTIMODE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</si>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</sst>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pageSetUpPr fitToPage="1"/>
  </sheetPr>
  <dimension ref="A1:R142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0+O9+O22+O59+O68+O113+O130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0+I9+I22+I59+I68+I113+I130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</f>
        <v>0</v>
      </c>
      <c r="R9">
        <f>0+O10+O14+O18</f>
        <v>0</v>
      </c>
    </row>
    <row r="10" spans="1:18" ht="25.5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20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46</v>
      </c>
    </row>
    <row r="12" spans="1:18" ht="38.25" x14ac:dyDescent="0.2">
      <c r="A12" s="30" t="s">
        <v>47</v>
      </c>
      <c r="E12" s="31" t="s">
        <v>48</v>
      </c>
    </row>
    <row r="13" spans="1:18" ht="76.5" x14ac:dyDescent="0.2">
      <c r="A13" t="s">
        <v>49</v>
      </c>
      <c r="E13" s="29" t="s">
        <v>50</v>
      </c>
    </row>
    <row r="14" spans="1:18" x14ac:dyDescent="0.2">
      <c r="A14" s="22" t="s">
        <v>40</v>
      </c>
      <c r="B14" s="23" t="s">
        <v>10</v>
      </c>
      <c r="C14" s="23" t="s">
        <v>51</v>
      </c>
      <c r="D14" s="22" t="s">
        <v>42</v>
      </c>
      <c r="E14" s="24" t="s">
        <v>52</v>
      </c>
      <c r="F14" s="25" t="s">
        <v>53</v>
      </c>
      <c r="G14" s="26">
        <v>1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46</v>
      </c>
    </row>
    <row r="16" spans="1:18" ht="38.25" x14ac:dyDescent="0.2">
      <c r="A16" s="30" t="s">
        <v>47</v>
      </c>
      <c r="E16" s="31" t="s">
        <v>48</v>
      </c>
    </row>
    <row r="17" spans="1:18" ht="38.25" x14ac:dyDescent="0.2">
      <c r="A17" t="s">
        <v>49</v>
      </c>
      <c r="E17" s="29" t="s">
        <v>54</v>
      </c>
    </row>
    <row r="18" spans="1:18" x14ac:dyDescent="0.2">
      <c r="A18" s="22" t="s">
        <v>40</v>
      </c>
      <c r="B18" s="23" t="s">
        <v>2</v>
      </c>
      <c r="C18" s="23" t="s">
        <v>55</v>
      </c>
      <c r="D18" s="22" t="s">
        <v>42</v>
      </c>
      <c r="E18" s="24" t="s">
        <v>56</v>
      </c>
      <c r="F18" s="25" t="s">
        <v>57</v>
      </c>
      <c r="G18" s="26">
        <v>1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8" t="s">
        <v>45</v>
      </c>
      <c r="E19" s="29" t="s">
        <v>46</v>
      </c>
    </row>
    <row r="20" spans="1:18" ht="38.25" x14ac:dyDescent="0.2">
      <c r="A20" s="30" t="s">
        <v>47</v>
      </c>
      <c r="E20" s="31" t="s">
        <v>48</v>
      </c>
    </row>
    <row r="21" spans="1:18" ht="38.25" x14ac:dyDescent="0.2">
      <c r="A21" t="s">
        <v>49</v>
      </c>
      <c r="E21" s="29" t="s">
        <v>54</v>
      </c>
    </row>
    <row r="22" spans="1:18" ht="12.75" customHeight="1" x14ac:dyDescent="0.2">
      <c r="A22" s="3" t="s">
        <v>37</v>
      </c>
      <c r="B22" s="3"/>
      <c r="C22" s="32" t="s">
        <v>58</v>
      </c>
      <c r="D22" s="3"/>
      <c r="E22" s="20" t="s">
        <v>59</v>
      </c>
      <c r="F22" s="3"/>
      <c r="G22" s="3"/>
      <c r="H22" s="3"/>
      <c r="I22" s="33">
        <f>0+Q22</f>
        <v>0</v>
      </c>
      <c r="O22">
        <f>0+R22</f>
        <v>0</v>
      </c>
      <c r="Q22">
        <f>0+I23+I27+I31+I35+I39+I43+I47+I51+I55</f>
        <v>0</v>
      </c>
      <c r="R22">
        <f>0+O23+O27+O31+O35+O39+O43+O47+O51+O55</f>
        <v>0</v>
      </c>
    </row>
    <row r="23" spans="1:18" x14ac:dyDescent="0.2">
      <c r="A23" s="22" t="s">
        <v>40</v>
      </c>
      <c r="B23" s="23" t="s">
        <v>32</v>
      </c>
      <c r="C23" s="23" t="s">
        <v>60</v>
      </c>
      <c r="D23" s="22" t="s">
        <v>42</v>
      </c>
      <c r="E23" s="24" t="s">
        <v>61</v>
      </c>
      <c r="F23" s="25" t="s">
        <v>44</v>
      </c>
      <c r="G23" s="26">
        <v>3</v>
      </c>
      <c r="H23" s="27">
        <v>0</v>
      </c>
      <c r="I23" s="27">
        <f>ROUND(ROUND(H23,2)*ROUND(G23,3),2)</f>
        <v>0</v>
      </c>
      <c r="O23">
        <f>(I23*21)/100</f>
        <v>0</v>
      </c>
      <c r="P23" t="s">
        <v>10</v>
      </c>
    </row>
    <row r="24" spans="1:18" x14ac:dyDescent="0.2">
      <c r="A24" s="28" t="s">
        <v>45</v>
      </c>
      <c r="E24" s="29" t="s">
        <v>46</v>
      </c>
    </row>
    <row r="25" spans="1:18" ht="38.25" x14ac:dyDescent="0.2">
      <c r="A25" s="30" t="s">
        <v>47</v>
      </c>
      <c r="E25" s="31" t="s">
        <v>48</v>
      </c>
    </row>
    <row r="26" spans="1:18" ht="89.25" x14ac:dyDescent="0.2">
      <c r="A26" t="s">
        <v>49</v>
      </c>
      <c r="E26" s="29" t="s">
        <v>62</v>
      </c>
    </row>
    <row r="27" spans="1:18" x14ac:dyDescent="0.2">
      <c r="A27" s="22" t="s">
        <v>40</v>
      </c>
      <c r="B27" s="23" t="s">
        <v>33</v>
      </c>
      <c r="C27" s="23" t="s">
        <v>63</v>
      </c>
      <c r="D27" s="22" t="s">
        <v>42</v>
      </c>
      <c r="E27" s="24" t="s">
        <v>64</v>
      </c>
      <c r="F27" s="25" t="s">
        <v>44</v>
      </c>
      <c r="G27" s="26">
        <v>2</v>
      </c>
      <c r="H27" s="27">
        <v>0</v>
      </c>
      <c r="I27" s="27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8" t="s">
        <v>45</v>
      </c>
      <c r="E28" s="29" t="s">
        <v>46</v>
      </c>
    </row>
    <row r="29" spans="1:18" ht="38.25" x14ac:dyDescent="0.2">
      <c r="A29" s="30" t="s">
        <v>47</v>
      </c>
      <c r="E29" s="31" t="s">
        <v>48</v>
      </c>
    </row>
    <row r="30" spans="1:18" ht="89.25" x14ac:dyDescent="0.2">
      <c r="A30" t="s">
        <v>49</v>
      </c>
      <c r="E30" s="29" t="s">
        <v>62</v>
      </c>
    </row>
    <row r="31" spans="1:18" x14ac:dyDescent="0.2">
      <c r="A31" s="22" t="s">
        <v>40</v>
      </c>
      <c r="B31" s="23" t="s">
        <v>34</v>
      </c>
      <c r="C31" s="23" t="s">
        <v>65</v>
      </c>
      <c r="D31" s="22" t="s">
        <v>42</v>
      </c>
      <c r="E31" s="24" t="s">
        <v>66</v>
      </c>
      <c r="F31" s="25" t="s">
        <v>44</v>
      </c>
      <c r="G31" s="26">
        <v>13</v>
      </c>
      <c r="H31" s="27">
        <v>0</v>
      </c>
      <c r="I31" s="27">
        <f>ROUND(ROUND(H31,2)*ROUND(G31,3),2)</f>
        <v>0</v>
      </c>
      <c r="O31">
        <f>(I31*21)/100</f>
        <v>0</v>
      </c>
      <c r="P31" t="s">
        <v>10</v>
      </c>
    </row>
    <row r="32" spans="1:18" x14ac:dyDescent="0.2">
      <c r="A32" s="28" t="s">
        <v>45</v>
      </c>
      <c r="E32" s="29" t="s">
        <v>46</v>
      </c>
    </row>
    <row r="33" spans="1:16" ht="38.25" x14ac:dyDescent="0.2">
      <c r="A33" s="30" t="s">
        <v>47</v>
      </c>
      <c r="E33" s="31" t="s">
        <v>48</v>
      </c>
    </row>
    <row r="34" spans="1:16" ht="51" x14ac:dyDescent="0.2">
      <c r="A34" t="s">
        <v>49</v>
      </c>
      <c r="E34" s="29" t="s">
        <v>67</v>
      </c>
    </row>
    <row r="35" spans="1:16" x14ac:dyDescent="0.2">
      <c r="A35" s="22" t="s">
        <v>40</v>
      </c>
      <c r="B35" s="23" t="s">
        <v>68</v>
      </c>
      <c r="C35" s="23" t="s">
        <v>69</v>
      </c>
      <c r="D35" s="22" t="s">
        <v>42</v>
      </c>
      <c r="E35" s="24" t="s">
        <v>70</v>
      </c>
      <c r="F35" s="25" t="s">
        <v>57</v>
      </c>
      <c r="G35" s="26">
        <v>4</v>
      </c>
      <c r="H35" s="27">
        <v>0</v>
      </c>
      <c r="I35" s="27">
        <f>ROUND(ROUND(H35,2)*ROUND(G35,3),2)</f>
        <v>0</v>
      </c>
      <c r="O35">
        <f>(I35*21)/100</f>
        <v>0</v>
      </c>
      <c r="P35" t="s">
        <v>10</v>
      </c>
    </row>
    <row r="36" spans="1:16" x14ac:dyDescent="0.2">
      <c r="A36" s="28" t="s">
        <v>45</v>
      </c>
      <c r="E36" s="29" t="s">
        <v>46</v>
      </c>
    </row>
    <row r="37" spans="1:16" ht="38.25" x14ac:dyDescent="0.2">
      <c r="A37" s="30" t="s">
        <v>47</v>
      </c>
      <c r="E37" s="31" t="s">
        <v>48</v>
      </c>
    </row>
    <row r="38" spans="1:16" ht="38.25" x14ac:dyDescent="0.2">
      <c r="A38" t="s">
        <v>49</v>
      </c>
      <c r="E38" s="29" t="s">
        <v>71</v>
      </c>
    </row>
    <row r="39" spans="1:16" x14ac:dyDescent="0.2">
      <c r="A39" s="22" t="s">
        <v>40</v>
      </c>
      <c r="B39" s="23" t="s">
        <v>72</v>
      </c>
      <c r="C39" s="23" t="s">
        <v>73</v>
      </c>
      <c r="D39" s="22" t="s">
        <v>42</v>
      </c>
      <c r="E39" s="24" t="s">
        <v>74</v>
      </c>
      <c r="F39" s="25" t="s">
        <v>44</v>
      </c>
      <c r="G39" s="26">
        <v>5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6" x14ac:dyDescent="0.2">
      <c r="A40" s="28" t="s">
        <v>45</v>
      </c>
      <c r="E40" s="29" t="s">
        <v>46</v>
      </c>
    </row>
    <row r="41" spans="1:16" ht="38.25" x14ac:dyDescent="0.2">
      <c r="A41" s="30" t="s">
        <v>47</v>
      </c>
      <c r="E41" s="31" t="s">
        <v>48</v>
      </c>
    </row>
    <row r="42" spans="1:16" ht="38.25" x14ac:dyDescent="0.2">
      <c r="A42" t="s">
        <v>49</v>
      </c>
      <c r="E42" s="29" t="s">
        <v>75</v>
      </c>
    </row>
    <row r="43" spans="1:16" ht="25.5" x14ac:dyDescent="0.2">
      <c r="A43" s="22" t="s">
        <v>40</v>
      </c>
      <c r="B43" s="23" t="s">
        <v>35</v>
      </c>
      <c r="C43" s="23" t="s">
        <v>76</v>
      </c>
      <c r="D43" s="22" t="s">
        <v>42</v>
      </c>
      <c r="E43" s="24" t="s">
        <v>77</v>
      </c>
      <c r="F43" s="25" t="s">
        <v>57</v>
      </c>
      <c r="G43" s="26">
        <v>2</v>
      </c>
      <c r="H43" s="27">
        <v>0</v>
      </c>
      <c r="I43" s="27">
        <f>ROUND(ROUND(H43,2)*ROUND(G43,3),2)</f>
        <v>0</v>
      </c>
      <c r="O43">
        <f>(I43*21)/100</f>
        <v>0</v>
      </c>
      <c r="P43" t="s">
        <v>10</v>
      </c>
    </row>
    <row r="44" spans="1:16" x14ac:dyDescent="0.2">
      <c r="A44" s="28" t="s">
        <v>45</v>
      </c>
      <c r="E44" s="29" t="s">
        <v>46</v>
      </c>
    </row>
    <row r="45" spans="1:16" ht="38.25" x14ac:dyDescent="0.2">
      <c r="A45" s="30" t="s">
        <v>47</v>
      </c>
      <c r="E45" s="31" t="s">
        <v>48</v>
      </c>
    </row>
    <row r="46" spans="1:16" ht="51" x14ac:dyDescent="0.2">
      <c r="A46" t="s">
        <v>49</v>
      </c>
      <c r="E46" s="29" t="s">
        <v>67</v>
      </c>
    </row>
    <row r="47" spans="1:16" ht="25.5" x14ac:dyDescent="0.2">
      <c r="A47" s="22" t="s">
        <v>40</v>
      </c>
      <c r="B47" s="23" t="s">
        <v>36</v>
      </c>
      <c r="C47" s="23" t="s">
        <v>78</v>
      </c>
      <c r="D47" s="22" t="s">
        <v>42</v>
      </c>
      <c r="E47" s="24" t="s">
        <v>79</v>
      </c>
      <c r="F47" s="25" t="s">
        <v>57</v>
      </c>
      <c r="G47" s="26">
        <v>1</v>
      </c>
      <c r="H47" s="27">
        <v>0</v>
      </c>
      <c r="I47" s="27">
        <f>ROUND(ROUND(H47,2)*ROUND(G47,3),2)</f>
        <v>0</v>
      </c>
      <c r="O47">
        <f>(I47*21)/100</f>
        <v>0</v>
      </c>
      <c r="P47" t="s">
        <v>10</v>
      </c>
    </row>
    <row r="48" spans="1:16" x14ac:dyDescent="0.2">
      <c r="A48" s="28" t="s">
        <v>45</v>
      </c>
      <c r="E48" s="29" t="s">
        <v>46</v>
      </c>
    </row>
    <row r="49" spans="1:18" ht="38.25" x14ac:dyDescent="0.2">
      <c r="A49" s="30" t="s">
        <v>47</v>
      </c>
      <c r="E49" s="31" t="s">
        <v>48</v>
      </c>
    </row>
    <row r="50" spans="1:18" ht="102" x14ac:dyDescent="0.2">
      <c r="A50" t="s">
        <v>49</v>
      </c>
      <c r="E50" s="29" t="s">
        <v>80</v>
      </c>
    </row>
    <row r="51" spans="1:18" ht="25.5" x14ac:dyDescent="0.2">
      <c r="A51" s="22" t="s">
        <v>40</v>
      </c>
      <c r="B51" s="23" t="s">
        <v>81</v>
      </c>
      <c r="C51" s="23" t="s">
        <v>82</v>
      </c>
      <c r="D51" s="22" t="s">
        <v>42</v>
      </c>
      <c r="E51" s="24" t="s">
        <v>83</v>
      </c>
      <c r="F51" s="25" t="s">
        <v>57</v>
      </c>
      <c r="G51" s="26">
        <v>1</v>
      </c>
      <c r="H51" s="27">
        <v>0</v>
      </c>
      <c r="I51" s="27">
        <f>ROUND(ROUND(H51,2)*ROUND(G51,3),2)</f>
        <v>0</v>
      </c>
      <c r="O51">
        <f>(I51*21)/100</f>
        <v>0</v>
      </c>
      <c r="P51" t="s">
        <v>10</v>
      </c>
    </row>
    <row r="52" spans="1:18" x14ac:dyDescent="0.2">
      <c r="A52" s="28" t="s">
        <v>45</v>
      </c>
      <c r="E52" s="29" t="s">
        <v>46</v>
      </c>
    </row>
    <row r="53" spans="1:18" ht="38.25" x14ac:dyDescent="0.2">
      <c r="A53" s="30" t="s">
        <v>47</v>
      </c>
      <c r="E53" s="31" t="s">
        <v>48</v>
      </c>
    </row>
    <row r="54" spans="1:18" ht="102" x14ac:dyDescent="0.2">
      <c r="A54" t="s">
        <v>49</v>
      </c>
      <c r="E54" s="29" t="s">
        <v>80</v>
      </c>
    </row>
    <row r="55" spans="1:18" x14ac:dyDescent="0.2">
      <c r="A55" s="22" t="s">
        <v>40</v>
      </c>
      <c r="B55" s="23" t="s">
        <v>84</v>
      </c>
      <c r="C55" s="23" t="s">
        <v>85</v>
      </c>
      <c r="D55" s="22" t="s">
        <v>42</v>
      </c>
      <c r="E55" s="24" t="s">
        <v>86</v>
      </c>
      <c r="F55" s="25" t="s">
        <v>57</v>
      </c>
      <c r="G55" s="26">
        <v>18</v>
      </c>
      <c r="H55" s="27">
        <v>0</v>
      </c>
      <c r="I55" s="27">
        <f>ROUND(ROUND(H55,2)*ROUND(G55,3),2)</f>
        <v>0</v>
      </c>
      <c r="O55">
        <f>(I55*21)/100</f>
        <v>0</v>
      </c>
      <c r="P55" t="s">
        <v>10</v>
      </c>
    </row>
    <row r="56" spans="1:18" x14ac:dyDescent="0.2">
      <c r="A56" s="28" t="s">
        <v>45</v>
      </c>
      <c r="E56" s="29" t="s">
        <v>46</v>
      </c>
    </row>
    <row r="57" spans="1:18" ht="38.25" x14ac:dyDescent="0.2">
      <c r="A57" s="30" t="s">
        <v>47</v>
      </c>
      <c r="E57" s="31" t="s">
        <v>48</v>
      </c>
    </row>
    <row r="58" spans="1:18" ht="89.25" x14ac:dyDescent="0.2">
      <c r="A58" t="s">
        <v>49</v>
      </c>
      <c r="E58" s="29" t="s">
        <v>87</v>
      </c>
    </row>
    <row r="59" spans="1:18" ht="12.75" customHeight="1" x14ac:dyDescent="0.2">
      <c r="A59" s="3" t="s">
        <v>37</v>
      </c>
      <c r="B59" s="3"/>
      <c r="C59" s="32" t="s">
        <v>88</v>
      </c>
      <c r="D59" s="3"/>
      <c r="E59" s="20" t="s">
        <v>89</v>
      </c>
      <c r="F59" s="3"/>
      <c r="G59" s="3"/>
      <c r="H59" s="3"/>
      <c r="I59" s="33">
        <f>0+Q59</f>
        <v>0</v>
      </c>
      <c r="O59">
        <f>0+R59</f>
        <v>0</v>
      </c>
      <c r="Q59">
        <f>0+I60+I64</f>
        <v>0</v>
      </c>
      <c r="R59">
        <f>0+O60+O64</f>
        <v>0</v>
      </c>
    </row>
    <row r="60" spans="1:18" x14ac:dyDescent="0.2">
      <c r="A60" s="22" t="s">
        <v>40</v>
      </c>
      <c r="B60" s="23" t="s">
        <v>90</v>
      </c>
      <c r="C60" s="23" t="s">
        <v>91</v>
      </c>
      <c r="D60" s="22" t="s">
        <v>42</v>
      </c>
      <c r="E60" s="24" t="s">
        <v>92</v>
      </c>
      <c r="F60" s="25" t="s">
        <v>57</v>
      </c>
      <c r="G60" s="26">
        <v>1</v>
      </c>
      <c r="H60" s="27">
        <v>0</v>
      </c>
      <c r="I60" s="27">
        <f>ROUND(ROUND(H60,2)*ROUND(G60,3),2)</f>
        <v>0</v>
      </c>
      <c r="O60">
        <f>(I60*21)/100</f>
        <v>0</v>
      </c>
      <c r="P60" t="s">
        <v>10</v>
      </c>
    </row>
    <row r="61" spans="1:18" x14ac:dyDescent="0.2">
      <c r="A61" s="28" t="s">
        <v>45</v>
      </c>
      <c r="E61" s="29" t="s">
        <v>46</v>
      </c>
    </row>
    <row r="62" spans="1:18" ht="38.25" x14ac:dyDescent="0.2">
      <c r="A62" s="30" t="s">
        <v>47</v>
      </c>
      <c r="E62" s="31" t="s">
        <v>48</v>
      </c>
    </row>
    <row r="63" spans="1:18" ht="102" x14ac:dyDescent="0.2">
      <c r="A63" t="s">
        <v>49</v>
      </c>
      <c r="E63" s="29" t="s">
        <v>93</v>
      </c>
    </row>
    <row r="64" spans="1:18" x14ac:dyDescent="0.2">
      <c r="A64" s="22" t="s">
        <v>40</v>
      </c>
      <c r="B64" s="23" t="s">
        <v>94</v>
      </c>
      <c r="C64" s="23" t="s">
        <v>95</v>
      </c>
      <c r="D64" s="22" t="s">
        <v>42</v>
      </c>
      <c r="E64" s="24" t="s">
        <v>96</v>
      </c>
      <c r="F64" s="25" t="s">
        <v>57</v>
      </c>
      <c r="G64" s="26">
        <v>2</v>
      </c>
      <c r="H64" s="27">
        <v>0</v>
      </c>
      <c r="I64" s="27">
        <f>ROUND(ROUND(H64,2)*ROUND(G64,3),2)</f>
        <v>0</v>
      </c>
      <c r="O64">
        <f>(I64*21)/100</f>
        <v>0</v>
      </c>
      <c r="P64" t="s">
        <v>10</v>
      </c>
    </row>
    <row r="65" spans="1:18" x14ac:dyDescent="0.2">
      <c r="A65" s="28" t="s">
        <v>45</v>
      </c>
      <c r="E65" s="29" t="s">
        <v>46</v>
      </c>
    </row>
    <row r="66" spans="1:18" ht="38.25" x14ac:dyDescent="0.2">
      <c r="A66" s="30" t="s">
        <v>47</v>
      </c>
      <c r="E66" s="31" t="s">
        <v>48</v>
      </c>
    </row>
    <row r="67" spans="1:18" ht="102" x14ac:dyDescent="0.2">
      <c r="A67" t="s">
        <v>49</v>
      </c>
      <c r="E67" s="29" t="s">
        <v>93</v>
      </c>
    </row>
    <row r="68" spans="1:18" ht="12.75" customHeight="1" x14ac:dyDescent="0.2">
      <c r="A68" s="3" t="s">
        <v>37</v>
      </c>
      <c r="B68" s="3"/>
      <c r="C68" s="32" t="s">
        <v>97</v>
      </c>
      <c r="D68" s="3"/>
      <c r="E68" s="20" t="s">
        <v>98</v>
      </c>
      <c r="F68" s="3"/>
      <c r="G68" s="3"/>
      <c r="H68" s="3"/>
      <c r="I68" s="33">
        <f>0+Q68</f>
        <v>0</v>
      </c>
      <c r="O68">
        <f>0+R68</f>
        <v>0</v>
      </c>
      <c r="Q68">
        <f>0+I69+I73+I77+I81+I85+I89+I93+I97+I101+I105+I109</f>
        <v>0</v>
      </c>
      <c r="R68">
        <f>0+O69+O73+O77+O81+O85+O89+O93+O97+O101+O105+O109</f>
        <v>0</v>
      </c>
    </row>
    <row r="69" spans="1:18" x14ac:dyDescent="0.2">
      <c r="A69" s="22" t="s">
        <v>40</v>
      </c>
      <c r="B69" s="23" t="s">
        <v>99</v>
      </c>
      <c r="C69" s="23" t="s">
        <v>100</v>
      </c>
      <c r="D69" s="22" t="s">
        <v>42</v>
      </c>
      <c r="E69" s="24" t="s">
        <v>101</v>
      </c>
      <c r="F69" s="25" t="s">
        <v>57</v>
      </c>
      <c r="G69" s="26">
        <v>1</v>
      </c>
      <c r="H69" s="27">
        <v>0</v>
      </c>
      <c r="I69" s="27">
        <f>ROUND(ROUND(H69,2)*ROUND(G69,3),2)</f>
        <v>0</v>
      </c>
      <c r="O69">
        <f>(I69*21)/100</f>
        <v>0</v>
      </c>
      <c r="P69" t="s">
        <v>10</v>
      </c>
    </row>
    <row r="70" spans="1:18" x14ac:dyDescent="0.2">
      <c r="A70" s="28" t="s">
        <v>45</v>
      </c>
      <c r="E70" s="29" t="s">
        <v>46</v>
      </c>
    </row>
    <row r="71" spans="1:18" ht="38.25" x14ac:dyDescent="0.2">
      <c r="A71" s="30" t="s">
        <v>47</v>
      </c>
      <c r="E71" s="31" t="s">
        <v>102</v>
      </c>
    </row>
    <row r="72" spans="1:18" ht="153" x14ac:dyDescent="0.2">
      <c r="A72" t="s">
        <v>49</v>
      </c>
      <c r="E72" s="29" t="s">
        <v>103</v>
      </c>
    </row>
    <row r="73" spans="1:18" ht="25.5" x14ac:dyDescent="0.2">
      <c r="A73" s="22" t="s">
        <v>40</v>
      </c>
      <c r="B73" s="23" t="s">
        <v>104</v>
      </c>
      <c r="C73" s="23" t="s">
        <v>105</v>
      </c>
      <c r="D73" s="22" t="s">
        <v>42</v>
      </c>
      <c r="E73" s="24" t="s">
        <v>106</v>
      </c>
      <c r="F73" s="25" t="s">
        <v>57</v>
      </c>
      <c r="G73" s="26">
        <v>2</v>
      </c>
      <c r="H73" s="27">
        <v>0</v>
      </c>
      <c r="I73" s="27">
        <f>ROUND(ROUND(H73,2)*ROUND(G73,3),2)</f>
        <v>0</v>
      </c>
      <c r="O73">
        <f>(I73*21)/100</f>
        <v>0</v>
      </c>
      <c r="P73" t="s">
        <v>10</v>
      </c>
    </row>
    <row r="74" spans="1:18" x14ac:dyDescent="0.2">
      <c r="A74" s="28" t="s">
        <v>45</v>
      </c>
      <c r="E74" s="29" t="s">
        <v>46</v>
      </c>
    </row>
    <row r="75" spans="1:18" ht="38.25" x14ac:dyDescent="0.2">
      <c r="A75" s="30" t="s">
        <v>47</v>
      </c>
      <c r="E75" s="31" t="s">
        <v>107</v>
      </c>
    </row>
    <row r="76" spans="1:18" ht="165.75" x14ac:dyDescent="0.2">
      <c r="A76" t="s">
        <v>49</v>
      </c>
      <c r="E76" s="29" t="s">
        <v>108</v>
      </c>
    </row>
    <row r="77" spans="1:18" x14ac:dyDescent="0.2">
      <c r="A77" s="22" t="s">
        <v>40</v>
      </c>
      <c r="B77" s="23" t="s">
        <v>109</v>
      </c>
      <c r="C77" s="23" t="s">
        <v>110</v>
      </c>
      <c r="D77" s="22" t="s">
        <v>42</v>
      </c>
      <c r="E77" s="24" t="s">
        <v>111</v>
      </c>
      <c r="F77" s="25" t="s">
        <v>57</v>
      </c>
      <c r="G77" s="26">
        <v>1</v>
      </c>
      <c r="H77" s="27">
        <v>0</v>
      </c>
      <c r="I77" s="27">
        <f>ROUND(ROUND(H77,2)*ROUND(G77,3),2)</f>
        <v>0</v>
      </c>
      <c r="O77">
        <f>(I77*21)/100</f>
        <v>0</v>
      </c>
      <c r="P77" t="s">
        <v>10</v>
      </c>
    </row>
    <row r="78" spans="1:18" x14ac:dyDescent="0.2">
      <c r="A78" s="28" t="s">
        <v>45</v>
      </c>
      <c r="E78" s="29" t="s">
        <v>46</v>
      </c>
    </row>
    <row r="79" spans="1:18" ht="38.25" x14ac:dyDescent="0.2">
      <c r="A79" s="30" t="s">
        <v>47</v>
      </c>
      <c r="E79" s="31" t="s">
        <v>107</v>
      </c>
    </row>
    <row r="80" spans="1:18" ht="191.25" x14ac:dyDescent="0.2">
      <c r="A80" t="s">
        <v>49</v>
      </c>
      <c r="E80" s="29" t="s">
        <v>112</v>
      </c>
    </row>
    <row r="81" spans="1:16" x14ac:dyDescent="0.2">
      <c r="A81" s="22" t="s">
        <v>40</v>
      </c>
      <c r="B81" s="23" t="s">
        <v>113</v>
      </c>
      <c r="C81" s="23" t="s">
        <v>114</v>
      </c>
      <c r="D81" s="22" t="s">
        <v>42</v>
      </c>
      <c r="E81" s="24" t="s">
        <v>115</v>
      </c>
      <c r="F81" s="25" t="s">
        <v>57</v>
      </c>
      <c r="G81" s="26">
        <v>1</v>
      </c>
      <c r="H81" s="27">
        <v>0</v>
      </c>
      <c r="I81" s="27">
        <f>ROUND(ROUND(H81,2)*ROUND(G81,3),2)</f>
        <v>0</v>
      </c>
      <c r="O81">
        <f>(I81*21)/100</f>
        <v>0</v>
      </c>
      <c r="P81" t="s">
        <v>10</v>
      </c>
    </row>
    <row r="82" spans="1:16" x14ac:dyDescent="0.2">
      <c r="A82" s="28" t="s">
        <v>45</v>
      </c>
      <c r="E82" s="29" t="s">
        <v>46</v>
      </c>
    </row>
    <row r="83" spans="1:16" ht="38.25" x14ac:dyDescent="0.2">
      <c r="A83" s="30" t="s">
        <v>47</v>
      </c>
      <c r="E83" s="31" t="s">
        <v>107</v>
      </c>
    </row>
    <row r="84" spans="1:16" ht="178.5" x14ac:dyDescent="0.2">
      <c r="A84" t="s">
        <v>49</v>
      </c>
      <c r="E84" s="29" t="s">
        <v>116</v>
      </c>
    </row>
    <row r="85" spans="1:16" x14ac:dyDescent="0.2">
      <c r="A85" s="22" t="s">
        <v>40</v>
      </c>
      <c r="B85" s="23" t="s">
        <v>117</v>
      </c>
      <c r="C85" s="23" t="s">
        <v>118</v>
      </c>
      <c r="D85" s="22" t="s">
        <v>42</v>
      </c>
      <c r="E85" s="24" t="s">
        <v>119</v>
      </c>
      <c r="F85" s="25" t="s">
        <v>57</v>
      </c>
      <c r="G85" s="26">
        <v>1</v>
      </c>
      <c r="H85" s="27">
        <v>0</v>
      </c>
      <c r="I85" s="27">
        <f>ROUND(ROUND(H85,2)*ROUND(G85,3),2)</f>
        <v>0</v>
      </c>
      <c r="O85">
        <f>(I85*21)/100</f>
        <v>0</v>
      </c>
      <c r="P85" t="s">
        <v>10</v>
      </c>
    </row>
    <row r="86" spans="1:16" x14ac:dyDescent="0.2">
      <c r="A86" s="28" t="s">
        <v>45</v>
      </c>
      <c r="E86" s="29" t="s">
        <v>46</v>
      </c>
    </row>
    <row r="87" spans="1:16" ht="38.25" x14ac:dyDescent="0.2">
      <c r="A87" s="30" t="s">
        <v>47</v>
      </c>
      <c r="E87" s="31" t="s">
        <v>107</v>
      </c>
    </row>
    <row r="88" spans="1:16" ht="153" x14ac:dyDescent="0.2">
      <c r="A88" t="s">
        <v>49</v>
      </c>
      <c r="E88" s="29" t="s">
        <v>120</v>
      </c>
    </row>
    <row r="89" spans="1:16" ht="25.5" x14ac:dyDescent="0.2">
      <c r="A89" s="22" t="s">
        <v>40</v>
      </c>
      <c r="B89" s="23" t="s">
        <v>121</v>
      </c>
      <c r="C89" s="23" t="s">
        <v>122</v>
      </c>
      <c r="D89" s="22" t="s">
        <v>42</v>
      </c>
      <c r="E89" s="24" t="s">
        <v>123</v>
      </c>
      <c r="F89" s="25" t="s">
        <v>57</v>
      </c>
      <c r="G89" s="26">
        <v>1</v>
      </c>
      <c r="H89" s="27">
        <v>0</v>
      </c>
      <c r="I89" s="27">
        <f>ROUND(ROUND(H89,2)*ROUND(G89,3),2)</f>
        <v>0</v>
      </c>
      <c r="O89">
        <f>(I89*21)/100</f>
        <v>0</v>
      </c>
      <c r="P89" t="s">
        <v>10</v>
      </c>
    </row>
    <row r="90" spans="1:16" x14ac:dyDescent="0.2">
      <c r="A90" s="28" t="s">
        <v>45</v>
      </c>
      <c r="E90" s="29" t="s">
        <v>46</v>
      </c>
    </row>
    <row r="91" spans="1:16" ht="38.25" x14ac:dyDescent="0.2">
      <c r="A91" s="30" t="s">
        <v>47</v>
      </c>
      <c r="E91" s="31" t="s">
        <v>102</v>
      </c>
    </row>
    <row r="92" spans="1:16" ht="127.5" x14ac:dyDescent="0.2">
      <c r="A92" t="s">
        <v>49</v>
      </c>
      <c r="E92" s="29" t="s">
        <v>124</v>
      </c>
    </row>
    <row r="93" spans="1:16" ht="38.25" x14ac:dyDescent="0.2">
      <c r="A93" s="22" t="s">
        <v>40</v>
      </c>
      <c r="B93" s="23" t="s">
        <v>125</v>
      </c>
      <c r="C93" s="23" t="s">
        <v>126</v>
      </c>
      <c r="D93" s="22" t="s">
        <v>42</v>
      </c>
      <c r="E93" s="24" t="s">
        <v>127</v>
      </c>
      <c r="F93" s="25" t="s">
        <v>57</v>
      </c>
      <c r="G93" s="26">
        <v>1</v>
      </c>
      <c r="H93" s="27">
        <v>0</v>
      </c>
      <c r="I93" s="27">
        <f>ROUND(ROUND(H93,2)*ROUND(G93,3),2)</f>
        <v>0</v>
      </c>
      <c r="O93">
        <f>(I93*21)/100</f>
        <v>0</v>
      </c>
      <c r="P93" t="s">
        <v>10</v>
      </c>
    </row>
    <row r="94" spans="1:16" x14ac:dyDescent="0.2">
      <c r="A94" s="28" t="s">
        <v>45</v>
      </c>
      <c r="E94" s="29" t="s">
        <v>46</v>
      </c>
    </row>
    <row r="95" spans="1:16" ht="38.25" x14ac:dyDescent="0.2">
      <c r="A95" s="30" t="s">
        <v>47</v>
      </c>
      <c r="E95" s="31" t="s">
        <v>128</v>
      </c>
    </row>
    <row r="96" spans="1:16" ht="204" x14ac:dyDescent="0.2">
      <c r="A96" t="s">
        <v>49</v>
      </c>
      <c r="E96" s="29" t="s">
        <v>129</v>
      </c>
    </row>
    <row r="97" spans="1:16" x14ac:dyDescent="0.2">
      <c r="A97" s="22" t="s">
        <v>40</v>
      </c>
      <c r="B97" s="23" t="s">
        <v>130</v>
      </c>
      <c r="C97" s="23" t="s">
        <v>131</v>
      </c>
      <c r="D97" s="22" t="s">
        <v>42</v>
      </c>
      <c r="E97" s="24" t="s">
        <v>132</v>
      </c>
      <c r="F97" s="25" t="s">
        <v>57</v>
      </c>
      <c r="G97" s="26">
        <v>1</v>
      </c>
      <c r="H97" s="27">
        <v>0</v>
      </c>
      <c r="I97" s="27">
        <f>ROUND(ROUND(H97,2)*ROUND(G97,3),2)</f>
        <v>0</v>
      </c>
      <c r="O97">
        <f>(I97*21)/100</f>
        <v>0</v>
      </c>
      <c r="P97" t="s">
        <v>10</v>
      </c>
    </row>
    <row r="98" spans="1:16" x14ac:dyDescent="0.2">
      <c r="A98" s="28" t="s">
        <v>45</v>
      </c>
      <c r="E98" s="29" t="s">
        <v>46</v>
      </c>
    </row>
    <row r="99" spans="1:16" ht="38.25" x14ac:dyDescent="0.2">
      <c r="A99" s="30" t="s">
        <v>47</v>
      </c>
      <c r="E99" s="31" t="s">
        <v>107</v>
      </c>
    </row>
    <row r="100" spans="1:16" ht="204" x14ac:dyDescent="0.2">
      <c r="A100" t="s">
        <v>49</v>
      </c>
      <c r="E100" s="29" t="s">
        <v>133</v>
      </c>
    </row>
    <row r="101" spans="1:16" x14ac:dyDescent="0.2">
      <c r="A101" s="22" t="s">
        <v>40</v>
      </c>
      <c r="B101" s="23" t="s">
        <v>134</v>
      </c>
      <c r="C101" s="23" t="s">
        <v>135</v>
      </c>
      <c r="D101" s="22" t="s">
        <v>42</v>
      </c>
      <c r="E101" s="24" t="s">
        <v>136</v>
      </c>
      <c r="F101" s="25" t="s">
        <v>57</v>
      </c>
      <c r="G101" s="26">
        <v>1</v>
      </c>
      <c r="H101" s="27">
        <v>0</v>
      </c>
      <c r="I101" s="27">
        <f>ROUND(ROUND(H101,2)*ROUND(G101,3),2)</f>
        <v>0</v>
      </c>
      <c r="O101">
        <f>(I101*21)/100</f>
        <v>0</v>
      </c>
      <c r="P101" t="s">
        <v>10</v>
      </c>
    </row>
    <row r="102" spans="1:16" x14ac:dyDescent="0.2">
      <c r="A102" s="28" t="s">
        <v>45</v>
      </c>
      <c r="E102" s="29" t="s">
        <v>46</v>
      </c>
    </row>
    <row r="103" spans="1:16" ht="38.25" x14ac:dyDescent="0.2">
      <c r="A103" s="30" t="s">
        <v>47</v>
      </c>
      <c r="E103" s="31" t="s">
        <v>107</v>
      </c>
    </row>
    <row r="104" spans="1:16" ht="204" x14ac:dyDescent="0.2">
      <c r="A104" t="s">
        <v>49</v>
      </c>
      <c r="E104" s="29" t="s">
        <v>137</v>
      </c>
    </row>
    <row r="105" spans="1:16" x14ac:dyDescent="0.2">
      <c r="A105" s="22" t="s">
        <v>40</v>
      </c>
      <c r="B105" s="23" t="s">
        <v>138</v>
      </c>
      <c r="C105" s="23" t="s">
        <v>139</v>
      </c>
      <c r="D105" s="22" t="s">
        <v>42</v>
      </c>
      <c r="E105" s="24" t="s">
        <v>140</v>
      </c>
      <c r="F105" s="25" t="s">
        <v>57</v>
      </c>
      <c r="G105" s="26">
        <v>1</v>
      </c>
      <c r="H105" s="27">
        <v>0</v>
      </c>
      <c r="I105" s="27">
        <f>ROUND(ROUND(H105,2)*ROUND(G105,3),2)</f>
        <v>0</v>
      </c>
      <c r="O105">
        <f>(I105*21)/100</f>
        <v>0</v>
      </c>
      <c r="P105" t="s">
        <v>10</v>
      </c>
    </row>
    <row r="106" spans="1:16" x14ac:dyDescent="0.2">
      <c r="A106" s="28" t="s">
        <v>45</v>
      </c>
      <c r="E106" s="29" t="s">
        <v>46</v>
      </c>
    </row>
    <row r="107" spans="1:16" ht="38.25" x14ac:dyDescent="0.2">
      <c r="A107" s="30" t="s">
        <v>47</v>
      </c>
      <c r="E107" s="31" t="s">
        <v>107</v>
      </c>
    </row>
    <row r="108" spans="1:16" ht="204" x14ac:dyDescent="0.2">
      <c r="A108" t="s">
        <v>49</v>
      </c>
      <c r="E108" s="29" t="s">
        <v>141</v>
      </c>
    </row>
    <row r="109" spans="1:16" ht="25.5" x14ac:dyDescent="0.2">
      <c r="A109" s="22" t="s">
        <v>40</v>
      </c>
      <c r="B109" s="23" t="s">
        <v>142</v>
      </c>
      <c r="C109" s="23" t="s">
        <v>143</v>
      </c>
      <c r="D109" s="22" t="s">
        <v>42</v>
      </c>
      <c r="E109" s="24" t="s">
        <v>144</v>
      </c>
      <c r="F109" s="25" t="s">
        <v>57</v>
      </c>
      <c r="G109" s="26">
        <v>1</v>
      </c>
      <c r="H109" s="27">
        <v>0</v>
      </c>
      <c r="I109" s="27">
        <f>ROUND(ROUND(H109,2)*ROUND(G109,3),2)</f>
        <v>0</v>
      </c>
      <c r="O109">
        <f>(I109*21)/100</f>
        <v>0</v>
      </c>
      <c r="P109" t="s">
        <v>10</v>
      </c>
    </row>
    <row r="110" spans="1:16" x14ac:dyDescent="0.2">
      <c r="A110" s="28" t="s">
        <v>45</v>
      </c>
      <c r="E110" s="29" t="s">
        <v>46</v>
      </c>
    </row>
    <row r="111" spans="1:16" ht="38.25" x14ac:dyDescent="0.2">
      <c r="A111" s="30" t="s">
        <v>47</v>
      </c>
      <c r="E111" s="31" t="s">
        <v>107</v>
      </c>
    </row>
    <row r="112" spans="1:16" ht="153" x14ac:dyDescent="0.2">
      <c r="A112" t="s">
        <v>49</v>
      </c>
      <c r="E112" s="29" t="s">
        <v>145</v>
      </c>
    </row>
    <row r="113" spans="1:18" ht="12.75" customHeight="1" x14ac:dyDescent="0.2">
      <c r="A113" s="3" t="s">
        <v>37</v>
      </c>
      <c r="B113" s="3"/>
      <c r="C113" s="32" t="s">
        <v>146</v>
      </c>
      <c r="D113" s="3"/>
      <c r="E113" s="20" t="s">
        <v>147</v>
      </c>
      <c r="F113" s="3"/>
      <c r="G113" s="3"/>
      <c r="H113" s="3"/>
      <c r="I113" s="33">
        <f>0+Q113</f>
        <v>0</v>
      </c>
      <c r="O113">
        <f>0+R113</f>
        <v>0</v>
      </c>
      <c r="Q113">
        <f>0+I114+I118+I122+I126</f>
        <v>0</v>
      </c>
      <c r="R113">
        <f>0+O114+O118+O122+O126</f>
        <v>0</v>
      </c>
    </row>
    <row r="114" spans="1:18" ht="25.5" x14ac:dyDescent="0.2">
      <c r="A114" s="22" t="s">
        <v>40</v>
      </c>
      <c r="B114" s="23" t="s">
        <v>148</v>
      </c>
      <c r="C114" s="23" t="s">
        <v>149</v>
      </c>
      <c r="D114" s="22" t="s">
        <v>42</v>
      </c>
      <c r="E114" s="24" t="s">
        <v>150</v>
      </c>
      <c r="F114" s="25" t="s">
        <v>57</v>
      </c>
      <c r="G114" s="26">
        <v>1</v>
      </c>
      <c r="H114" s="27">
        <v>0</v>
      </c>
      <c r="I114" s="27">
        <f>ROUND(ROUND(H114,2)*ROUND(G114,3),2)</f>
        <v>0</v>
      </c>
      <c r="O114">
        <f>(I114*21)/100</f>
        <v>0</v>
      </c>
      <c r="P114" t="s">
        <v>10</v>
      </c>
    </row>
    <row r="115" spans="1:18" x14ac:dyDescent="0.2">
      <c r="A115" s="28" t="s">
        <v>45</v>
      </c>
      <c r="E115" s="29" t="s">
        <v>46</v>
      </c>
    </row>
    <row r="116" spans="1:18" ht="25.5" x14ac:dyDescent="0.2">
      <c r="A116" s="30" t="s">
        <v>47</v>
      </c>
      <c r="E116" s="31" t="s">
        <v>151</v>
      </c>
    </row>
    <row r="117" spans="1:18" ht="76.5" x14ac:dyDescent="0.2">
      <c r="A117" t="s">
        <v>49</v>
      </c>
      <c r="E117" s="29" t="s">
        <v>152</v>
      </c>
    </row>
    <row r="118" spans="1:18" ht="25.5" x14ac:dyDescent="0.2">
      <c r="A118" s="22" t="s">
        <v>40</v>
      </c>
      <c r="B118" s="23" t="s">
        <v>153</v>
      </c>
      <c r="C118" s="23" t="s">
        <v>154</v>
      </c>
      <c r="D118" s="22" t="s">
        <v>42</v>
      </c>
      <c r="E118" s="24" t="s">
        <v>155</v>
      </c>
      <c r="F118" s="25" t="s">
        <v>57</v>
      </c>
      <c r="G118" s="26">
        <v>1</v>
      </c>
      <c r="H118" s="27">
        <v>0</v>
      </c>
      <c r="I118" s="27">
        <f>ROUND(ROUND(H118,2)*ROUND(G118,3),2)</f>
        <v>0</v>
      </c>
      <c r="O118">
        <f>(I118*21)/100</f>
        <v>0</v>
      </c>
      <c r="P118" t="s">
        <v>10</v>
      </c>
    </row>
    <row r="119" spans="1:18" x14ac:dyDescent="0.2">
      <c r="A119" s="28" t="s">
        <v>45</v>
      </c>
      <c r="E119" s="29" t="s">
        <v>46</v>
      </c>
    </row>
    <row r="120" spans="1:18" ht="25.5" x14ac:dyDescent="0.2">
      <c r="A120" s="30" t="s">
        <v>47</v>
      </c>
      <c r="E120" s="31" t="s">
        <v>151</v>
      </c>
    </row>
    <row r="121" spans="1:18" ht="89.25" x14ac:dyDescent="0.2">
      <c r="A121" t="s">
        <v>49</v>
      </c>
      <c r="E121" s="29" t="s">
        <v>156</v>
      </c>
    </row>
    <row r="122" spans="1:18" x14ac:dyDescent="0.2">
      <c r="A122" s="22" t="s">
        <v>40</v>
      </c>
      <c r="B122" s="23" t="s">
        <v>157</v>
      </c>
      <c r="C122" s="23" t="s">
        <v>158</v>
      </c>
      <c r="D122" s="22" t="s">
        <v>42</v>
      </c>
      <c r="E122" s="24" t="s">
        <v>159</v>
      </c>
      <c r="F122" s="25" t="s">
        <v>160</v>
      </c>
      <c r="G122" s="26">
        <v>2</v>
      </c>
      <c r="H122" s="27">
        <v>0</v>
      </c>
      <c r="I122" s="27">
        <f>ROUND(ROUND(H122,2)*ROUND(G122,3),2)</f>
        <v>0</v>
      </c>
      <c r="O122">
        <f>(I122*21)/100</f>
        <v>0</v>
      </c>
      <c r="P122" t="s">
        <v>10</v>
      </c>
    </row>
    <row r="123" spans="1:18" x14ac:dyDescent="0.2">
      <c r="A123" s="28" t="s">
        <v>45</v>
      </c>
      <c r="E123" s="29" t="s">
        <v>46</v>
      </c>
    </row>
    <row r="124" spans="1:18" ht="25.5" x14ac:dyDescent="0.2">
      <c r="A124" s="30" t="s">
        <v>47</v>
      </c>
      <c r="E124" s="31" t="s">
        <v>151</v>
      </c>
    </row>
    <row r="125" spans="1:18" ht="89.25" x14ac:dyDescent="0.2">
      <c r="A125" t="s">
        <v>49</v>
      </c>
      <c r="E125" s="29" t="s">
        <v>161</v>
      </c>
    </row>
    <row r="126" spans="1:18" x14ac:dyDescent="0.2">
      <c r="A126" s="22" t="s">
        <v>40</v>
      </c>
      <c r="B126" s="23" t="s">
        <v>162</v>
      </c>
      <c r="C126" s="23" t="s">
        <v>163</v>
      </c>
      <c r="D126" s="22" t="s">
        <v>42</v>
      </c>
      <c r="E126" s="24" t="s">
        <v>164</v>
      </c>
      <c r="F126" s="25" t="s">
        <v>160</v>
      </c>
      <c r="G126" s="26">
        <v>2</v>
      </c>
      <c r="H126" s="27">
        <v>0</v>
      </c>
      <c r="I126" s="27">
        <f>ROUND(ROUND(H126,2)*ROUND(G126,3),2)</f>
        <v>0</v>
      </c>
      <c r="O126">
        <f>(I126*21)/100</f>
        <v>0</v>
      </c>
      <c r="P126" t="s">
        <v>10</v>
      </c>
    </row>
    <row r="127" spans="1:18" x14ac:dyDescent="0.2">
      <c r="A127" s="28" t="s">
        <v>45</v>
      </c>
      <c r="E127" s="29" t="s">
        <v>46</v>
      </c>
    </row>
    <row r="128" spans="1:18" ht="25.5" x14ac:dyDescent="0.2">
      <c r="A128" s="30" t="s">
        <v>47</v>
      </c>
      <c r="E128" s="31" t="s">
        <v>151</v>
      </c>
    </row>
    <row r="129" spans="1:18" ht="89.25" x14ac:dyDescent="0.2">
      <c r="A129" t="s">
        <v>49</v>
      </c>
      <c r="E129" s="29" t="s">
        <v>165</v>
      </c>
    </row>
    <row r="130" spans="1:18" ht="12.75" customHeight="1" x14ac:dyDescent="0.2">
      <c r="A130" s="3" t="s">
        <v>37</v>
      </c>
      <c r="B130" s="3"/>
      <c r="C130" s="32" t="s">
        <v>166</v>
      </c>
      <c r="D130" s="3"/>
      <c r="E130" s="20" t="s">
        <v>167</v>
      </c>
      <c r="F130" s="3"/>
      <c r="G130" s="3"/>
      <c r="H130" s="3"/>
      <c r="I130" s="33">
        <f>0+Q130</f>
        <v>0</v>
      </c>
      <c r="O130">
        <f>0+R130</f>
        <v>0</v>
      </c>
      <c r="Q130">
        <f>0+I131+I135+I139</f>
        <v>0</v>
      </c>
      <c r="R130">
        <f>0+O131+O135+O139</f>
        <v>0</v>
      </c>
    </row>
    <row r="131" spans="1:18" x14ac:dyDescent="0.2">
      <c r="A131" s="22" t="s">
        <v>40</v>
      </c>
      <c r="B131" s="23" t="s">
        <v>168</v>
      </c>
      <c r="C131" s="23" t="s">
        <v>169</v>
      </c>
      <c r="D131" s="22" t="s">
        <v>42</v>
      </c>
      <c r="E131" s="24" t="s">
        <v>170</v>
      </c>
      <c r="F131" s="25" t="s">
        <v>44</v>
      </c>
      <c r="G131" s="26">
        <v>13</v>
      </c>
      <c r="H131" s="27">
        <v>0</v>
      </c>
      <c r="I131" s="27">
        <f>ROUND(ROUND(H131,2)*ROUND(G131,3),2)</f>
        <v>0</v>
      </c>
      <c r="O131">
        <f>(I131*21)/100</f>
        <v>0</v>
      </c>
      <c r="P131" t="s">
        <v>10</v>
      </c>
    </row>
    <row r="132" spans="1:18" x14ac:dyDescent="0.2">
      <c r="A132" s="28" t="s">
        <v>45</v>
      </c>
      <c r="E132" s="29" t="s">
        <v>46</v>
      </c>
    </row>
    <row r="133" spans="1:18" ht="38.25" x14ac:dyDescent="0.2">
      <c r="A133" s="30" t="s">
        <v>47</v>
      </c>
      <c r="E133" s="31" t="s">
        <v>171</v>
      </c>
    </row>
    <row r="134" spans="1:18" ht="114.75" x14ac:dyDescent="0.2">
      <c r="A134" t="s">
        <v>49</v>
      </c>
      <c r="E134" s="29" t="s">
        <v>172</v>
      </c>
    </row>
    <row r="135" spans="1:18" x14ac:dyDescent="0.2">
      <c r="A135" s="22" t="s">
        <v>40</v>
      </c>
      <c r="B135" s="23" t="s">
        <v>173</v>
      </c>
      <c r="C135" s="23" t="s">
        <v>174</v>
      </c>
      <c r="D135" s="22" t="s">
        <v>42</v>
      </c>
      <c r="E135" s="24" t="s">
        <v>175</v>
      </c>
      <c r="F135" s="25" t="s">
        <v>57</v>
      </c>
      <c r="G135" s="26">
        <v>2</v>
      </c>
      <c r="H135" s="27">
        <v>0</v>
      </c>
      <c r="I135" s="27">
        <f>ROUND(ROUND(H135,2)*ROUND(G135,3),2)</f>
        <v>0</v>
      </c>
      <c r="O135">
        <f>(I135*21)/100</f>
        <v>0</v>
      </c>
      <c r="P135" t="s">
        <v>10</v>
      </c>
    </row>
    <row r="136" spans="1:18" x14ac:dyDescent="0.2">
      <c r="A136" s="28" t="s">
        <v>45</v>
      </c>
      <c r="E136" s="29" t="s">
        <v>46</v>
      </c>
    </row>
    <row r="137" spans="1:18" ht="38.25" x14ac:dyDescent="0.2">
      <c r="A137" s="30" t="s">
        <v>47</v>
      </c>
      <c r="E137" s="31" t="s">
        <v>171</v>
      </c>
    </row>
    <row r="138" spans="1:18" ht="102" x14ac:dyDescent="0.2">
      <c r="A138" t="s">
        <v>49</v>
      </c>
      <c r="E138" s="29" t="s">
        <v>176</v>
      </c>
    </row>
    <row r="139" spans="1:18" x14ac:dyDescent="0.2">
      <c r="A139" s="22" t="s">
        <v>40</v>
      </c>
      <c r="B139" s="23" t="s">
        <v>177</v>
      </c>
      <c r="C139" s="23" t="s">
        <v>178</v>
      </c>
      <c r="D139" s="22" t="s">
        <v>42</v>
      </c>
      <c r="E139" s="24" t="s">
        <v>179</v>
      </c>
      <c r="F139" s="25" t="s">
        <v>57</v>
      </c>
      <c r="G139" s="26">
        <v>2</v>
      </c>
      <c r="H139" s="27">
        <v>0</v>
      </c>
      <c r="I139" s="27">
        <f>ROUND(ROUND(H139,2)*ROUND(G139,3),2)</f>
        <v>0</v>
      </c>
      <c r="O139">
        <f>(I139*21)/100</f>
        <v>0</v>
      </c>
      <c r="P139" t="s">
        <v>10</v>
      </c>
    </row>
    <row r="140" spans="1:18" x14ac:dyDescent="0.2">
      <c r="A140" s="28" t="s">
        <v>45</v>
      </c>
      <c r="E140" s="29" t="s">
        <v>46</v>
      </c>
    </row>
    <row r="141" spans="1:18" ht="38.25" x14ac:dyDescent="0.2">
      <c r="A141" s="30" t="s">
        <v>47</v>
      </c>
      <c r="E141" s="31" t="s">
        <v>171</v>
      </c>
    </row>
    <row r="142" spans="1:18" ht="102" x14ac:dyDescent="0.2">
      <c r="A142" t="s">
        <v>49</v>
      </c>
      <c r="E142" s="29" t="s">
        <v>180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D.1.3.1_PS 10-05-01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2020-10-17T09:01:38Z</dcterms:created>
  <dcterms:modified xsi:type="dcterms:W3CDTF">2020-10-17T09:01:39Z</dcterms:modified>
</cp:coreProperties>
</file>