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2_SO 01-15-04_SO 01-15-04 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5" i="1" l="1"/>
  <c r="O105" i="1" s="1"/>
  <c r="R104" i="1" s="1"/>
  <c r="O104" i="1" s="1"/>
  <c r="Q104" i="1"/>
  <c r="I104" i="1" s="1"/>
  <c r="I100" i="1"/>
  <c r="Q99" i="1" s="1"/>
  <c r="I99" i="1" s="1"/>
  <c r="O95" i="1"/>
  <c r="I95" i="1"/>
  <c r="I91" i="1"/>
  <c r="O91" i="1" s="1"/>
  <c r="I87" i="1"/>
  <c r="O87" i="1" s="1"/>
  <c r="I83" i="1"/>
  <c r="O83" i="1" s="1"/>
  <c r="O79" i="1"/>
  <c r="I79" i="1"/>
  <c r="Q78" i="1"/>
  <c r="I78" i="1" s="1"/>
  <c r="I74" i="1"/>
  <c r="O74" i="1" s="1"/>
  <c r="O70" i="1"/>
  <c r="I70" i="1"/>
  <c r="I66" i="1"/>
  <c r="Q61" i="1" s="1"/>
  <c r="I61" i="1" s="1"/>
  <c r="I62" i="1"/>
  <c r="O62" i="1" s="1"/>
  <c r="I57" i="1"/>
  <c r="O57" i="1" s="1"/>
  <c r="I53" i="1"/>
  <c r="O53" i="1" s="1"/>
  <c r="I49" i="1"/>
  <c r="O49" i="1" s="1"/>
  <c r="O45" i="1"/>
  <c r="R44" i="1" s="1"/>
  <c r="O44" i="1" s="1"/>
  <c r="I45" i="1"/>
  <c r="Q44" i="1"/>
  <c r="I44" i="1" s="1"/>
  <c r="I40" i="1"/>
  <c r="O40" i="1" s="1"/>
  <c r="O36" i="1"/>
  <c r="I36" i="1"/>
  <c r="I32" i="1"/>
  <c r="O32" i="1" s="1"/>
  <c r="I28" i="1"/>
  <c r="O28" i="1" s="1"/>
  <c r="I24" i="1"/>
  <c r="O24" i="1" s="1"/>
  <c r="O20" i="1"/>
  <c r="I20" i="1"/>
  <c r="I16" i="1"/>
  <c r="Q15" i="1" s="1"/>
  <c r="I15" i="1" s="1"/>
  <c r="O11" i="1"/>
  <c r="R10" i="1" s="1"/>
  <c r="O10" i="1" s="1"/>
  <c r="I11" i="1"/>
  <c r="Q10" i="1"/>
  <c r="I10" i="1" s="1"/>
  <c r="I3" i="1" l="1"/>
  <c r="R78" i="1"/>
  <c r="O78" i="1" s="1"/>
  <c r="O16" i="1"/>
  <c r="R15" i="1" s="1"/>
  <c r="O15" i="1" s="1"/>
  <c r="O66" i="1"/>
  <c r="R61" i="1" s="1"/>
  <c r="O61" i="1" s="1"/>
  <c r="O100" i="1"/>
  <c r="R99" i="1" s="1"/>
  <c r="O99" i="1" s="1"/>
  <c r="O2" i="1" l="1"/>
</calcChain>
</file>

<file path=xl/sharedStrings.xml><?xml version="1.0" encoding="utf-8"?>
<sst xmlns="http://schemas.openxmlformats.org/spreadsheetml/2006/main" count="367" uniqueCount="150">
  <si>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</si>
  <si>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</si>
  <si>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</si>
  <si>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</si>
  <si>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</si>
  <si>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</si>
  <si>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</si>
  <si>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</si>
  <si>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01-15-04 B</t>
  </si>
  <si>
    <t>0,00</t>
  </si>
  <si>
    <t>2</t>
  </si>
  <si>
    <t>O</t>
  </si>
  <si>
    <t>Objekt:</t>
  </si>
  <si>
    <t>D.2.2</t>
  </si>
  <si>
    <t>Pozemní objekty</t>
  </si>
  <si>
    <t>15,00</t>
  </si>
  <si>
    <t>O1</t>
  </si>
  <si>
    <t>SO 01-15-04</t>
  </si>
  <si>
    <t>TNS Čebín,  stání trakčních transformátorů</t>
  </si>
  <si>
    <t>21,00</t>
  </si>
  <si>
    <t>O2</t>
  </si>
  <si>
    <t>Rozpočet:</t>
  </si>
  <si>
    <t>TNS Čebín, stání trakčních transformátorů - část B - elektroinstalace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</si>
  <si>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</si>
  <si>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</si>
  <si>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</si>
  <si>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</si>
  <si>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</si>
  <si>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</si>
  <si>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</si>
  <si>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</si>
  <si>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</si>
  <si>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</si>
  <si>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</si>
  <si>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</si>
  <si>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</si>
  <si>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</si>
  <si>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</si>
  <si>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</si>
  <si>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</si>
  <si>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</si>
  <si>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</t>
  </si>
  <si>
    <t>Všeobecné práce pro silnoproud a slaboproud</t>
  </si>
  <si>
    <t>P</t>
  </si>
  <si>
    <t>703421</t>
  </si>
  <si>
    <t>90</t>
  </si>
  <si>
    <t>ELEKTROINSTALAČNÍ TRUBKA PLASTOVÁ UV STABILNÍ VČETNĚ UPEVNĚNÍ A PŘÍSLUŠENSTVÍ DN PRŮMĚRU DO 25 MM</t>
  </si>
  <si>
    <t>M</t>
  </si>
  <si>
    <t>PP</t>
  </si>
  <si>
    <t/>
  </si>
  <si>
    <t>VV</t>
  </si>
  <si>
    <t>viz. přílohy projektové dokumentace</t>
  </si>
  <si>
    <t>TS</t>
  </si>
  <si>
    <t>1. Položka obsahuje: – přípravu podkladu pro osazení2. Položka neobsahuje: X3. Způsob měření:Měří se metr délkový.</t>
  </si>
  <si>
    <t>741</t>
  </si>
  <si>
    <t>Silnoproud - Elektroinstalační materiál, ocelové konstrukce, uzemnění</t>
  </si>
  <si>
    <t>741172</t>
  </si>
  <si>
    <t>KRABICE (ROZVODKA) INSTALAČNÍ KABELOVÁ VE VYŠŠÍM KRYTÍ - MIN. IP 44 VČETNĚ PRŮCHODEK SE SVORKAMI 3-F DO 10 MM2</t>
  </si>
  <si>
    <t>KUS</t>
  </si>
  <si>
    <t>1. Položka obsahuje: – přípravu podkladu pro osazení – veškerý materiál a práce pro upevnění nebo uchycení krabice2. Položka neobsahuje: X3. Způsob měření:Udává se počet kusů kompletní konstrukce nebo práce.</t>
  </si>
  <si>
    <t>741212</t>
  </si>
  <si>
    <t>SPÍNAČ INSTALAČNÍ JEDNODUCHÝ KOMPLETNÍ NÁSTĚNNÝ - KRYTÍ MIN. IP 44</t>
  </si>
  <si>
    <t>1. Položka obsahuje: – kompletní přístroj vč. příslušenství2. Položka neobsahuje: X3. Způsob měření:Udává se počet kusů kompletní konstrukce nebo práce.</t>
  </si>
  <si>
    <t>741C01</t>
  </si>
  <si>
    <t>EKVIPOTENCIÁLNÍ PŘÍPOJNICE</t>
  </si>
  <si>
    <t>1. Položka obsahuje: – veškeré práce a materiál obsažený v názvu položky2. Položka neobsahuje: X3. Způsob měření:Udává se počet kusů kompletní konstrukce nebo práce.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</si>
  <si>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</si>
  <si>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</si>
  <si>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</si>
  <si>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741D51</t>
  </si>
  <si>
    <t>HROMOSVODOVÁ DISTANČNÍ IZOLOVANÁ VZPĚRA PRO IZOLOVANÝ SVOD</t>
  </si>
  <si>
    <t>1. Položka obsahuje: – dělení, spojování – upevnění vč. veškerého příslušenství2. Položka neobsahuje: X3. Způsob měření:Měří se metr délkový.</t>
  </si>
  <si>
    <t>7</t>
  </si>
  <si>
    <t>741D71</t>
  </si>
  <si>
    <t>HROMOSVODOVÝ VODIČ, IZOLOVANÝ VYSOKONAPĚŤOVÝ S VNĚJŠÍM PLÁŠTĚM S ŘÍZENÍM POTENCIÁLU, PRŮMĚR DO 20 MM</t>
  </si>
  <si>
    <t>8</t>
  </si>
  <si>
    <t>741F12</t>
  </si>
  <si>
    <t>HROMOSVODOVÝ JÍMÁCÍ SET IZOLOVANÝ VYSOKONAPĚŤOVÝ S VNĚJŠÍM PLÁŠTĚM S ŘÍZENÍM POTENCIÁLU VČETNĚ DRŽÁKU NA ZEĎ, DÉLKY DO 6 M</t>
  </si>
  <si>
    <t>1. Položka obsahuje: – upevnění vč. veškerého příslušenství2. Položka neobsahuje: X3. Způsob měření:Udává se počet kusů kompletní konstrukce nebo práce.</t>
  </si>
  <si>
    <t>742</t>
  </si>
  <si>
    <t>Silnoproud - Silnoproudé rozvody</t>
  </si>
  <si>
    <t>742G31</t>
  </si>
  <si>
    <t>KABEL NN DVOU- A TŘÍŽÍLOVÝ CU S PLASTOVOU IZOLACÍ STÍNĚNÝ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</si>
  <si>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</si>
  <si>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742L11</t>
  </si>
  <si>
    <t>UKONČENÍ DVOU AŽ PĚTIŽÍLOVÉHO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</si>
  <si>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</si>
  <si>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11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</si>
  <si>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</si>
  <si>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</si>
  <si>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</si>
  <si>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12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</si>
  <si>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</si>
  <si>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</si>
  <si>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</si>
  <si>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743</t>
  </si>
  <si>
    <t>Silnoproud - Silnoproudá zařízení</t>
  </si>
  <si>
    <t>13</t>
  </si>
  <si>
    <t>743344</t>
  </si>
  <si>
    <t>VÝLOŽNÍK PRO MONTÁŽ SVÍTIDLA NA STĚNU/BETONOVÝ STOŽÁR S ÚPRAVOU PRO SVĚTLOMET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</si>
  <si>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</si>
  <si>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14</t>
  </si>
  <si>
    <t>743474</t>
  </si>
  <si>
    <t>SVÍTIDLO DRÁŽNÍ LED, MIN. IP 54, ELEKTRONICKÝ PŘEDŘADNÍK, PŘES 45 W</t>
  </si>
  <si>
    <t>1. Položka obsahuje: – zdroj a veškeré příslušenství – technický popis viz. projektová dokumentace2. Položka neobsahuje: X3. Způsob měření:Udává se počet kusů kompletní konstrukce nebo práce.</t>
  </si>
  <si>
    <t>15</t>
  </si>
  <si>
    <t>743485</t>
  </si>
  <si>
    <t>SVÍTIDLO DRÁŽNÍ - MONTÁŽ NÁSTĚNNÉHO, PŘISAZENÉHO NEBO ZÁVĚSNÉHO SVÍTIDLA</t>
  </si>
  <si>
    <t>1. Položka obsahuje: – montáž zařízení2. Položka neobsahuje: X3. Způsob měření:Udává se počet kusů kompletní konstrukce nebo práce.</t>
  </si>
  <si>
    <t>16</t>
  </si>
  <si>
    <t>743553</t>
  </si>
  <si>
    <t>SVÍTIDLO VENKOVNÍ VŠEOBECNÉ LED, MIN. IP 44, PŘES 25 DO 45 W</t>
  </si>
  <si>
    <t>747</t>
  </si>
  <si>
    <t>Silnoproud - Zkoušky, revize a HZS</t>
  </si>
  <si>
    <t>17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</si>
  <si>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</si>
  <si>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</si>
  <si>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</si>
  <si>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18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</si>
  <si>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</si>
  <si>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</si>
  <si>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</si>
  <si>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19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</si>
  <si>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</si>
  <si>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</si>
  <si>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</si>
  <si>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20</t>
  </si>
  <si>
    <t>747541</t>
  </si>
  <si>
    <t>MĚŘENÍ INTENZITY OSVĚTLENÍ INSTALOVANÉHO V ROZSAHU TOHOTO SO/PS</t>
  </si>
  <si>
    <t>1. Položka obsahuje: – cenu za měření dle příslušných norem a předpisů, včetně vystavení protokolu2. Položka neobsahuje: X3. Způsob měření:Udává se počet kusů kompletní konstrukce nebo práce.</t>
  </si>
  <si>
    <t>21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</si>
  <si>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</si>
  <si>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</si>
  <si>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</si>
  <si>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</si>
  <si>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764</t>
  </si>
  <si>
    <t>Konstrukce PSV - klempířské</t>
  </si>
  <si>
    <t>22</t>
  </si>
  <si>
    <t>76424</t>
  </si>
  <si>
    <t>OPLECHOVÁNÍ A LEMOVÁNÍ KONSTR ZE ZINK PLECHU</t>
  </si>
  <si>
    <t>M2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</si>
  <si>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nátěrem.- Položka zahrnuje veškerý materiál, výrobky a polotovary, včetně mimostaveništní a vnitrostaveništní dopravy (rovněž přesuny), včetně naložení a složení,případně s uložením.</t>
  </si>
  <si>
    <t>990</t>
  </si>
  <si>
    <t>Likvidace odpadů vč. dopravy</t>
  </si>
  <si>
    <t>23</t>
  </si>
  <si>
    <t>R015240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</si>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</sst>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R108"/>
  <sheetViews>
    <sheetView tabSelected="1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0+O10+O15+O44+O61+O78+O99+O104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0+I10+I15+I44+I61+I78+I99+I104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5" t="s">
        <v>17</v>
      </c>
      <c r="D5" s="6"/>
      <c r="E5" s="7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2" t="s">
        <v>21</v>
      </c>
      <c r="C6" s="13" t="s">
        <v>8</v>
      </c>
      <c r="D6" s="14"/>
      <c r="E6" s="15" t="s">
        <v>22</v>
      </c>
      <c r="F6" s="3"/>
      <c r="G6" s="3"/>
      <c r="H6" s="3"/>
      <c r="I6" s="3"/>
    </row>
    <row r="7" spans="1:18" ht="12.75" customHeight="1" x14ac:dyDescent="0.2">
      <c r="A7" s="16" t="s">
        <v>23</v>
      </c>
      <c r="B7" s="16" t="s">
        <v>24</v>
      </c>
      <c r="C7" s="16" t="s">
        <v>25</v>
      </c>
      <c r="D7" s="16" t="s">
        <v>26</v>
      </c>
      <c r="E7" s="16" t="s">
        <v>27</v>
      </c>
      <c r="F7" s="16" t="s">
        <v>28</v>
      </c>
      <c r="G7" s="16" t="s">
        <v>29</v>
      </c>
      <c r="H7" s="16" t="s">
        <v>30</v>
      </c>
      <c r="I7" s="16"/>
    </row>
    <row r="8" spans="1:18" ht="12.75" customHeight="1" x14ac:dyDescent="0.2">
      <c r="A8" s="16"/>
      <c r="B8" s="16"/>
      <c r="C8" s="16"/>
      <c r="D8" s="16"/>
      <c r="E8" s="16"/>
      <c r="F8" s="16"/>
      <c r="G8" s="16"/>
      <c r="H8" s="17" t="s">
        <v>31</v>
      </c>
      <c r="I8" s="17" t="s">
        <v>32</v>
      </c>
    </row>
    <row r="9" spans="1:18" ht="12.75" customHeight="1" x14ac:dyDescent="0.2">
      <c r="A9" s="17" t="s">
        <v>33</v>
      </c>
      <c r="B9" s="17" t="s">
        <v>34</v>
      </c>
      <c r="C9" s="17" t="s">
        <v>10</v>
      </c>
      <c r="D9" s="17" t="s">
        <v>2</v>
      </c>
      <c r="E9" s="17" t="s">
        <v>35</v>
      </c>
      <c r="F9" s="17" t="s">
        <v>36</v>
      </c>
      <c r="G9" s="17" t="s">
        <v>37</v>
      </c>
      <c r="H9" s="17" t="s">
        <v>38</v>
      </c>
      <c r="I9" s="17" t="s">
        <v>39</v>
      </c>
    </row>
    <row r="10" spans="1:18" ht="12.75" customHeight="1" x14ac:dyDescent="0.2">
      <c r="A10" s="18" t="s">
        <v>40</v>
      </c>
      <c r="B10" s="18"/>
      <c r="C10" s="19" t="s">
        <v>41</v>
      </c>
      <c r="D10" s="18"/>
      <c r="E10" s="20" t="s">
        <v>42</v>
      </c>
      <c r="F10" s="18"/>
      <c r="G10" s="18"/>
      <c r="H10" s="18"/>
      <c r="I10" s="21">
        <f>0+Q10</f>
        <v>0</v>
      </c>
      <c r="O10">
        <f>0+R10</f>
        <v>0</v>
      </c>
      <c r="Q10">
        <f>0+I11</f>
        <v>0</v>
      </c>
      <c r="R10">
        <f>0+O11</f>
        <v>0</v>
      </c>
    </row>
    <row r="11" spans="1:18" ht="25.5" x14ac:dyDescent="0.2">
      <c r="A11" s="22" t="s">
        <v>43</v>
      </c>
      <c r="B11" s="23" t="s">
        <v>34</v>
      </c>
      <c r="C11" s="23" t="s">
        <v>44</v>
      </c>
      <c r="D11" s="22" t="s">
        <v>45</v>
      </c>
      <c r="E11" s="24" t="s">
        <v>46</v>
      </c>
      <c r="F11" s="25" t="s">
        <v>47</v>
      </c>
      <c r="G11" s="26">
        <v>240</v>
      </c>
      <c r="H11" s="27">
        <v>0</v>
      </c>
      <c r="I11" s="27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8" t="s">
        <v>48</v>
      </c>
      <c r="E12" s="29" t="s">
        <v>49</v>
      </c>
    </row>
    <row r="13" spans="1:18" x14ac:dyDescent="0.2">
      <c r="A13" s="30" t="s">
        <v>50</v>
      </c>
      <c r="E13" s="31" t="s">
        <v>51</v>
      </c>
    </row>
    <row r="14" spans="1:18" ht="25.5" x14ac:dyDescent="0.2">
      <c r="A14" t="s">
        <v>52</v>
      </c>
      <c r="E14" s="29" t="s">
        <v>53</v>
      </c>
    </row>
    <row r="15" spans="1:18" ht="12.75" customHeight="1" x14ac:dyDescent="0.2">
      <c r="A15" s="3" t="s">
        <v>40</v>
      </c>
      <c r="B15" s="3"/>
      <c r="C15" s="32" t="s">
        <v>54</v>
      </c>
      <c r="D15" s="3"/>
      <c r="E15" s="20" t="s">
        <v>55</v>
      </c>
      <c r="F15" s="3"/>
      <c r="G15" s="3"/>
      <c r="H15" s="3"/>
      <c r="I15" s="33">
        <f>0+Q15</f>
        <v>0</v>
      </c>
      <c r="O15">
        <f>0+R15</f>
        <v>0</v>
      </c>
      <c r="Q15">
        <f>0+I16+I20+I24+I28+I32+I36+I40</f>
        <v>0</v>
      </c>
      <c r="R15">
        <f>0+O16+O20+O24+O28+O32+O36+O40</f>
        <v>0</v>
      </c>
    </row>
    <row r="16" spans="1:18" ht="25.5" x14ac:dyDescent="0.2">
      <c r="A16" s="22" t="s">
        <v>43</v>
      </c>
      <c r="B16" s="23" t="s">
        <v>10</v>
      </c>
      <c r="C16" s="23" t="s">
        <v>56</v>
      </c>
      <c r="D16" s="22" t="s">
        <v>45</v>
      </c>
      <c r="E16" s="24" t="s">
        <v>57</v>
      </c>
      <c r="F16" s="25" t="s">
        <v>58</v>
      </c>
      <c r="G16" s="26">
        <v>10</v>
      </c>
      <c r="H16" s="27">
        <v>0</v>
      </c>
      <c r="I16" s="27">
        <f>ROUND(ROUND(H16,2)*ROUND(G16,3),2)</f>
        <v>0</v>
      </c>
      <c r="O16">
        <f>(I16*21)/100</f>
        <v>0</v>
      </c>
      <c r="P16" t="s">
        <v>10</v>
      </c>
    </row>
    <row r="17" spans="1:16" x14ac:dyDescent="0.2">
      <c r="A17" s="28" t="s">
        <v>48</v>
      </c>
      <c r="E17" s="29" t="s">
        <v>49</v>
      </c>
    </row>
    <row r="18" spans="1:16" x14ac:dyDescent="0.2">
      <c r="A18" s="30" t="s">
        <v>50</v>
      </c>
      <c r="E18" s="31" t="s">
        <v>51</v>
      </c>
    </row>
    <row r="19" spans="1:16" ht="38.25" x14ac:dyDescent="0.2">
      <c r="A19" t="s">
        <v>52</v>
      </c>
      <c r="E19" s="29" t="s">
        <v>59</v>
      </c>
    </row>
    <row r="20" spans="1:16" ht="25.5" x14ac:dyDescent="0.2">
      <c r="A20" s="22" t="s">
        <v>43</v>
      </c>
      <c r="B20" s="23" t="s">
        <v>2</v>
      </c>
      <c r="C20" s="23" t="s">
        <v>60</v>
      </c>
      <c r="D20" s="22" t="s">
        <v>45</v>
      </c>
      <c r="E20" s="24" t="s">
        <v>61</v>
      </c>
      <c r="F20" s="25" t="s">
        <v>58</v>
      </c>
      <c r="G20" s="26">
        <v>2</v>
      </c>
      <c r="H20" s="27">
        <v>0</v>
      </c>
      <c r="I20" s="27">
        <f>ROUND(ROUND(H20,2)*ROUND(G20,3),2)</f>
        <v>0</v>
      </c>
      <c r="O20">
        <f>(I20*21)/100</f>
        <v>0</v>
      </c>
      <c r="P20" t="s">
        <v>10</v>
      </c>
    </row>
    <row r="21" spans="1:16" x14ac:dyDescent="0.2">
      <c r="A21" s="28" t="s">
        <v>48</v>
      </c>
      <c r="E21" s="29" t="s">
        <v>49</v>
      </c>
    </row>
    <row r="22" spans="1:16" x14ac:dyDescent="0.2">
      <c r="A22" s="30" t="s">
        <v>50</v>
      </c>
      <c r="E22" s="31" t="s">
        <v>51</v>
      </c>
    </row>
    <row r="23" spans="1:16" ht="25.5" x14ac:dyDescent="0.2">
      <c r="A23" t="s">
        <v>52</v>
      </c>
      <c r="E23" s="29" t="s">
        <v>62</v>
      </c>
    </row>
    <row r="24" spans="1:16" x14ac:dyDescent="0.2">
      <c r="A24" s="22" t="s">
        <v>43</v>
      </c>
      <c r="B24" s="23" t="s">
        <v>35</v>
      </c>
      <c r="C24" s="23" t="s">
        <v>63</v>
      </c>
      <c r="D24" s="22" t="s">
        <v>45</v>
      </c>
      <c r="E24" s="24" t="s">
        <v>64</v>
      </c>
      <c r="F24" s="25" t="s">
        <v>58</v>
      </c>
      <c r="G24" s="26">
        <v>2</v>
      </c>
      <c r="H24" s="27">
        <v>0</v>
      </c>
      <c r="I24" s="27">
        <f>ROUND(ROUND(H24,2)*ROUND(G24,3),2)</f>
        <v>0</v>
      </c>
      <c r="O24">
        <f>(I24*21)/100</f>
        <v>0</v>
      </c>
      <c r="P24" t="s">
        <v>10</v>
      </c>
    </row>
    <row r="25" spans="1:16" x14ac:dyDescent="0.2">
      <c r="A25" s="28" t="s">
        <v>48</v>
      </c>
      <c r="E25" s="29" t="s">
        <v>49</v>
      </c>
    </row>
    <row r="26" spans="1:16" x14ac:dyDescent="0.2">
      <c r="A26" s="30" t="s">
        <v>50</v>
      </c>
      <c r="E26" s="31" t="s">
        <v>51</v>
      </c>
    </row>
    <row r="27" spans="1:16" ht="38.25" x14ac:dyDescent="0.2">
      <c r="A27" t="s">
        <v>52</v>
      </c>
      <c r="E27" s="29" t="s">
        <v>65</v>
      </c>
    </row>
    <row r="28" spans="1:16" x14ac:dyDescent="0.2">
      <c r="A28" s="22" t="s">
        <v>43</v>
      </c>
      <c r="B28" s="23" t="s">
        <v>36</v>
      </c>
      <c r="C28" s="23" t="s">
        <v>66</v>
      </c>
      <c r="D28" s="22" t="s">
        <v>45</v>
      </c>
      <c r="E28" s="24" t="s">
        <v>67</v>
      </c>
      <c r="F28" s="25" t="s">
        <v>58</v>
      </c>
      <c r="G28" s="26">
        <v>2</v>
      </c>
      <c r="H28" s="27">
        <v>0</v>
      </c>
      <c r="I28" s="27">
        <f>ROUND(ROUND(H28,2)*ROUND(G28,3),2)</f>
        <v>0</v>
      </c>
      <c r="O28">
        <f>(I28*21)/100</f>
        <v>0</v>
      </c>
      <c r="P28" t="s">
        <v>10</v>
      </c>
    </row>
    <row r="29" spans="1:16" x14ac:dyDescent="0.2">
      <c r="A29" s="28" t="s">
        <v>48</v>
      </c>
      <c r="E29" s="29" t="s">
        <v>49</v>
      </c>
    </row>
    <row r="30" spans="1:16" x14ac:dyDescent="0.2">
      <c r="A30" s="30" t="s">
        <v>50</v>
      </c>
      <c r="E30" s="31" t="s">
        <v>51</v>
      </c>
    </row>
    <row r="31" spans="1:16" ht="51" x14ac:dyDescent="0.2">
      <c r="A31" t="s">
        <v>52</v>
      </c>
      <c r="E31" s="29" t="s">
        <v>68</v>
      </c>
    </row>
    <row r="32" spans="1:16" x14ac:dyDescent="0.2">
      <c r="A32" s="22" t="s">
        <v>43</v>
      </c>
      <c r="B32" s="23" t="s">
        <v>37</v>
      </c>
      <c r="C32" s="23" t="s">
        <v>69</v>
      </c>
      <c r="D32" s="22" t="s">
        <v>45</v>
      </c>
      <c r="E32" s="24" t="s">
        <v>70</v>
      </c>
      <c r="F32" s="25" t="s">
        <v>47</v>
      </c>
      <c r="G32" s="26">
        <v>4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8" x14ac:dyDescent="0.2">
      <c r="A33" s="28" t="s">
        <v>48</v>
      </c>
      <c r="E33" s="29" t="s">
        <v>49</v>
      </c>
    </row>
    <row r="34" spans="1:18" x14ac:dyDescent="0.2">
      <c r="A34" s="30" t="s">
        <v>50</v>
      </c>
      <c r="E34" s="31" t="s">
        <v>51</v>
      </c>
    </row>
    <row r="35" spans="1:18" ht="25.5" x14ac:dyDescent="0.2">
      <c r="A35" t="s">
        <v>52</v>
      </c>
      <c r="E35" s="29" t="s">
        <v>71</v>
      </c>
    </row>
    <row r="36" spans="1:18" ht="25.5" x14ac:dyDescent="0.2">
      <c r="A36" s="22" t="s">
        <v>43</v>
      </c>
      <c r="B36" s="23" t="s">
        <v>72</v>
      </c>
      <c r="C36" s="23" t="s">
        <v>73</v>
      </c>
      <c r="D36" s="22" t="s">
        <v>45</v>
      </c>
      <c r="E36" s="24" t="s">
        <v>74</v>
      </c>
      <c r="F36" s="25" t="s">
        <v>47</v>
      </c>
      <c r="G36" s="26">
        <v>18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48</v>
      </c>
      <c r="E37" s="29" t="s">
        <v>49</v>
      </c>
    </row>
    <row r="38" spans="1:18" x14ac:dyDescent="0.2">
      <c r="A38" s="30" t="s">
        <v>50</v>
      </c>
      <c r="E38" s="31" t="s">
        <v>51</v>
      </c>
    </row>
    <row r="39" spans="1:18" ht="25.5" x14ac:dyDescent="0.2">
      <c r="A39" t="s">
        <v>52</v>
      </c>
      <c r="E39" s="29" t="s">
        <v>71</v>
      </c>
    </row>
    <row r="40" spans="1:18" ht="38.25" x14ac:dyDescent="0.2">
      <c r="A40" s="22" t="s">
        <v>43</v>
      </c>
      <c r="B40" s="23" t="s">
        <v>75</v>
      </c>
      <c r="C40" s="23" t="s">
        <v>76</v>
      </c>
      <c r="D40" s="22" t="s">
        <v>45</v>
      </c>
      <c r="E40" s="24" t="s">
        <v>77</v>
      </c>
      <c r="F40" s="25" t="s">
        <v>58</v>
      </c>
      <c r="G40" s="26">
        <v>2</v>
      </c>
      <c r="H40" s="27">
        <v>0</v>
      </c>
      <c r="I40" s="27">
        <f>ROUND(ROUND(H40,2)*ROUND(G40,3),2)</f>
        <v>0</v>
      </c>
      <c r="O40">
        <f>(I40*21)/100</f>
        <v>0</v>
      </c>
      <c r="P40" t="s">
        <v>10</v>
      </c>
    </row>
    <row r="41" spans="1:18" x14ac:dyDescent="0.2">
      <c r="A41" s="28" t="s">
        <v>48</v>
      </c>
      <c r="E41" s="29" t="s">
        <v>49</v>
      </c>
    </row>
    <row r="42" spans="1:18" x14ac:dyDescent="0.2">
      <c r="A42" s="30" t="s">
        <v>50</v>
      </c>
      <c r="E42" s="31" t="s">
        <v>51</v>
      </c>
    </row>
    <row r="43" spans="1:18" ht="38.25" x14ac:dyDescent="0.2">
      <c r="A43" t="s">
        <v>52</v>
      </c>
      <c r="E43" s="29" t="s">
        <v>78</v>
      </c>
    </row>
    <row r="44" spans="1:18" ht="12.75" customHeight="1" x14ac:dyDescent="0.2">
      <c r="A44" s="3" t="s">
        <v>40</v>
      </c>
      <c r="B44" s="3"/>
      <c r="C44" s="32" t="s">
        <v>79</v>
      </c>
      <c r="D44" s="3"/>
      <c r="E44" s="20" t="s">
        <v>80</v>
      </c>
      <c r="F44" s="3"/>
      <c r="G44" s="3"/>
      <c r="H44" s="3"/>
      <c r="I44" s="33">
        <f>0+Q44</f>
        <v>0</v>
      </c>
      <c r="O44">
        <f>0+R44</f>
        <v>0</v>
      </c>
      <c r="Q44">
        <f>0+I45+I49+I53+I57</f>
        <v>0</v>
      </c>
      <c r="R44">
        <f>0+O45+O49+O53+O57</f>
        <v>0</v>
      </c>
    </row>
    <row r="45" spans="1:18" ht="25.5" x14ac:dyDescent="0.2">
      <c r="A45" s="22" t="s">
        <v>43</v>
      </c>
      <c r="B45" s="23" t="s">
        <v>38</v>
      </c>
      <c r="C45" s="23" t="s">
        <v>81</v>
      </c>
      <c r="D45" s="22" t="s">
        <v>45</v>
      </c>
      <c r="E45" s="24" t="s">
        <v>82</v>
      </c>
      <c r="F45" s="25" t="s">
        <v>47</v>
      </c>
      <c r="G45" s="26">
        <v>240</v>
      </c>
      <c r="H45" s="27">
        <v>0</v>
      </c>
      <c r="I45" s="27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8" t="s">
        <v>48</v>
      </c>
      <c r="E46" s="29" t="s">
        <v>49</v>
      </c>
    </row>
    <row r="47" spans="1:18" x14ac:dyDescent="0.2">
      <c r="A47" s="30" t="s">
        <v>50</v>
      </c>
      <c r="E47" s="31" t="s">
        <v>51</v>
      </c>
    </row>
    <row r="48" spans="1:18" ht="38.25" x14ac:dyDescent="0.2">
      <c r="A48" t="s">
        <v>52</v>
      </c>
      <c r="E48" s="29" t="s">
        <v>83</v>
      </c>
    </row>
    <row r="49" spans="1:18" ht="25.5" x14ac:dyDescent="0.2">
      <c r="A49" s="22" t="s">
        <v>43</v>
      </c>
      <c r="B49" s="23" t="s">
        <v>39</v>
      </c>
      <c r="C49" s="23" t="s">
        <v>84</v>
      </c>
      <c r="D49" s="22" t="s">
        <v>45</v>
      </c>
      <c r="E49" s="24" t="s">
        <v>85</v>
      </c>
      <c r="F49" s="25" t="s">
        <v>58</v>
      </c>
      <c r="G49" s="26">
        <v>72</v>
      </c>
      <c r="H49" s="27">
        <v>0</v>
      </c>
      <c r="I49" s="27">
        <f>ROUND(ROUND(H49,2)*ROUND(G49,3),2)</f>
        <v>0</v>
      </c>
      <c r="O49">
        <f>(I49*21)/100</f>
        <v>0</v>
      </c>
      <c r="P49" t="s">
        <v>10</v>
      </c>
    </row>
    <row r="50" spans="1:18" x14ac:dyDescent="0.2">
      <c r="A50" s="28" t="s">
        <v>48</v>
      </c>
      <c r="E50" s="29" t="s">
        <v>49</v>
      </c>
    </row>
    <row r="51" spans="1:18" x14ac:dyDescent="0.2">
      <c r="A51" s="30" t="s">
        <v>50</v>
      </c>
      <c r="E51" s="31" t="s">
        <v>51</v>
      </c>
    </row>
    <row r="52" spans="1:18" ht="38.25" x14ac:dyDescent="0.2">
      <c r="A52" t="s">
        <v>52</v>
      </c>
      <c r="E52" s="29" t="s">
        <v>86</v>
      </c>
    </row>
    <row r="53" spans="1:18" x14ac:dyDescent="0.2">
      <c r="A53" s="22" t="s">
        <v>43</v>
      </c>
      <c r="B53" s="23" t="s">
        <v>87</v>
      </c>
      <c r="C53" s="23" t="s">
        <v>88</v>
      </c>
      <c r="D53" s="22" t="s">
        <v>45</v>
      </c>
      <c r="E53" s="24" t="s">
        <v>89</v>
      </c>
      <c r="F53" s="25" t="s">
        <v>47</v>
      </c>
      <c r="G53" s="26">
        <v>240</v>
      </c>
      <c r="H53" s="27">
        <v>0</v>
      </c>
      <c r="I53" s="27">
        <f>ROUND(ROUND(H53,2)*ROUND(G53,3),2)</f>
        <v>0</v>
      </c>
      <c r="O53">
        <f>(I53*21)/100</f>
        <v>0</v>
      </c>
      <c r="P53" t="s">
        <v>10</v>
      </c>
    </row>
    <row r="54" spans="1:18" x14ac:dyDescent="0.2">
      <c r="A54" s="28" t="s">
        <v>48</v>
      </c>
      <c r="E54" s="29" t="s">
        <v>49</v>
      </c>
    </row>
    <row r="55" spans="1:18" x14ac:dyDescent="0.2">
      <c r="A55" s="30" t="s">
        <v>50</v>
      </c>
      <c r="E55" s="31" t="s">
        <v>51</v>
      </c>
    </row>
    <row r="56" spans="1:18" ht="25.5" x14ac:dyDescent="0.2">
      <c r="A56" t="s">
        <v>52</v>
      </c>
      <c r="E56" s="29" t="s">
        <v>90</v>
      </c>
    </row>
    <row r="57" spans="1:18" x14ac:dyDescent="0.2">
      <c r="A57" s="22" t="s">
        <v>43</v>
      </c>
      <c r="B57" s="23" t="s">
        <v>91</v>
      </c>
      <c r="C57" s="23" t="s">
        <v>92</v>
      </c>
      <c r="D57" s="22" t="s">
        <v>45</v>
      </c>
      <c r="E57" s="24" t="s">
        <v>93</v>
      </c>
      <c r="F57" s="25" t="s">
        <v>58</v>
      </c>
      <c r="G57" s="26">
        <v>4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8" x14ac:dyDescent="0.2">
      <c r="A58" s="28" t="s">
        <v>48</v>
      </c>
      <c r="E58" s="29" t="s">
        <v>49</v>
      </c>
    </row>
    <row r="59" spans="1:18" x14ac:dyDescent="0.2">
      <c r="A59" s="30" t="s">
        <v>50</v>
      </c>
      <c r="E59" s="31" t="s">
        <v>51</v>
      </c>
    </row>
    <row r="60" spans="1:18" ht="25.5" x14ac:dyDescent="0.2">
      <c r="A60" t="s">
        <v>52</v>
      </c>
      <c r="E60" s="29" t="s">
        <v>94</v>
      </c>
    </row>
    <row r="61" spans="1:18" ht="12.75" customHeight="1" x14ac:dyDescent="0.2">
      <c r="A61" s="3" t="s">
        <v>40</v>
      </c>
      <c r="B61" s="3"/>
      <c r="C61" s="32" t="s">
        <v>95</v>
      </c>
      <c r="D61" s="3"/>
      <c r="E61" s="20" t="s">
        <v>96</v>
      </c>
      <c r="F61" s="3"/>
      <c r="G61" s="3"/>
      <c r="H61" s="3"/>
      <c r="I61" s="33">
        <f>0+Q61</f>
        <v>0</v>
      </c>
      <c r="O61">
        <f>0+R61</f>
        <v>0</v>
      </c>
      <c r="Q61">
        <f>0+I62+I66+I70+I74</f>
        <v>0</v>
      </c>
      <c r="R61">
        <f>0+O62+O66+O70+O74</f>
        <v>0</v>
      </c>
    </row>
    <row r="62" spans="1:18" ht="25.5" x14ac:dyDescent="0.2">
      <c r="A62" s="22" t="s">
        <v>43</v>
      </c>
      <c r="B62" s="23" t="s">
        <v>97</v>
      </c>
      <c r="C62" s="23" t="s">
        <v>98</v>
      </c>
      <c r="D62" s="22" t="s">
        <v>45</v>
      </c>
      <c r="E62" s="24" t="s">
        <v>99</v>
      </c>
      <c r="F62" s="25" t="s">
        <v>58</v>
      </c>
      <c r="G62" s="26">
        <v>8</v>
      </c>
      <c r="H62" s="27">
        <v>0</v>
      </c>
      <c r="I62" s="27">
        <f>ROUND(ROUND(H62,2)*ROUND(G62,3),2)</f>
        <v>0</v>
      </c>
      <c r="O62">
        <f>(I62*21)/100</f>
        <v>0</v>
      </c>
      <c r="P62" t="s">
        <v>10</v>
      </c>
    </row>
    <row r="63" spans="1:18" x14ac:dyDescent="0.2">
      <c r="A63" s="28" t="s">
        <v>48</v>
      </c>
      <c r="E63" s="29" t="s">
        <v>49</v>
      </c>
    </row>
    <row r="64" spans="1:18" x14ac:dyDescent="0.2">
      <c r="A64" s="30" t="s">
        <v>50</v>
      </c>
      <c r="E64" s="31" t="s">
        <v>51</v>
      </c>
    </row>
    <row r="65" spans="1:18" ht="38.25" x14ac:dyDescent="0.2">
      <c r="A65" t="s">
        <v>52</v>
      </c>
      <c r="E65" s="29" t="s">
        <v>100</v>
      </c>
    </row>
    <row r="66" spans="1:18" ht="25.5" x14ac:dyDescent="0.2">
      <c r="A66" s="22" t="s">
        <v>43</v>
      </c>
      <c r="B66" s="23" t="s">
        <v>101</v>
      </c>
      <c r="C66" s="23" t="s">
        <v>102</v>
      </c>
      <c r="D66" s="22" t="s">
        <v>45</v>
      </c>
      <c r="E66" s="24" t="s">
        <v>103</v>
      </c>
      <c r="F66" s="25" t="s">
        <v>58</v>
      </c>
      <c r="G66" s="26">
        <v>8</v>
      </c>
      <c r="H66" s="27">
        <v>0</v>
      </c>
      <c r="I66" s="27">
        <f>ROUND(ROUND(H66,2)*ROUND(G66,3),2)</f>
        <v>0</v>
      </c>
      <c r="O66">
        <f>(I66*21)/100</f>
        <v>0</v>
      </c>
      <c r="P66" t="s">
        <v>10</v>
      </c>
    </row>
    <row r="67" spans="1:18" x14ac:dyDescent="0.2">
      <c r="A67" s="28" t="s">
        <v>48</v>
      </c>
      <c r="E67" s="29" t="s">
        <v>49</v>
      </c>
    </row>
    <row r="68" spans="1:18" x14ac:dyDescent="0.2">
      <c r="A68" s="30" t="s">
        <v>50</v>
      </c>
      <c r="E68" s="31" t="s">
        <v>51</v>
      </c>
    </row>
    <row r="69" spans="1:18" ht="38.25" x14ac:dyDescent="0.2">
      <c r="A69" t="s">
        <v>52</v>
      </c>
      <c r="E69" s="29" t="s">
        <v>104</v>
      </c>
    </row>
    <row r="70" spans="1:18" ht="25.5" x14ac:dyDescent="0.2">
      <c r="A70" s="22" t="s">
        <v>43</v>
      </c>
      <c r="B70" s="23" t="s">
        <v>105</v>
      </c>
      <c r="C70" s="23" t="s">
        <v>106</v>
      </c>
      <c r="D70" s="22" t="s">
        <v>45</v>
      </c>
      <c r="E70" s="24" t="s">
        <v>107</v>
      </c>
      <c r="F70" s="25" t="s">
        <v>58</v>
      </c>
      <c r="G70" s="26">
        <v>8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8" t="s">
        <v>48</v>
      </c>
      <c r="E71" s="29" t="s">
        <v>49</v>
      </c>
    </row>
    <row r="72" spans="1:18" x14ac:dyDescent="0.2">
      <c r="A72" s="30" t="s">
        <v>50</v>
      </c>
      <c r="E72" s="31" t="s">
        <v>51</v>
      </c>
    </row>
    <row r="73" spans="1:18" ht="25.5" x14ac:dyDescent="0.2">
      <c r="A73" t="s">
        <v>52</v>
      </c>
      <c r="E73" s="29" t="s">
        <v>108</v>
      </c>
    </row>
    <row r="74" spans="1:18" x14ac:dyDescent="0.2">
      <c r="A74" s="22" t="s">
        <v>43</v>
      </c>
      <c r="B74" s="23" t="s">
        <v>109</v>
      </c>
      <c r="C74" s="23" t="s">
        <v>110</v>
      </c>
      <c r="D74" s="22" t="s">
        <v>45</v>
      </c>
      <c r="E74" s="24" t="s">
        <v>111</v>
      </c>
      <c r="F74" s="25" t="s">
        <v>58</v>
      </c>
      <c r="G74" s="26">
        <v>16</v>
      </c>
      <c r="H74" s="27">
        <v>0</v>
      </c>
      <c r="I74" s="27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8" t="s">
        <v>48</v>
      </c>
      <c r="E75" s="29" t="s">
        <v>49</v>
      </c>
    </row>
    <row r="76" spans="1:18" x14ac:dyDescent="0.2">
      <c r="A76" s="30" t="s">
        <v>50</v>
      </c>
      <c r="E76" s="31" t="s">
        <v>51</v>
      </c>
    </row>
    <row r="77" spans="1:18" ht="38.25" x14ac:dyDescent="0.2">
      <c r="A77" t="s">
        <v>52</v>
      </c>
      <c r="E77" s="29" t="s">
        <v>104</v>
      </c>
    </row>
    <row r="78" spans="1:18" ht="12.75" customHeight="1" x14ac:dyDescent="0.2">
      <c r="A78" s="3" t="s">
        <v>40</v>
      </c>
      <c r="B78" s="3"/>
      <c r="C78" s="32" t="s">
        <v>112</v>
      </c>
      <c r="D78" s="3"/>
      <c r="E78" s="20" t="s">
        <v>113</v>
      </c>
      <c r="F78" s="3"/>
      <c r="G78" s="3"/>
      <c r="H78" s="3"/>
      <c r="I78" s="33">
        <f>0+Q78</f>
        <v>0</v>
      </c>
      <c r="O78">
        <f>0+R78</f>
        <v>0</v>
      </c>
      <c r="Q78">
        <f>0+I79+I83+I87+I91+I95</f>
        <v>0</v>
      </c>
      <c r="R78">
        <f>0+O79+O83+O87+O91+O95</f>
        <v>0</v>
      </c>
    </row>
    <row r="79" spans="1:18" ht="25.5" x14ac:dyDescent="0.2">
      <c r="A79" s="22" t="s">
        <v>43</v>
      </c>
      <c r="B79" s="23" t="s">
        <v>114</v>
      </c>
      <c r="C79" s="23" t="s">
        <v>115</v>
      </c>
      <c r="D79" s="22" t="s">
        <v>45</v>
      </c>
      <c r="E79" s="24" t="s">
        <v>116</v>
      </c>
      <c r="F79" s="25" t="s">
        <v>58</v>
      </c>
      <c r="G79" s="26">
        <v>1</v>
      </c>
      <c r="H79" s="27">
        <v>0</v>
      </c>
      <c r="I79" s="27">
        <f>ROUND(ROUND(H79,2)*ROUND(G79,3),2)</f>
        <v>0</v>
      </c>
      <c r="O79">
        <f>(I79*21)/100</f>
        <v>0</v>
      </c>
      <c r="P79" t="s">
        <v>10</v>
      </c>
    </row>
    <row r="80" spans="1:18" x14ac:dyDescent="0.2">
      <c r="A80" s="28" t="s">
        <v>48</v>
      </c>
      <c r="E80" s="29" t="s">
        <v>49</v>
      </c>
    </row>
    <row r="81" spans="1:16" x14ac:dyDescent="0.2">
      <c r="A81" s="30" t="s">
        <v>50</v>
      </c>
      <c r="E81" s="31" t="s">
        <v>51</v>
      </c>
    </row>
    <row r="82" spans="1:16" ht="63.75" x14ac:dyDescent="0.2">
      <c r="A82" t="s">
        <v>52</v>
      </c>
      <c r="E82" s="29" t="s">
        <v>117</v>
      </c>
    </row>
    <row r="83" spans="1:16" ht="25.5" x14ac:dyDescent="0.2">
      <c r="A83" s="22" t="s">
        <v>43</v>
      </c>
      <c r="B83" s="23" t="s">
        <v>118</v>
      </c>
      <c r="C83" s="23" t="s">
        <v>119</v>
      </c>
      <c r="D83" s="22" t="s">
        <v>45</v>
      </c>
      <c r="E83" s="24" t="s">
        <v>120</v>
      </c>
      <c r="F83" s="25" t="s">
        <v>58</v>
      </c>
      <c r="G83" s="26">
        <v>1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8" t="s">
        <v>48</v>
      </c>
      <c r="E84" s="29" t="s">
        <v>49</v>
      </c>
    </row>
    <row r="85" spans="1:16" x14ac:dyDescent="0.2">
      <c r="A85" s="30" t="s">
        <v>50</v>
      </c>
      <c r="E85" s="31" t="s">
        <v>51</v>
      </c>
    </row>
    <row r="86" spans="1:16" ht="38.25" x14ac:dyDescent="0.2">
      <c r="A86" t="s">
        <v>52</v>
      </c>
      <c r="E86" s="29" t="s">
        <v>121</v>
      </c>
    </row>
    <row r="87" spans="1:16" x14ac:dyDescent="0.2">
      <c r="A87" s="22" t="s">
        <v>43</v>
      </c>
      <c r="B87" s="23" t="s">
        <v>122</v>
      </c>
      <c r="C87" s="23" t="s">
        <v>123</v>
      </c>
      <c r="D87" s="22" t="s">
        <v>45</v>
      </c>
      <c r="E87" s="24" t="s">
        <v>124</v>
      </c>
      <c r="F87" s="25" t="s">
        <v>58</v>
      </c>
      <c r="G87" s="26">
        <v>4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8" t="s">
        <v>48</v>
      </c>
      <c r="E88" s="29" t="s">
        <v>49</v>
      </c>
    </row>
    <row r="89" spans="1:16" x14ac:dyDescent="0.2">
      <c r="A89" s="30" t="s">
        <v>50</v>
      </c>
      <c r="E89" s="31" t="s">
        <v>51</v>
      </c>
    </row>
    <row r="90" spans="1:16" ht="38.25" x14ac:dyDescent="0.2">
      <c r="A90" t="s">
        <v>52</v>
      </c>
      <c r="E90" s="29" t="s">
        <v>125</v>
      </c>
    </row>
    <row r="91" spans="1:16" ht="25.5" x14ac:dyDescent="0.2">
      <c r="A91" s="22" t="s">
        <v>43</v>
      </c>
      <c r="B91" s="23" t="s">
        <v>126</v>
      </c>
      <c r="C91" s="23" t="s">
        <v>127</v>
      </c>
      <c r="D91" s="22" t="s">
        <v>45</v>
      </c>
      <c r="E91" s="24" t="s">
        <v>128</v>
      </c>
      <c r="F91" s="25" t="s">
        <v>58</v>
      </c>
      <c r="G91" s="26">
        <v>1</v>
      </c>
      <c r="H91" s="27">
        <v>0</v>
      </c>
      <c r="I91" s="27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8" t="s">
        <v>48</v>
      </c>
      <c r="E92" s="29" t="s">
        <v>49</v>
      </c>
    </row>
    <row r="93" spans="1:16" x14ac:dyDescent="0.2">
      <c r="A93" s="30" t="s">
        <v>50</v>
      </c>
      <c r="E93" s="31" t="s">
        <v>51</v>
      </c>
    </row>
    <row r="94" spans="1:16" ht="38.25" x14ac:dyDescent="0.2">
      <c r="A94" t="s">
        <v>52</v>
      </c>
      <c r="E94" s="29" t="s">
        <v>129</v>
      </c>
    </row>
    <row r="95" spans="1:16" x14ac:dyDescent="0.2">
      <c r="A95" s="22" t="s">
        <v>43</v>
      </c>
      <c r="B95" s="23" t="s">
        <v>130</v>
      </c>
      <c r="C95" s="23" t="s">
        <v>131</v>
      </c>
      <c r="D95" s="22" t="s">
        <v>45</v>
      </c>
      <c r="E95" s="24" t="s">
        <v>132</v>
      </c>
      <c r="F95" s="25" t="s">
        <v>133</v>
      </c>
      <c r="G95" s="26">
        <v>12</v>
      </c>
      <c r="H95" s="27">
        <v>0</v>
      </c>
      <c r="I95" s="27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8" t="s">
        <v>48</v>
      </c>
      <c r="E96" s="29" t="s">
        <v>49</v>
      </c>
    </row>
    <row r="97" spans="1:18" x14ac:dyDescent="0.2">
      <c r="A97" s="30" t="s">
        <v>50</v>
      </c>
      <c r="E97" s="31" t="s">
        <v>51</v>
      </c>
    </row>
    <row r="98" spans="1:18" ht="51" x14ac:dyDescent="0.2">
      <c r="A98" t="s">
        <v>52</v>
      </c>
      <c r="E98" s="29" t="s">
        <v>134</v>
      </c>
    </row>
    <row r="99" spans="1:18" ht="12.75" customHeight="1" x14ac:dyDescent="0.2">
      <c r="A99" s="3" t="s">
        <v>40</v>
      </c>
      <c r="B99" s="3"/>
      <c r="C99" s="32" t="s">
        <v>135</v>
      </c>
      <c r="D99" s="3"/>
      <c r="E99" s="20" t="s">
        <v>136</v>
      </c>
      <c r="F99" s="3"/>
      <c r="G99" s="3"/>
      <c r="H99" s="3"/>
      <c r="I99" s="33">
        <f>0+Q99</f>
        <v>0</v>
      </c>
      <c r="O99">
        <f>0+R99</f>
        <v>0</v>
      </c>
      <c r="Q99">
        <f>0+I100</f>
        <v>0</v>
      </c>
      <c r="R99">
        <f>0+O100</f>
        <v>0</v>
      </c>
    </row>
    <row r="100" spans="1:18" x14ac:dyDescent="0.2">
      <c r="A100" s="22" t="s">
        <v>43</v>
      </c>
      <c r="B100" s="23" t="s">
        <v>137</v>
      </c>
      <c r="C100" s="23" t="s">
        <v>138</v>
      </c>
      <c r="D100" s="22" t="s">
        <v>45</v>
      </c>
      <c r="E100" s="24" t="s">
        <v>139</v>
      </c>
      <c r="F100" s="25" t="s">
        <v>140</v>
      </c>
      <c r="G100" s="26">
        <v>4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8" t="s">
        <v>48</v>
      </c>
      <c r="E101" s="29" t="s">
        <v>49</v>
      </c>
    </row>
    <row r="102" spans="1:18" x14ac:dyDescent="0.2">
      <c r="A102" s="30" t="s">
        <v>50</v>
      </c>
      <c r="E102" s="31" t="s">
        <v>51</v>
      </c>
    </row>
    <row r="103" spans="1:18" ht="102" x14ac:dyDescent="0.2">
      <c r="A103" t="s">
        <v>52</v>
      </c>
      <c r="E103" s="29" t="s">
        <v>141</v>
      </c>
    </row>
    <row r="104" spans="1:18" ht="12.75" customHeight="1" x14ac:dyDescent="0.2">
      <c r="A104" s="3" t="s">
        <v>40</v>
      </c>
      <c r="B104" s="3"/>
      <c r="C104" s="32" t="s">
        <v>142</v>
      </c>
      <c r="D104" s="3"/>
      <c r="E104" s="20" t="s">
        <v>143</v>
      </c>
      <c r="F104" s="3"/>
      <c r="G104" s="3"/>
      <c r="H104" s="3"/>
      <c r="I104" s="33">
        <f>0+Q104</f>
        <v>0</v>
      </c>
      <c r="O104">
        <f>0+R104</f>
        <v>0</v>
      </c>
      <c r="Q104">
        <f>0+I105</f>
        <v>0</v>
      </c>
      <c r="R104">
        <f>0+O105</f>
        <v>0</v>
      </c>
    </row>
    <row r="105" spans="1:18" ht="25.5" x14ac:dyDescent="0.2">
      <c r="A105" s="22" t="s">
        <v>43</v>
      </c>
      <c r="B105" s="23" t="s">
        <v>144</v>
      </c>
      <c r="C105" s="23" t="s">
        <v>145</v>
      </c>
      <c r="D105" s="22" t="s">
        <v>45</v>
      </c>
      <c r="E105" s="24" t="s">
        <v>146</v>
      </c>
      <c r="F105" s="25" t="s">
        <v>147</v>
      </c>
      <c r="G105" s="26">
        <v>0.02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8" x14ac:dyDescent="0.2">
      <c r="A106" s="28" t="s">
        <v>48</v>
      </c>
      <c r="E106" s="29" t="s">
        <v>148</v>
      </c>
    </row>
    <row r="107" spans="1:18" x14ac:dyDescent="0.2">
      <c r="A107" s="30" t="s">
        <v>50</v>
      </c>
      <c r="E107" s="31" t="s">
        <v>51</v>
      </c>
    </row>
    <row r="108" spans="1:18" ht="153" x14ac:dyDescent="0.2">
      <c r="A108" t="s">
        <v>52</v>
      </c>
      <c r="E108" s="29" t="s">
        <v>149</v>
      </c>
    </row>
  </sheetData>
  <mergeCells count="12">
    <mergeCell ref="E7:E8"/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D.2.2_SO 01-15-04_SO 01-15-04 B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2020-10-17T09:08:53Z</dcterms:created>
  <dcterms:modified xsi:type="dcterms:W3CDTF">2020-10-17T09:08:53Z</dcterms:modified>
</cp:coreProperties>
</file>