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2.1_PS 01-14-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3" i="1" l="1"/>
  <c r="O193" i="1" s="1"/>
  <c r="I189" i="1"/>
  <c r="O189" i="1" s="1"/>
  <c r="O185" i="1"/>
  <c r="R184" i="1" s="1"/>
  <c r="O184" i="1" s="1"/>
  <c r="I185" i="1"/>
  <c r="Q184" i="1"/>
  <c r="I184" i="1" s="1"/>
  <c r="I180" i="1"/>
  <c r="O180" i="1" s="1"/>
  <c r="O176" i="1"/>
  <c r="I176" i="1"/>
  <c r="I172" i="1"/>
  <c r="O172" i="1" s="1"/>
  <c r="I168" i="1"/>
  <c r="O168" i="1" s="1"/>
  <c r="I164" i="1"/>
  <c r="O164" i="1" s="1"/>
  <c r="O160" i="1"/>
  <c r="I160" i="1"/>
  <c r="I156" i="1"/>
  <c r="O156" i="1" s="1"/>
  <c r="I152" i="1"/>
  <c r="O152" i="1" s="1"/>
  <c r="I148" i="1"/>
  <c r="O148" i="1" s="1"/>
  <c r="O144" i="1"/>
  <c r="I144" i="1"/>
  <c r="I140" i="1"/>
  <c r="O140" i="1" s="1"/>
  <c r="I136" i="1"/>
  <c r="O136" i="1" s="1"/>
  <c r="I132" i="1"/>
  <c r="O132" i="1" s="1"/>
  <c r="O128" i="1"/>
  <c r="I128" i="1"/>
  <c r="I124" i="1"/>
  <c r="O124" i="1" s="1"/>
  <c r="I120" i="1"/>
  <c r="O120" i="1" s="1"/>
  <c r="I116" i="1"/>
  <c r="O116" i="1" s="1"/>
  <c r="O112" i="1"/>
  <c r="I112" i="1"/>
  <c r="I108" i="1"/>
  <c r="O108" i="1" s="1"/>
  <c r="I104" i="1"/>
  <c r="O104" i="1" s="1"/>
  <c r="I100" i="1"/>
  <c r="O100" i="1" s="1"/>
  <c r="O96" i="1"/>
  <c r="I96" i="1"/>
  <c r="I92" i="1"/>
  <c r="O92" i="1" s="1"/>
  <c r="I88" i="1"/>
  <c r="O88" i="1" s="1"/>
  <c r="I84" i="1"/>
  <c r="O84" i="1" s="1"/>
  <c r="O80" i="1"/>
  <c r="I80" i="1"/>
  <c r="I76" i="1"/>
  <c r="O76" i="1" s="1"/>
  <c r="I72" i="1"/>
  <c r="O72" i="1" s="1"/>
  <c r="I68" i="1"/>
  <c r="O68" i="1" s="1"/>
  <c r="O64" i="1"/>
  <c r="I64" i="1"/>
  <c r="I60" i="1"/>
  <c r="O60" i="1" s="1"/>
  <c r="I56" i="1"/>
  <c r="O56" i="1" s="1"/>
  <c r="I52" i="1"/>
  <c r="O52" i="1" s="1"/>
  <c r="O48" i="1"/>
  <c r="I48" i="1"/>
  <c r="I44" i="1"/>
  <c r="O44" i="1" s="1"/>
  <c r="I40" i="1"/>
  <c r="O40" i="1" s="1"/>
  <c r="I36" i="1"/>
  <c r="O36" i="1" s="1"/>
  <c r="O32" i="1"/>
  <c r="I32" i="1"/>
  <c r="I28" i="1"/>
  <c r="O28" i="1" s="1"/>
  <c r="I24" i="1"/>
  <c r="O24" i="1" s="1"/>
  <c r="I20" i="1"/>
  <c r="O20" i="1" s="1"/>
  <c r="I15" i="1"/>
  <c r="O15" i="1" s="1"/>
  <c r="I11" i="1"/>
  <c r="O11" i="1" s="1"/>
  <c r="R10" i="1" s="1"/>
  <c r="O10" i="1" s="1"/>
  <c r="O9" i="1"/>
  <c r="I9" i="1"/>
  <c r="R19" i="1" l="1"/>
  <c r="O19" i="1" s="1"/>
  <c r="O2" i="1"/>
  <c r="Q10" i="1"/>
  <c r="I10" i="1" s="1"/>
  <c r="I3" i="1" s="1"/>
  <c r="Q19" i="1"/>
  <c r="I19" i="1" s="1"/>
</calcChain>
</file>

<file path=xl/sharedStrings.xml><?xml version="1.0" encoding="utf-8"?>
<sst xmlns="http://schemas.openxmlformats.org/spreadsheetml/2006/main" count="653" uniqueCount="217">
  <si>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</si>
  <si>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</si>
  <si>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</si>
  <si>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</si>
  <si>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</si>
  <si>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</si>
  <si>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</si>
  <si>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</si>
  <si>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01-14-03</t>
  </si>
  <si>
    <t>0,00</t>
  </si>
  <si>
    <t>2</t>
  </si>
  <si>
    <t>O</t>
  </si>
  <si>
    <t>Objekt:</t>
  </si>
  <si>
    <t>D.1.2.1</t>
  </si>
  <si>
    <t>Železniční sdělovací zařízení - kabelizace</t>
  </si>
  <si>
    <t>15,00</t>
  </si>
  <si>
    <t>O1</t>
  </si>
  <si>
    <t>Rozpočet:</t>
  </si>
  <si>
    <t>TNS Čebín, místní kabelizace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</si>
  <si>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</si>
  <si>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</si>
  <si>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</si>
  <si>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</si>
  <si>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</si>
  <si>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</si>
  <si>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</si>
  <si>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</si>
  <si>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</si>
  <si>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</si>
  <si>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</si>
  <si>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</si>
  <si>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</si>
  <si>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</si>
  <si>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</si>
  <si>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</si>
  <si>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</si>
  <si>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</si>
  <si>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</si>
  <si>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</si>
  <si>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</si>
  <si>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</si>
  <si>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</si>
  <si>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</si>
  <si>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</si>
  <si>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</si>
  <si>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</si>
  <si>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</si>
  <si>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délka 25=25,000 [A] 
šířka 0,35=0,350 [B] 
výška 0,6=0,600 [C] 
A*B*C=5,250 [D]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</si>
  <si>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</si>
  <si>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</si>
  <si>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</si>
  <si>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</si>
  <si>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délka 25=25,000 [A] 
šířka 0,35=0,350 [B] 
výška 0,5=0,500 [C] 
A*B*C=4,375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</si>
  <si>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</si>
  <si>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</si>
  <si>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</si>
  <si>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702312</t>
  </si>
  <si>
    <t>ZAKRYTÍ KABELŮ VÝSTRAŽNOU FÓLIÍ ŠÍŘKY PŘES 20 DO 40 CM</t>
  </si>
  <si>
    <t>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</si>
  <si>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</si>
  <si>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703754</t>
  </si>
  <si>
    <t>PROTIPOŽÁRNÍ UCPÁVKA PROSTUPU KABELOVÉHO PR. DO 110MM, DO EI 90 MIN.</t>
  </si>
  <si>
    <t>KUS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</si>
  <si>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</si>
  <si>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8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</si>
  <si>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</si>
  <si>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</si>
  <si>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</si>
  <si>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75I211</t>
  </si>
  <si>
    <t>KABEL ZEMNÍ DVOUPLÁŠŤOVÝ BEZ PANCÍŘE PRŮMĚRU ŽÍLY 0,6 MM DO 5XN</t>
  </si>
  <si>
    <t>KMČTYŘKA</t>
  </si>
  <si>
    <t>3XN  3=3,000 [A] 
délka 0,170=0,170 [B] 
5XN  0=0,000 [C] 
délka 0,0=0,000 [D] 
a*b+c*d=0,510 [E]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</si>
  <si>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</si>
  <si>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75I811</t>
  </si>
  <si>
    <t>KABEL OPTICKÝ SINGLEMODE DO 12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</si>
  <si>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</si>
  <si>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</si>
  <si>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11</t>
  </si>
  <si>
    <t>75I81X</t>
  </si>
  <si>
    <t>KABEL OPTICKÝ SINGLEMODE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</si>
  <si>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</si>
  <si>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12</t>
  </si>
  <si>
    <t>75I821</t>
  </si>
  <si>
    <t>KABEL OPTICKÝ MULTIMODE DO 12 VLÁKEN</t>
  </si>
  <si>
    <t>13</t>
  </si>
  <si>
    <t>75I82X</t>
  </si>
  <si>
    <t>KABEL OPTICKÝ MULTIMODE - MONTÁŽ</t>
  </si>
  <si>
    <t>14</t>
  </si>
  <si>
    <t>75I851</t>
  </si>
  <si>
    <t>KABEL OPTICKÝ - REZERVA PŘES 500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</si>
  <si>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</si>
  <si>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15</t>
  </si>
  <si>
    <t>75I85X</t>
  </si>
  <si>
    <t>KABEL OPTICKÝ - REZERVA PŘES 500 MM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</si>
  <si>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</si>
  <si>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16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</si>
  <si>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</si>
  <si>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</si>
  <si>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</si>
  <si>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17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</si>
  <si>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</si>
  <si>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</si>
  <si>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</si>
  <si>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18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</si>
  <si>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</si>
  <si>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</si>
  <si>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</si>
  <si>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</si>
  <si>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19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</si>
  <si>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</si>
  <si>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</si>
  <si>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</si>
  <si>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20</t>
  </si>
  <si>
    <t>75IE11</t>
  </si>
  <si>
    <t>SKŘÍŇ ROZVODNÁ DO 20 PÁRŮ</t>
  </si>
  <si>
    <t>21</t>
  </si>
  <si>
    <t>75IE1X</t>
  </si>
  <si>
    <t>SKŘÍŇ ROZVODNÁ DO 20 PÁRŮ - MONTÁŽ</t>
  </si>
  <si>
    <t>22</t>
  </si>
  <si>
    <t>75IEE1</t>
  </si>
  <si>
    <t>OPTICKÝ ROZVADĚČ 19" PROVEDENÍ DO 12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</si>
  <si>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</si>
  <si>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23</t>
  </si>
  <si>
    <t>75IEE3</t>
  </si>
  <si>
    <t>OPTICKÝ ROZVADĚČ 19" PROVEDENÍ 36 VLÁKEN</t>
  </si>
  <si>
    <t>24</t>
  </si>
  <si>
    <t>75IEEX</t>
  </si>
  <si>
    <t>OPTICKÝ ROZVADĚČ 19" PROVEDENÍ - MONTÁŽ</t>
  </si>
  <si>
    <t>25</t>
  </si>
  <si>
    <t>75IF21</t>
  </si>
  <si>
    <t>ROZPOJOVACÍ SVORKOVNICE 2/10, 2/8</t>
  </si>
  <si>
    <t>26</t>
  </si>
  <si>
    <t>75IF2X</t>
  </si>
  <si>
    <t>ROZPOJOVACÍ SVORKOVNICE 2/10, 2/8 - MONTÁŽ</t>
  </si>
  <si>
    <t>27</t>
  </si>
  <si>
    <t>75IF41</t>
  </si>
  <si>
    <t>MONTÁŽNÍ RÁM DO 10+1</t>
  </si>
  <si>
    <t>28</t>
  </si>
  <si>
    <t>75IF4X</t>
  </si>
  <si>
    <t>MONTÁŽNÍ RÁM DO 10+1 - MONTÁŽ</t>
  </si>
  <si>
    <t>29</t>
  </si>
  <si>
    <t>75IF91</t>
  </si>
  <si>
    <t>KONSTRUKCE DO SKŘÍNĚ 19" PRO UPEVNĚNÍ ZAŘÍZENÍ</t>
  </si>
  <si>
    <t>30</t>
  </si>
  <si>
    <t>75IF9X</t>
  </si>
  <si>
    <t>KONSTRUKCE DO SKŘÍNĚ 19" PRO UPEVNĚNÍ ZAŘÍZENÍ - MONTÁŽ</t>
  </si>
  <si>
    <t>31</t>
  </si>
  <si>
    <t>75IFA1</t>
  </si>
  <si>
    <t>NOSNÍK BLESKOJISTEK</t>
  </si>
  <si>
    <t>32</t>
  </si>
  <si>
    <t>75IFAX</t>
  </si>
  <si>
    <t>NOSNÍK BLESKOJISTEK - MONTÁŽ</t>
  </si>
  <si>
    <t>33</t>
  </si>
  <si>
    <t>75IFB1</t>
  </si>
  <si>
    <t>BLESKOJISTKA</t>
  </si>
  <si>
    <t>34</t>
  </si>
  <si>
    <t>75IFBX</t>
  </si>
  <si>
    <t>BLESKOJISTKA - MONTÁŽ</t>
  </si>
  <si>
    <t>35</t>
  </si>
  <si>
    <t>75IH11</t>
  </si>
  <si>
    <t>UKONČENÍ KABELU CELOPLASTOVÉHO BEZ PANCÍŘE DO 40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</si>
  <si>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</si>
  <si>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36</t>
  </si>
  <si>
    <t>75IH31</t>
  </si>
  <si>
    <t>UKONČENÍ KABELU FORMA KABELOVÁ DÉLKY DO 0,5 M DO 5XN</t>
  </si>
  <si>
    <t>37</t>
  </si>
  <si>
    <t>75IH61</t>
  </si>
  <si>
    <t>UKONČENÍ KABELU OPTICKÉHO DO 12 VLÁKEN</t>
  </si>
  <si>
    <t>38</t>
  </si>
  <si>
    <t>75IH71</t>
  </si>
  <si>
    <t>UKONČENÍ KABELU SMRŠŤOVACÍ KONCOVKA DO 40 MM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</si>
  <si>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</si>
  <si>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39</t>
  </si>
  <si>
    <t>75IH7X</t>
  </si>
  <si>
    <t>UKONČENÍ KABELU SMRŠŤOVACÍ KONCOVKA - MONTÁŽ</t>
  </si>
  <si>
    <t>40</t>
  </si>
  <si>
    <t>75IH91</t>
  </si>
  <si>
    <t>UKONČENÍ KABELU ŠTÍTEK KABELOVÝ</t>
  </si>
  <si>
    <t>41</t>
  </si>
  <si>
    <t>75IH9X</t>
  </si>
  <si>
    <t>UKONČENÍ KABELU ŠTÍTEK KABELOVÝ - MONTÁŽ</t>
  </si>
  <si>
    <t>42</t>
  </si>
  <si>
    <t>75IJ11</t>
  </si>
  <si>
    <t>MĚŘENÍ - ZŘÍZENÍ VÝVODU KABELOVÉHO PLÁŠTĚ PRO MĚŘENÍ</t>
  </si>
  <si>
    <t>1. Položka obsahuje:  
 – kompletní zřízení vývodu pro měření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</si>
  <si>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43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</si>
  <si>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</si>
  <si>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</si>
  <si>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</si>
  <si>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44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</si>
  <si>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</si>
  <si>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</si>
  <si>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</si>
  <si>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45</t>
  </si>
  <si>
    <t>75IK11</t>
  </si>
  <si>
    <t>MĚŘENÍ STÁVAJÍCÍHO OPTICKÉHO KABELU</t>
  </si>
  <si>
    <t>VLÁKNO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</si>
  <si>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</si>
  <si>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46</t>
  </si>
  <si>
    <t>76799</t>
  </si>
  <si>
    <t>OSTATNÍ KOVOVÉ DOPLŇK KONSTRUKCE</t>
  </si>
  <si>
    <t>T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</si>
  <si>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</si>
  <si>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990</t>
  </si>
  <si>
    <t>Likvidace odpadů vč. dopravy</t>
  </si>
  <si>
    <t>47</t>
  </si>
  <si>
    <t>R015240</t>
  </si>
  <si>
    <t>90</t>
  </si>
  <si>
    <t>POPLATKY ZA LIKVIDACI ODPADŮ NEKONTAMINOVANÝCH - 20 03 99 ODPAD PODOBNÝ KOMUNÁLNÍMU ODPADU VČETNĚ DOPRAVY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</si>
  <si>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</si>
  <si>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</si>
  <si>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48</t>
  </si>
  <si>
    <t>R015910</t>
  </si>
  <si>
    <t>POPLATKY ZA LIKVIDACI ODPADŮ NEKONTAMINOVANÝCH - 15 01 02 - OBALY PLASTOVÉ, VČETNĚ DOPRAVY</t>
  </si>
  <si>
    <t>49</t>
  </si>
  <si>
    <t>R015920</t>
  </si>
  <si>
    <t>POPLATKY ZA LIKVIDACI ODPADŮ NEKONTAMINOVANÝCH - 15 01 01 - OBALY PAPÍROVÉ,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</si>
</sst>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wrapText="1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5" xfId="1" applyFont="1" applyFill="1" applyBorder="1" applyAlignment="1">
      <alignment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R19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0+O9+O10+O19+O184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0+I9+I10+I19+I184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1" t="s">
        <v>37</v>
      </c>
      <c r="B9" s="11"/>
      <c r="C9" s="18" t="s">
        <v>30</v>
      </c>
      <c r="D9" s="11"/>
      <c r="E9" s="19" t="s">
        <v>38</v>
      </c>
      <c r="F9" s="11"/>
      <c r="G9" s="11"/>
      <c r="H9" s="11"/>
      <c r="I9" s="20">
        <f>0</f>
        <v>0</v>
      </c>
      <c r="O9">
        <f>0</f>
        <v>0</v>
      </c>
    </row>
    <row r="10" spans="1:18" ht="12.75" customHeight="1" x14ac:dyDescent="0.2">
      <c r="A10" s="3" t="s">
        <v>37</v>
      </c>
      <c r="B10" s="3"/>
      <c r="C10" s="21" t="s">
        <v>31</v>
      </c>
      <c r="D10" s="3"/>
      <c r="E10" s="22" t="s">
        <v>39</v>
      </c>
      <c r="F10" s="3"/>
      <c r="G10" s="3"/>
      <c r="H10" s="3"/>
      <c r="I10" s="23">
        <f>0+Q10</f>
        <v>0</v>
      </c>
      <c r="O10">
        <f>0+R10</f>
        <v>0</v>
      </c>
      <c r="Q10">
        <f>0+I11+I15</f>
        <v>0</v>
      </c>
      <c r="R10">
        <f>0+O11+O15</f>
        <v>0</v>
      </c>
    </row>
    <row r="11" spans="1:18" x14ac:dyDescent="0.2">
      <c r="A11" s="24" t="s">
        <v>40</v>
      </c>
      <c r="B11" s="25" t="s">
        <v>32</v>
      </c>
      <c r="C11" s="25" t="s">
        <v>41</v>
      </c>
      <c r="D11" s="24" t="s">
        <v>42</v>
      </c>
      <c r="E11" s="26" t="s">
        <v>43</v>
      </c>
      <c r="F11" s="27" t="s">
        <v>44</v>
      </c>
      <c r="G11" s="28">
        <v>5.25</v>
      </c>
      <c r="H11" s="29">
        <v>0</v>
      </c>
      <c r="I11" s="29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30" t="s">
        <v>45</v>
      </c>
      <c r="E12" s="31" t="s">
        <v>42</v>
      </c>
    </row>
    <row r="13" spans="1:18" ht="51" x14ac:dyDescent="0.2">
      <c r="A13" s="32" t="s">
        <v>46</v>
      </c>
      <c r="E13" s="33" t="s">
        <v>47</v>
      </c>
    </row>
    <row r="14" spans="1:18" ht="318.75" x14ac:dyDescent="0.2">
      <c r="A14" t="s">
        <v>48</v>
      </c>
      <c r="E14" s="31" t="s">
        <v>49</v>
      </c>
    </row>
    <row r="15" spans="1:18" x14ac:dyDescent="0.2">
      <c r="A15" s="24" t="s">
        <v>40</v>
      </c>
      <c r="B15" s="25" t="s">
        <v>33</v>
      </c>
      <c r="C15" s="25" t="s">
        <v>50</v>
      </c>
      <c r="D15" s="24" t="s">
        <v>42</v>
      </c>
      <c r="E15" s="26" t="s">
        <v>51</v>
      </c>
      <c r="F15" s="27" t="s">
        <v>44</v>
      </c>
      <c r="G15" s="28">
        <v>4.375</v>
      </c>
      <c r="H15" s="29">
        <v>0</v>
      </c>
      <c r="I15" s="29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30" t="s">
        <v>45</v>
      </c>
      <c r="E16" s="31" t="s">
        <v>42</v>
      </c>
    </row>
    <row r="17" spans="1:18" ht="51" x14ac:dyDescent="0.2">
      <c r="A17" s="32" t="s">
        <v>46</v>
      </c>
      <c r="E17" s="33" t="s">
        <v>52</v>
      </c>
    </row>
    <row r="18" spans="1:18" ht="229.5" x14ac:dyDescent="0.2">
      <c r="A18" t="s">
        <v>48</v>
      </c>
      <c r="E18" s="31" t="s">
        <v>53</v>
      </c>
    </row>
    <row r="19" spans="1:18" ht="12.75" customHeight="1" x14ac:dyDescent="0.2">
      <c r="A19" s="3" t="s">
        <v>37</v>
      </c>
      <c r="B19" s="3"/>
      <c r="C19" s="21" t="s">
        <v>54</v>
      </c>
      <c r="D19" s="3"/>
      <c r="E19" s="34" t="s">
        <v>55</v>
      </c>
      <c r="F19" s="3"/>
      <c r="G19" s="3"/>
      <c r="H19" s="3"/>
      <c r="I19" s="23">
        <f>0+Q19</f>
        <v>0</v>
      </c>
      <c r="O19">
        <f>0+R19</f>
        <v>0</v>
      </c>
      <c r="Q19">
        <f>0+I20+I24+I28+I32+I36+I40+I44+I48+I52+I56+I60+I64+I68+I72+I76+I80+I84+I88+I92+I96+I100+I104+I108+I112+I116+I120+I124+I128+I132+I136+I140+I144+I148+I152+I156+I160+I164+I168+I172+I176+I180</f>
        <v>0</v>
      </c>
      <c r="R19">
        <f>0+O20+O24+O28+O32+O36+O40+O44+O48+O52+O56+O60+O64+O68+O72+O76+O80+O84+O88+O92+O96+O100+O104+O108+O112+O116+O120+O124+O128+O132+O136+O140+O144+O148+O152+O156+O160+O164+O168+O172+O176+O180</f>
        <v>0</v>
      </c>
    </row>
    <row r="20" spans="1:18" x14ac:dyDescent="0.2">
      <c r="A20" s="24" t="s">
        <v>40</v>
      </c>
      <c r="B20" s="25" t="s">
        <v>34</v>
      </c>
      <c r="C20" s="25" t="s">
        <v>56</v>
      </c>
      <c r="D20" s="24" t="s">
        <v>42</v>
      </c>
      <c r="E20" s="26" t="s">
        <v>57</v>
      </c>
      <c r="F20" s="27" t="s">
        <v>58</v>
      </c>
      <c r="G20" s="28">
        <v>25</v>
      </c>
      <c r="H20" s="29">
        <v>0</v>
      </c>
      <c r="I20" s="29">
        <f>ROUND(ROUND(H20,2)*ROUND(G20,3),2)</f>
        <v>0</v>
      </c>
      <c r="O20">
        <f>(I20*21)/100</f>
        <v>0</v>
      </c>
      <c r="P20" t="s">
        <v>10</v>
      </c>
    </row>
    <row r="21" spans="1:18" x14ac:dyDescent="0.2">
      <c r="A21" s="30" t="s">
        <v>45</v>
      </c>
      <c r="E21" s="31" t="s">
        <v>42</v>
      </c>
    </row>
    <row r="22" spans="1:18" x14ac:dyDescent="0.2">
      <c r="A22" s="32" t="s">
        <v>46</v>
      </c>
      <c r="E22" s="33" t="s">
        <v>42</v>
      </c>
    </row>
    <row r="23" spans="1:18" ht="140.25" x14ac:dyDescent="0.2">
      <c r="A23" t="s">
        <v>48</v>
      </c>
      <c r="E23" s="31" t="s">
        <v>59</v>
      </c>
    </row>
    <row r="24" spans="1:18" ht="25.5" x14ac:dyDescent="0.2">
      <c r="A24" s="24" t="s">
        <v>40</v>
      </c>
      <c r="B24" s="25" t="s">
        <v>54</v>
      </c>
      <c r="C24" s="25" t="s">
        <v>60</v>
      </c>
      <c r="D24" s="24" t="s">
        <v>42</v>
      </c>
      <c r="E24" s="26" t="s">
        <v>61</v>
      </c>
      <c r="F24" s="27" t="s">
        <v>62</v>
      </c>
      <c r="G24" s="28">
        <v>4</v>
      </c>
      <c r="H24" s="29">
        <v>0</v>
      </c>
      <c r="I24" s="29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30" t="s">
        <v>45</v>
      </c>
      <c r="E25" s="31" t="s">
        <v>42</v>
      </c>
    </row>
    <row r="26" spans="1:18" x14ac:dyDescent="0.2">
      <c r="A26" s="32" t="s">
        <v>46</v>
      </c>
      <c r="E26" s="33" t="s">
        <v>42</v>
      </c>
    </row>
    <row r="27" spans="1:18" ht="38.25" x14ac:dyDescent="0.2">
      <c r="A27" t="s">
        <v>48</v>
      </c>
      <c r="E27" s="31" t="s">
        <v>63</v>
      </c>
    </row>
    <row r="28" spans="1:18" ht="25.5" x14ac:dyDescent="0.2">
      <c r="A28" s="24" t="s">
        <v>40</v>
      </c>
      <c r="B28" s="25" t="s">
        <v>64</v>
      </c>
      <c r="C28" s="25" t="s">
        <v>65</v>
      </c>
      <c r="D28" s="24" t="s">
        <v>42</v>
      </c>
      <c r="E28" s="26" t="s">
        <v>66</v>
      </c>
      <c r="F28" s="27" t="s">
        <v>62</v>
      </c>
      <c r="G28" s="28">
        <v>4</v>
      </c>
      <c r="H28" s="29">
        <v>0</v>
      </c>
      <c r="I28" s="29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30" t="s">
        <v>45</v>
      </c>
      <c r="E29" s="31" t="s">
        <v>42</v>
      </c>
    </row>
    <row r="30" spans="1:18" x14ac:dyDescent="0.2">
      <c r="A30" s="32" t="s">
        <v>46</v>
      </c>
      <c r="E30" s="33" t="s">
        <v>42</v>
      </c>
    </row>
    <row r="31" spans="1:18" ht="51" x14ac:dyDescent="0.2">
      <c r="A31" t="s">
        <v>48</v>
      </c>
      <c r="E31" s="31" t="s">
        <v>67</v>
      </c>
    </row>
    <row r="32" spans="1:18" ht="25.5" x14ac:dyDescent="0.2">
      <c r="A32" s="24" t="s">
        <v>40</v>
      </c>
      <c r="B32" s="25" t="s">
        <v>35</v>
      </c>
      <c r="C32" s="25" t="s">
        <v>68</v>
      </c>
      <c r="D32" s="24" t="s">
        <v>42</v>
      </c>
      <c r="E32" s="26" t="s">
        <v>69</v>
      </c>
      <c r="F32" s="27" t="s">
        <v>70</v>
      </c>
      <c r="G32" s="28">
        <v>0.51</v>
      </c>
      <c r="H32" s="29">
        <v>0</v>
      </c>
      <c r="I32" s="29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30" t="s">
        <v>45</v>
      </c>
      <c r="E33" s="31" t="s">
        <v>42</v>
      </c>
    </row>
    <row r="34" spans="1:16" ht="63.75" x14ac:dyDescent="0.2">
      <c r="A34" s="32" t="s">
        <v>46</v>
      </c>
      <c r="E34" s="33" t="s">
        <v>71</v>
      </c>
    </row>
    <row r="35" spans="1:16" ht="153" x14ac:dyDescent="0.2">
      <c r="A35" t="s">
        <v>48</v>
      </c>
      <c r="E35" s="31" t="s">
        <v>72</v>
      </c>
    </row>
    <row r="36" spans="1:16" x14ac:dyDescent="0.2">
      <c r="A36" s="24" t="s">
        <v>40</v>
      </c>
      <c r="B36" s="25" t="s">
        <v>36</v>
      </c>
      <c r="C36" s="25" t="s">
        <v>73</v>
      </c>
      <c r="D36" s="24" t="s">
        <v>42</v>
      </c>
      <c r="E36" s="26" t="s">
        <v>74</v>
      </c>
      <c r="F36" s="27" t="s">
        <v>75</v>
      </c>
      <c r="G36" s="28">
        <v>0.96</v>
      </c>
      <c r="H36" s="29">
        <v>0</v>
      </c>
      <c r="I36" s="29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30" t="s">
        <v>45</v>
      </c>
      <c r="E37" s="31" t="s">
        <v>42</v>
      </c>
    </row>
    <row r="38" spans="1:16" x14ac:dyDescent="0.2">
      <c r="A38" s="32" t="s">
        <v>46</v>
      </c>
      <c r="E38" s="33" t="s">
        <v>42</v>
      </c>
    </row>
    <row r="39" spans="1:16" ht="153" x14ac:dyDescent="0.2">
      <c r="A39" t="s">
        <v>48</v>
      </c>
      <c r="E39" s="31" t="s">
        <v>76</v>
      </c>
    </row>
    <row r="40" spans="1:16" x14ac:dyDescent="0.2">
      <c r="A40" s="24" t="s">
        <v>40</v>
      </c>
      <c r="B40" s="25" t="s">
        <v>77</v>
      </c>
      <c r="C40" s="25" t="s">
        <v>78</v>
      </c>
      <c r="D40" s="24" t="s">
        <v>42</v>
      </c>
      <c r="E40" s="26" t="s">
        <v>79</v>
      </c>
      <c r="F40" s="27" t="s">
        <v>58</v>
      </c>
      <c r="G40" s="28">
        <v>80</v>
      </c>
      <c r="H40" s="29">
        <v>0</v>
      </c>
      <c r="I40" s="29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30" t="s">
        <v>45</v>
      </c>
      <c r="E41" s="31" t="s">
        <v>42</v>
      </c>
    </row>
    <row r="42" spans="1:16" x14ac:dyDescent="0.2">
      <c r="A42" s="32" t="s">
        <v>46</v>
      </c>
      <c r="E42" s="33" t="s">
        <v>42</v>
      </c>
    </row>
    <row r="43" spans="1:16" ht="114.75" x14ac:dyDescent="0.2">
      <c r="A43" t="s">
        <v>48</v>
      </c>
      <c r="E43" s="31" t="s">
        <v>80</v>
      </c>
    </row>
    <row r="44" spans="1:16" x14ac:dyDescent="0.2">
      <c r="A44" s="24" t="s">
        <v>40</v>
      </c>
      <c r="B44" s="25" t="s">
        <v>81</v>
      </c>
      <c r="C44" s="25" t="s">
        <v>82</v>
      </c>
      <c r="D44" s="24" t="s">
        <v>42</v>
      </c>
      <c r="E44" s="26" t="s">
        <v>83</v>
      </c>
      <c r="F44" s="27" t="s">
        <v>75</v>
      </c>
      <c r="G44" s="28">
        <v>2.75</v>
      </c>
      <c r="H44" s="29">
        <v>0</v>
      </c>
      <c r="I44" s="29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30" t="s">
        <v>45</v>
      </c>
      <c r="E45" s="31" t="s">
        <v>42</v>
      </c>
    </row>
    <row r="46" spans="1:16" x14ac:dyDescent="0.2">
      <c r="A46" s="32" t="s">
        <v>46</v>
      </c>
      <c r="E46" s="33" t="s">
        <v>42</v>
      </c>
    </row>
    <row r="47" spans="1:16" ht="153" x14ac:dyDescent="0.2">
      <c r="A47" t="s">
        <v>48</v>
      </c>
      <c r="E47" s="31" t="s">
        <v>76</v>
      </c>
    </row>
    <row r="48" spans="1:16" x14ac:dyDescent="0.2">
      <c r="A48" s="24" t="s">
        <v>40</v>
      </c>
      <c r="B48" s="25" t="s">
        <v>84</v>
      </c>
      <c r="C48" s="25" t="s">
        <v>85</v>
      </c>
      <c r="D48" s="24" t="s">
        <v>42</v>
      </c>
      <c r="E48" s="26" t="s">
        <v>86</v>
      </c>
      <c r="F48" s="27" t="s">
        <v>58</v>
      </c>
      <c r="G48" s="28">
        <v>240</v>
      </c>
      <c r="H48" s="29">
        <v>0</v>
      </c>
      <c r="I48" s="29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30" t="s">
        <v>45</v>
      </c>
      <c r="E49" s="31" t="s">
        <v>42</v>
      </c>
    </row>
    <row r="50" spans="1:16" x14ac:dyDescent="0.2">
      <c r="A50" s="32" t="s">
        <v>46</v>
      </c>
      <c r="E50" s="33" t="s">
        <v>42</v>
      </c>
    </row>
    <row r="51" spans="1:16" ht="114.75" x14ac:dyDescent="0.2">
      <c r="A51" t="s">
        <v>48</v>
      </c>
      <c r="E51" s="31" t="s">
        <v>80</v>
      </c>
    </row>
    <row r="52" spans="1:16" x14ac:dyDescent="0.2">
      <c r="A52" s="24" t="s">
        <v>40</v>
      </c>
      <c r="B52" s="25" t="s">
        <v>87</v>
      </c>
      <c r="C52" s="25" t="s">
        <v>88</v>
      </c>
      <c r="D52" s="24" t="s">
        <v>42</v>
      </c>
      <c r="E52" s="26" t="s">
        <v>89</v>
      </c>
      <c r="F52" s="27" t="s">
        <v>62</v>
      </c>
      <c r="G52" s="28">
        <v>9</v>
      </c>
      <c r="H52" s="29">
        <v>0</v>
      </c>
      <c r="I52" s="29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30" t="s">
        <v>45</v>
      </c>
      <c r="E53" s="31" t="s">
        <v>42</v>
      </c>
    </row>
    <row r="54" spans="1:16" x14ac:dyDescent="0.2">
      <c r="A54" s="32" t="s">
        <v>46</v>
      </c>
      <c r="E54" s="33" t="s">
        <v>42</v>
      </c>
    </row>
    <row r="55" spans="1:16" ht="178.5" x14ac:dyDescent="0.2">
      <c r="A55" t="s">
        <v>48</v>
      </c>
      <c r="E55" s="31" t="s">
        <v>90</v>
      </c>
    </row>
    <row r="56" spans="1:16" x14ac:dyDescent="0.2">
      <c r="A56" s="24" t="s">
        <v>40</v>
      </c>
      <c r="B56" s="25" t="s">
        <v>91</v>
      </c>
      <c r="C56" s="25" t="s">
        <v>92</v>
      </c>
      <c r="D56" s="24" t="s">
        <v>42</v>
      </c>
      <c r="E56" s="26" t="s">
        <v>93</v>
      </c>
      <c r="F56" s="27" t="s">
        <v>62</v>
      </c>
      <c r="G56" s="28">
        <v>9</v>
      </c>
      <c r="H56" s="29">
        <v>0</v>
      </c>
      <c r="I56" s="29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30" t="s">
        <v>45</v>
      </c>
      <c r="E57" s="31" t="s">
        <v>42</v>
      </c>
    </row>
    <row r="58" spans="1:16" x14ac:dyDescent="0.2">
      <c r="A58" s="32" t="s">
        <v>46</v>
      </c>
      <c r="E58" s="33" t="s">
        <v>42</v>
      </c>
    </row>
    <row r="59" spans="1:16" ht="127.5" x14ac:dyDescent="0.2">
      <c r="A59" t="s">
        <v>48</v>
      </c>
      <c r="E59" s="31" t="s">
        <v>94</v>
      </c>
    </row>
    <row r="60" spans="1:16" x14ac:dyDescent="0.2">
      <c r="A60" s="24" t="s">
        <v>40</v>
      </c>
      <c r="B60" s="25" t="s">
        <v>95</v>
      </c>
      <c r="C60" s="25" t="s">
        <v>96</v>
      </c>
      <c r="D60" s="24" t="s">
        <v>42</v>
      </c>
      <c r="E60" s="26" t="s">
        <v>97</v>
      </c>
      <c r="F60" s="27" t="s">
        <v>58</v>
      </c>
      <c r="G60" s="28">
        <v>180</v>
      </c>
      <c r="H60" s="29">
        <v>0</v>
      </c>
      <c r="I60" s="29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30" t="s">
        <v>45</v>
      </c>
      <c r="E61" s="31" t="s">
        <v>42</v>
      </c>
    </row>
    <row r="62" spans="1:16" x14ac:dyDescent="0.2">
      <c r="A62" s="32" t="s">
        <v>46</v>
      </c>
      <c r="E62" s="33" t="s">
        <v>42</v>
      </c>
    </row>
    <row r="63" spans="1:16" ht="153" x14ac:dyDescent="0.2">
      <c r="A63" t="s">
        <v>48</v>
      </c>
      <c r="E63" s="31" t="s">
        <v>98</v>
      </c>
    </row>
    <row r="64" spans="1:16" x14ac:dyDescent="0.2">
      <c r="A64" s="24" t="s">
        <v>40</v>
      </c>
      <c r="B64" s="25" t="s">
        <v>99</v>
      </c>
      <c r="C64" s="25" t="s">
        <v>100</v>
      </c>
      <c r="D64" s="24" t="s">
        <v>42</v>
      </c>
      <c r="E64" s="26" t="s">
        <v>101</v>
      </c>
      <c r="F64" s="27" t="s">
        <v>58</v>
      </c>
      <c r="G64" s="28">
        <v>180</v>
      </c>
      <c r="H64" s="29">
        <v>0</v>
      </c>
      <c r="I64" s="29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30" t="s">
        <v>45</v>
      </c>
      <c r="E65" s="31" t="s">
        <v>42</v>
      </c>
    </row>
    <row r="66" spans="1:16" x14ac:dyDescent="0.2">
      <c r="A66" s="32" t="s">
        <v>46</v>
      </c>
      <c r="E66" s="33" t="s">
        <v>42</v>
      </c>
    </row>
    <row r="67" spans="1:16" ht="114.75" x14ac:dyDescent="0.2">
      <c r="A67" t="s">
        <v>48</v>
      </c>
      <c r="E67" s="31" t="s">
        <v>102</v>
      </c>
    </row>
    <row r="68" spans="1:16" x14ac:dyDescent="0.2">
      <c r="A68" s="24" t="s">
        <v>40</v>
      </c>
      <c r="B68" s="25" t="s">
        <v>103</v>
      </c>
      <c r="C68" s="25" t="s">
        <v>104</v>
      </c>
      <c r="D68" s="24" t="s">
        <v>42</v>
      </c>
      <c r="E68" s="26" t="s">
        <v>105</v>
      </c>
      <c r="F68" s="27" t="s">
        <v>106</v>
      </c>
      <c r="G68" s="28">
        <v>2</v>
      </c>
      <c r="H68" s="29">
        <v>0</v>
      </c>
      <c r="I68" s="29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30" t="s">
        <v>45</v>
      </c>
      <c r="E69" s="31" t="s">
        <v>42</v>
      </c>
    </row>
    <row r="70" spans="1:16" x14ac:dyDescent="0.2">
      <c r="A70" s="32" t="s">
        <v>46</v>
      </c>
      <c r="E70" s="33" t="s">
        <v>42</v>
      </c>
    </row>
    <row r="71" spans="1:16" ht="127.5" x14ac:dyDescent="0.2">
      <c r="A71" t="s">
        <v>48</v>
      </c>
      <c r="E71" s="31" t="s">
        <v>107</v>
      </c>
    </row>
    <row r="72" spans="1:16" x14ac:dyDescent="0.2">
      <c r="A72" s="24" t="s">
        <v>40</v>
      </c>
      <c r="B72" s="25" t="s">
        <v>108</v>
      </c>
      <c r="C72" s="25" t="s">
        <v>109</v>
      </c>
      <c r="D72" s="24" t="s">
        <v>42</v>
      </c>
      <c r="E72" s="26" t="s">
        <v>110</v>
      </c>
      <c r="F72" s="27" t="s">
        <v>58</v>
      </c>
      <c r="G72" s="28">
        <v>180</v>
      </c>
      <c r="H72" s="29">
        <v>0</v>
      </c>
      <c r="I72" s="29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30" t="s">
        <v>45</v>
      </c>
      <c r="E73" s="31" t="s">
        <v>42</v>
      </c>
    </row>
    <row r="74" spans="1:16" x14ac:dyDescent="0.2">
      <c r="A74" s="32" t="s">
        <v>46</v>
      </c>
      <c r="E74" s="33" t="s">
        <v>42</v>
      </c>
    </row>
    <row r="75" spans="1:16" ht="127.5" x14ac:dyDescent="0.2">
      <c r="A75" t="s">
        <v>48</v>
      </c>
      <c r="E75" s="31" t="s">
        <v>111</v>
      </c>
    </row>
    <row r="76" spans="1:16" x14ac:dyDescent="0.2">
      <c r="A76" s="24" t="s">
        <v>40</v>
      </c>
      <c r="B76" s="25" t="s">
        <v>112</v>
      </c>
      <c r="C76" s="25" t="s">
        <v>113</v>
      </c>
      <c r="D76" s="24" t="s">
        <v>42</v>
      </c>
      <c r="E76" s="26" t="s">
        <v>114</v>
      </c>
      <c r="F76" s="27" t="s">
        <v>62</v>
      </c>
      <c r="G76" s="28">
        <v>2</v>
      </c>
      <c r="H76" s="29">
        <v>0</v>
      </c>
      <c r="I76" s="29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30" t="s">
        <v>45</v>
      </c>
      <c r="E77" s="31" t="s">
        <v>42</v>
      </c>
    </row>
    <row r="78" spans="1:16" x14ac:dyDescent="0.2">
      <c r="A78" s="32" t="s">
        <v>46</v>
      </c>
      <c r="E78" s="33" t="s">
        <v>42</v>
      </c>
    </row>
    <row r="79" spans="1:16" ht="178.5" x14ac:dyDescent="0.2">
      <c r="A79" t="s">
        <v>48</v>
      </c>
      <c r="E79" s="31" t="s">
        <v>90</v>
      </c>
    </row>
    <row r="80" spans="1:16" x14ac:dyDescent="0.2">
      <c r="A80" s="24" t="s">
        <v>40</v>
      </c>
      <c r="B80" s="25" t="s">
        <v>115</v>
      </c>
      <c r="C80" s="25" t="s">
        <v>116</v>
      </c>
      <c r="D80" s="24" t="s">
        <v>42</v>
      </c>
      <c r="E80" s="26" t="s">
        <v>117</v>
      </c>
      <c r="F80" s="27" t="s">
        <v>62</v>
      </c>
      <c r="G80" s="28">
        <v>2</v>
      </c>
      <c r="H80" s="29">
        <v>0</v>
      </c>
      <c r="I80" s="29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30" t="s">
        <v>45</v>
      </c>
      <c r="E81" s="31" t="s">
        <v>42</v>
      </c>
    </row>
    <row r="82" spans="1:16" x14ac:dyDescent="0.2">
      <c r="A82" s="32" t="s">
        <v>46</v>
      </c>
      <c r="E82" s="33" t="s">
        <v>42</v>
      </c>
    </row>
    <row r="83" spans="1:16" ht="127.5" x14ac:dyDescent="0.2">
      <c r="A83" t="s">
        <v>48</v>
      </c>
      <c r="E83" s="31" t="s">
        <v>94</v>
      </c>
    </row>
    <row r="84" spans="1:16" x14ac:dyDescent="0.2">
      <c r="A84" s="24" t="s">
        <v>40</v>
      </c>
      <c r="B84" s="25" t="s">
        <v>118</v>
      </c>
      <c r="C84" s="25" t="s">
        <v>119</v>
      </c>
      <c r="D84" s="24" t="s">
        <v>42</v>
      </c>
      <c r="E84" s="26" t="s">
        <v>120</v>
      </c>
      <c r="F84" s="27" t="s">
        <v>62</v>
      </c>
      <c r="G84" s="28">
        <v>1</v>
      </c>
      <c r="H84" s="29">
        <v>0</v>
      </c>
      <c r="I84" s="29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30" t="s">
        <v>45</v>
      </c>
      <c r="E85" s="31" t="s">
        <v>42</v>
      </c>
    </row>
    <row r="86" spans="1:16" x14ac:dyDescent="0.2">
      <c r="A86" s="32" t="s">
        <v>46</v>
      </c>
      <c r="E86" s="33" t="s">
        <v>42</v>
      </c>
    </row>
    <row r="87" spans="1:16" ht="114.75" x14ac:dyDescent="0.2">
      <c r="A87" t="s">
        <v>48</v>
      </c>
      <c r="E87" s="31" t="s">
        <v>121</v>
      </c>
    </row>
    <row r="88" spans="1:16" x14ac:dyDescent="0.2">
      <c r="A88" s="24" t="s">
        <v>40</v>
      </c>
      <c r="B88" s="25" t="s">
        <v>122</v>
      </c>
      <c r="C88" s="25" t="s">
        <v>123</v>
      </c>
      <c r="D88" s="24" t="s">
        <v>42</v>
      </c>
      <c r="E88" s="26" t="s">
        <v>124</v>
      </c>
      <c r="F88" s="27" t="s">
        <v>62</v>
      </c>
      <c r="G88" s="28">
        <v>2</v>
      </c>
      <c r="H88" s="29">
        <v>0</v>
      </c>
      <c r="I88" s="29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30" t="s">
        <v>45</v>
      </c>
      <c r="E89" s="31" t="s">
        <v>42</v>
      </c>
    </row>
    <row r="90" spans="1:16" x14ac:dyDescent="0.2">
      <c r="A90" s="32" t="s">
        <v>46</v>
      </c>
      <c r="E90" s="33" t="s">
        <v>42</v>
      </c>
    </row>
    <row r="91" spans="1:16" ht="114.75" x14ac:dyDescent="0.2">
      <c r="A91" t="s">
        <v>48</v>
      </c>
      <c r="E91" s="31" t="s">
        <v>121</v>
      </c>
    </row>
    <row r="92" spans="1:16" x14ac:dyDescent="0.2">
      <c r="A92" s="24" t="s">
        <v>40</v>
      </c>
      <c r="B92" s="25" t="s">
        <v>125</v>
      </c>
      <c r="C92" s="25" t="s">
        <v>126</v>
      </c>
      <c r="D92" s="24" t="s">
        <v>42</v>
      </c>
      <c r="E92" s="26" t="s">
        <v>127</v>
      </c>
      <c r="F92" s="27" t="s">
        <v>62</v>
      </c>
      <c r="G92" s="28">
        <v>3</v>
      </c>
      <c r="H92" s="29">
        <v>0</v>
      </c>
      <c r="I92" s="29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30" t="s">
        <v>45</v>
      </c>
      <c r="E93" s="31" t="s">
        <v>42</v>
      </c>
    </row>
    <row r="94" spans="1:16" x14ac:dyDescent="0.2">
      <c r="A94" s="32" t="s">
        <v>46</v>
      </c>
      <c r="E94" s="33" t="s">
        <v>42</v>
      </c>
    </row>
    <row r="95" spans="1:16" ht="127.5" x14ac:dyDescent="0.2">
      <c r="A95" t="s">
        <v>48</v>
      </c>
      <c r="E95" s="31" t="s">
        <v>94</v>
      </c>
    </row>
    <row r="96" spans="1:16" x14ac:dyDescent="0.2">
      <c r="A96" s="24" t="s">
        <v>40</v>
      </c>
      <c r="B96" s="25" t="s">
        <v>128</v>
      </c>
      <c r="C96" s="25" t="s">
        <v>129</v>
      </c>
      <c r="D96" s="24" t="s">
        <v>42</v>
      </c>
      <c r="E96" s="26" t="s">
        <v>130</v>
      </c>
      <c r="F96" s="27" t="s">
        <v>62</v>
      </c>
      <c r="G96" s="28">
        <v>2</v>
      </c>
      <c r="H96" s="29">
        <v>0</v>
      </c>
      <c r="I96" s="29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30" t="s">
        <v>45</v>
      </c>
      <c r="E97" s="31" t="s">
        <v>42</v>
      </c>
    </row>
    <row r="98" spans="1:16" x14ac:dyDescent="0.2">
      <c r="A98" s="32" t="s">
        <v>46</v>
      </c>
      <c r="E98" s="33" t="s">
        <v>42</v>
      </c>
    </row>
    <row r="99" spans="1:16" ht="178.5" x14ac:dyDescent="0.2">
      <c r="A99" t="s">
        <v>48</v>
      </c>
      <c r="E99" s="31" t="s">
        <v>90</v>
      </c>
    </row>
    <row r="100" spans="1:16" x14ac:dyDescent="0.2">
      <c r="A100" s="24" t="s">
        <v>40</v>
      </c>
      <c r="B100" s="25" t="s">
        <v>131</v>
      </c>
      <c r="C100" s="25" t="s">
        <v>132</v>
      </c>
      <c r="D100" s="24" t="s">
        <v>42</v>
      </c>
      <c r="E100" s="26" t="s">
        <v>133</v>
      </c>
      <c r="F100" s="27" t="s">
        <v>62</v>
      </c>
      <c r="G100" s="28">
        <v>2</v>
      </c>
      <c r="H100" s="29">
        <v>0</v>
      </c>
      <c r="I100" s="29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30" t="s">
        <v>45</v>
      </c>
      <c r="E101" s="31" t="s">
        <v>42</v>
      </c>
    </row>
    <row r="102" spans="1:16" x14ac:dyDescent="0.2">
      <c r="A102" s="32" t="s">
        <v>46</v>
      </c>
      <c r="E102" s="33" t="s">
        <v>42</v>
      </c>
    </row>
    <row r="103" spans="1:16" ht="127.5" x14ac:dyDescent="0.2">
      <c r="A103" t="s">
        <v>48</v>
      </c>
      <c r="E103" s="31" t="s">
        <v>94</v>
      </c>
    </row>
    <row r="104" spans="1:16" x14ac:dyDescent="0.2">
      <c r="A104" s="24" t="s">
        <v>40</v>
      </c>
      <c r="B104" s="25" t="s">
        <v>134</v>
      </c>
      <c r="C104" s="25" t="s">
        <v>135</v>
      </c>
      <c r="D104" s="24" t="s">
        <v>42</v>
      </c>
      <c r="E104" s="26" t="s">
        <v>136</v>
      </c>
      <c r="F104" s="27" t="s">
        <v>62</v>
      </c>
      <c r="G104" s="28">
        <v>1</v>
      </c>
      <c r="H104" s="29">
        <v>0</v>
      </c>
      <c r="I104" s="29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30" t="s">
        <v>45</v>
      </c>
      <c r="E105" s="31" t="s">
        <v>42</v>
      </c>
    </row>
    <row r="106" spans="1:16" x14ac:dyDescent="0.2">
      <c r="A106" s="32" t="s">
        <v>46</v>
      </c>
      <c r="E106" s="33" t="s">
        <v>42</v>
      </c>
    </row>
    <row r="107" spans="1:16" ht="178.5" x14ac:dyDescent="0.2">
      <c r="A107" t="s">
        <v>48</v>
      </c>
      <c r="E107" s="31" t="s">
        <v>90</v>
      </c>
    </row>
    <row r="108" spans="1:16" x14ac:dyDescent="0.2">
      <c r="A108" s="24" t="s">
        <v>40</v>
      </c>
      <c r="B108" s="25" t="s">
        <v>137</v>
      </c>
      <c r="C108" s="25" t="s">
        <v>138</v>
      </c>
      <c r="D108" s="24" t="s">
        <v>42</v>
      </c>
      <c r="E108" s="26" t="s">
        <v>139</v>
      </c>
      <c r="F108" s="27" t="s">
        <v>62</v>
      </c>
      <c r="G108" s="28">
        <v>1</v>
      </c>
      <c r="H108" s="29">
        <v>0</v>
      </c>
      <c r="I108" s="29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30" t="s">
        <v>45</v>
      </c>
      <c r="E109" s="31" t="s">
        <v>42</v>
      </c>
    </row>
    <row r="110" spans="1:16" x14ac:dyDescent="0.2">
      <c r="A110" s="32" t="s">
        <v>46</v>
      </c>
      <c r="E110" s="33" t="s">
        <v>42</v>
      </c>
    </row>
    <row r="111" spans="1:16" ht="127.5" x14ac:dyDescent="0.2">
      <c r="A111" t="s">
        <v>48</v>
      </c>
      <c r="E111" s="31" t="s">
        <v>94</v>
      </c>
    </row>
    <row r="112" spans="1:16" x14ac:dyDescent="0.2">
      <c r="A112" s="24" t="s">
        <v>40</v>
      </c>
      <c r="B112" s="25" t="s">
        <v>140</v>
      </c>
      <c r="C112" s="25" t="s">
        <v>141</v>
      </c>
      <c r="D112" s="24" t="s">
        <v>42</v>
      </c>
      <c r="E112" s="26" t="s">
        <v>142</v>
      </c>
      <c r="F112" s="27" t="s">
        <v>62</v>
      </c>
      <c r="G112" s="28">
        <v>1</v>
      </c>
      <c r="H112" s="29">
        <v>0</v>
      </c>
      <c r="I112" s="29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30" t="s">
        <v>45</v>
      </c>
      <c r="E113" s="31" t="s">
        <v>42</v>
      </c>
    </row>
    <row r="114" spans="1:16" x14ac:dyDescent="0.2">
      <c r="A114" s="32" t="s">
        <v>46</v>
      </c>
      <c r="E114" s="33" t="s">
        <v>42</v>
      </c>
    </row>
    <row r="115" spans="1:16" ht="178.5" x14ac:dyDescent="0.2">
      <c r="A115" t="s">
        <v>48</v>
      </c>
      <c r="E115" s="31" t="s">
        <v>90</v>
      </c>
    </row>
    <row r="116" spans="1:16" x14ac:dyDescent="0.2">
      <c r="A116" s="24" t="s">
        <v>40</v>
      </c>
      <c r="B116" s="25" t="s">
        <v>143</v>
      </c>
      <c r="C116" s="25" t="s">
        <v>144</v>
      </c>
      <c r="D116" s="24" t="s">
        <v>42</v>
      </c>
      <c r="E116" s="26" t="s">
        <v>145</v>
      </c>
      <c r="F116" s="27" t="s">
        <v>62</v>
      </c>
      <c r="G116" s="28">
        <v>1</v>
      </c>
      <c r="H116" s="29">
        <v>0</v>
      </c>
      <c r="I116" s="29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30" t="s">
        <v>45</v>
      </c>
      <c r="E117" s="31" t="s">
        <v>42</v>
      </c>
    </row>
    <row r="118" spans="1:16" x14ac:dyDescent="0.2">
      <c r="A118" s="32" t="s">
        <v>46</v>
      </c>
      <c r="E118" s="33" t="s">
        <v>42</v>
      </c>
    </row>
    <row r="119" spans="1:16" ht="127.5" x14ac:dyDescent="0.2">
      <c r="A119" t="s">
        <v>48</v>
      </c>
      <c r="E119" s="31" t="s">
        <v>94</v>
      </c>
    </row>
    <row r="120" spans="1:16" x14ac:dyDescent="0.2">
      <c r="A120" s="24" t="s">
        <v>40</v>
      </c>
      <c r="B120" s="25" t="s">
        <v>146</v>
      </c>
      <c r="C120" s="25" t="s">
        <v>147</v>
      </c>
      <c r="D120" s="24" t="s">
        <v>42</v>
      </c>
      <c r="E120" s="26" t="s">
        <v>148</v>
      </c>
      <c r="F120" s="27" t="s">
        <v>62</v>
      </c>
      <c r="G120" s="28">
        <v>2</v>
      </c>
      <c r="H120" s="29">
        <v>0</v>
      </c>
      <c r="I120" s="29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30" t="s">
        <v>45</v>
      </c>
      <c r="E121" s="31" t="s">
        <v>42</v>
      </c>
    </row>
    <row r="122" spans="1:16" x14ac:dyDescent="0.2">
      <c r="A122" s="32" t="s">
        <v>46</v>
      </c>
      <c r="E122" s="33" t="s">
        <v>42</v>
      </c>
    </row>
    <row r="123" spans="1:16" ht="178.5" x14ac:dyDescent="0.2">
      <c r="A123" t="s">
        <v>48</v>
      </c>
      <c r="E123" s="31" t="s">
        <v>90</v>
      </c>
    </row>
    <row r="124" spans="1:16" x14ac:dyDescent="0.2">
      <c r="A124" s="24" t="s">
        <v>40</v>
      </c>
      <c r="B124" s="25" t="s">
        <v>149</v>
      </c>
      <c r="C124" s="25" t="s">
        <v>150</v>
      </c>
      <c r="D124" s="24" t="s">
        <v>42</v>
      </c>
      <c r="E124" s="26" t="s">
        <v>151</v>
      </c>
      <c r="F124" s="27" t="s">
        <v>62</v>
      </c>
      <c r="G124" s="28">
        <v>2</v>
      </c>
      <c r="H124" s="29">
        <v>0</v>
      </c>
      <c r="I124" s="29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30" t="s">
        <v>45</v>
      </c>
      <c r="E125" s="31" t="s">
        <v>42</v>
      </c>
    </row>
    <row r="126" spans="1:16" x14ac:dyDescent="0.2">
      <c r="A126" s="32" t="s">
        <v>46</v>
      </c>
      <c r="E126" s="33" t="s">
        <v>42</v>
      </c>
    </row>
    <row r="127" spans="1:16" ht="127.5" x14ac:dyDescent="0.2">
      <c r="A127" t="s">
        <v>48</v>
      </c>
      <c r="E127" s="31" t="s">
        <v>94</v>
      </c>
    </row>
    <row r="128" spans="1:16" x14ac:dyDescent="0.2">
      <c r="A128" s="24" t="s">
        <v>40</v>
      </c>
      <c r="B128" s="25" t="s">
        <v>152</v>
      </c>
      <c r="C128" s="25" t="s">
        <v>153</v>
      </c>
      <c r="D128" s="24" t="s">
        <v>42</v>
      </c>
      <c r="E128" s="26" t="s">
        <v>154</v>
      </c>
      <c r="F128" s="27" t="s">
        <v>62</v>
      </c>
      <c r="G128" s="28">
        <v>2</v>
      </c>
      <c r="H128" s="29">
        <v>0</v>
      </c>
      <c r="I128" s="29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30" t="s">
        <v>45</v>
      </c>
      <c r="E129" s="31" t="s">
        <v>42</v>
      </c>
    </row>
    <row r="130" spans="1:16" x14ac:dyDescent="0.2">
      <c r="A130" s="32" t="s">
        <v>46</v>
      </c>
      <c r="E130" s="33" t="s">
        <v>42</v>
      </c>
    </row>
    <row r="131" spans="1:16" ht="178.5" x14ac:dyDescent="0.2">
      <c r="A131" t="s">
        <v>48</v>
      </c>
      <c r="E131" s="31" t="s">
        <v>90</v>
      </c>
    </row>
    <row r="132" spans="1:16" x14ac:dyDescent="0.2">
      <c r="A132" s="24" t="s">
        <v>40</v>
      </c>
      <c r="B132" s="25" t="s">
        <v>155</v>
      </c>
      <c r="C132" s="25" t="s">
        <v>156</v>
      </c>
      <c r="D132" s="24" t="s">
        <v>42</v>
      </c>
      <c r="E132" s="26" t="s">
        <v>157</v>
      </c>
      <c r="F132" s="27" t="s">
        <v>62</v>
      </c>
      <c r="G132" s="28">
        <v>2</v>
      </c>
      <c r="H132" s="29">
        <v>0</v>
      </c>
      <c r="I132" s="29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30" t="s">
        <v>45</v>
      </c>
      <c r="E133" s="31" t="s">
        <v>42</v>
      </c>
    </row>
    <row r="134" spans="1:16" x14ac:dyDescent="0.2">
      <c r="A134" s="32" t="s">
        <v>46</v>
      </c>
      <c r="E134" s="33" t="s">
        <v>42</v>
      </c>
    </row>
    <row r="135" spans="1:16" ht="127.5" x14ac:dyDescent="0.2">
      <c r="A135" t="s">
        <v>48</v>
      </c>
      <c r="E135" s="31" t="s">
        <v>94</v>
      </c>
    </row>
    <row r="136" spans="1:16" x14ac:dyDescent="0.2">
      <c r="A136" s="24" t="s">
        <v>40</v>
      </c>
      <c r="B136" s="25" t="s">
        <v>158</v>
      </c>
      <c r="C136" s="25" t="s">
        <v>159</v>
      </c>
      <c r="D136" s="24" t="s">
        <v>42</v>
      </c>
      <c r="E136" s="26" t="s">
        <v>160</v>
      </c>
      <c r="F136" s="27" t="s">
        <v>62</v>
      </c>
      <c r="G136" s="28">
        <v>4</v>
      </c>
      <c r="H136" s="29">
        <v>0</v>
      </c>
      <c r="I136" s="29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30" t="s">
        <v>45</v>
      </c>
      <c r="E137" s="31" t="s">
        <v>42</v>
      </c>
    </row>
    <row r="138" spans="1:16" x14ac:dyDescent="0.2">
      <c r="A138" s="32" t="s">
        <v>46</v>
      </c>
      <c r="E138" s="33" t="s">
        <v>42</v>
      </c>
    </row>
    <row r="139" spans="1:16" ht="127.5" x14ac:dyDescent="0.2">
      <c r="A139" t="s">
        <v>48</v>
      </c>
      <c r="E139" s="31" t="s">
        <v>161</v>
      </c>
    </row>
    <row r="140" spans="1:16" x14ac:dyDescent="0.2">
      <c r="A140" s="24" t="s">
        <v>40</v>
      </c>
      <c r="B140" s="25" t="s">
        <v>162</v>
      </c>
      <c r="C140" s="25" t="s">
        <v>163</v>
      </c>
      <c r="D140" s="24" t="s">
        <v>42</v>
      </c>
      <c r="E140" s="26" t="s">
        <v>164</v>
      </c>
      <c r="F140" s="27" t="s">
        <v>62</v>
      </c>
      <c r="G140" s="28">
        <v>4</v>
      </c>
      <c r="H140" s="29">
        <v>0</v>
      </c>
      <c r="I140" s="29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30" t="s">
        <v>45</v>
      </c>
      <c r="E141" s="31" t="s">
        <v>42</v>
      </c>
    </row>
    <row r="142" spans="1:16" x14ac:dyDescent="0.2">
      <c r="A142" s="32" t="s">
        <v>46</v>
      </c>
      <c r="E142" s="33" t="s">
        <v>42</v>
      </c>
    </row>
    <row r="143" spans="1:16" ht="127.5" x14ac:dyDescent="0.2">
      <c r="A143" t="s">
        <v>48</v>
      </c>
      <c r="E143" s="31" t="s">
        <v>161</v>
      </c>
    </row>
    <row r="144" spans="1:16" x14ac:dyDescent="0.2">
      <c r="A144" s="24" t="s">
        <v>40</v>
      </c>
      <c r="B144" s="25" t="s">
        <v>165</v>
      </c>
      <c r="C144" s="25" t="s">
        <v>166</v>
      </c>
      <c r="D144" s="24" t="s">
        <v>42</v>
      </c>
      <c r="E144" s="26" t="s">
        <v>167</v>
      </c>
      <c r="F144" s="27" t="s">
        <v>62</v>
      </c>
      <c r="G144" s="28">
        <v>8</v>
      </c>
      <c r="H144" s="29">
        <v>0</v>
      </c>
      <c r="I144" s="29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30" t="s">
        <v>45</v>
      </c>
      <c r="E145" s="31" t="s">
        <v>42</v>
      </c>
    </row>
    <row r="146" spans="1:16" x14ac:dyDescent="0.2">
      <c r="A146" s="32" t="s">
        <v>46</v>
      </c>
      <c r="E146" s="33" t="s">
        <v>42</v>
      </c>
    </row>
    <row r="147" spans="1:16" ht="127.5" x14ac:dyDescent="0.2">
      <c r="A147" t="s">
        <v>48</v>
      </c>
      <c r="E147" s="31" t="s">
        <v>161</v>
      </c>
    </row>
    <row r="148" spans="1:16" x14ac:dyDescent="0.2">
      <c r="A148" s="24" t="s">
        <v>40</v>
      </c>
      <c r="B148" s="25" t="s">
        <v>168</v>
      </c>
      <c r="C148" s="25" t="s">
        <v>169</v>
      </c>
      <c r="D148" s="24" t="s">
        <v>42</v>
      </c>
      <c r="E148" s="26" t="s">
        <v>170</v>
      </c>
      <c r="F148" s="27" t="s">
        <v>62</v>
      </c>
      <c r="G148" s="28">
        <v>4</v>
      </c>
      <c r="H148" s="29">
        <v>0</v>
      </c>
      <c r="I148" s="29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30" t="s">
        <v>45</v>
      </c>
      <c r="E149" s="31" t="s">
        <v>42</v>
      </c>
    </row>
    <row r="150" spans="1:16" x14ac:dyDescent="0.2">
      <c r="A150" s="32" t="s">
        <v>46</v>
      </c>
      <c r="E150" s="33" t="s">
        <v>42</v>
      </c>
    </row>
    <row r="151" spans="1:16" ht="165.75" x14ac:dyDescent="0.2">
      <c r="A151" t="s">
        <v>48</v>
      </c>
      <c r="E151" s="31" t="s">
        <v>171</v>
      </c>
    </row>
    <row r="152" spans="1:16" x14ac:dyDescent="0.2">
      <c r="A152" s="24" t="s">
        <v>40</v>
      </c>
      <c r="B152" s="25" t="s">
        <v>172</v>
      </c>
      <c r="C152" s="25" t="s">
        <v>173</v>
      </c>
      <c r="D152" s="24" t="s">
        <v>42</v>
      </c>
      <c r="E152" s="26" t="s">
        <v>174</v>
      </c>
      <c r="F152" s="27" t="s">
        <v>62</v>
      </c>
      <c r="G152" s="28">
        <v>4</v>
      </c>
      <c r="H152" s="29">
        <v>0</v>
      </c>
      <c r="I152" s="29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30" t="s">
        <v>45</v>
      </c>
      <c r="E153" s="31" t="s">
        <v>42</v>
      </c>
    </row>
    <row r="154" spans="1:16" x14ac:dyDescent="0.2">
      <c r="A154" s="32" t="s">
        <v>46</v>
      </c>
      <c r="E154" s="33" t="s">
        <v>42</v>
      </c>
    </row>
    <row r="155" spans="1:16" ht="127.5" x14ac:dyDescent="0.2">
      <c r="A155" t="s">
        <v>48</v>
      </c>
      <c r="E155" s="31" t="s">
        <v>94</v>
      </c>
    </row>
    <row r="156" spans="1:16" x14ac:dyDescent="0.2">
      <c r="A156" s="24" t="s">
        <v>40</v>
      </c>
      <c r="B156" s="25" t="s">
        <v>175</v>
      </c>
      <c r="C156" s="25" t="s">
        <v>176</v>
      </c>
      <c r="D156" s="24" t="s">
        <v>42</v>
      </c>
      <c r="E156" s="26" t="s">
        <v>177</v>
      </c>
      <c r="F156" s="27" t="s">
        <v>62</v>
      </c>
      <c r="G156" s="28">
        <v>4</v>
      </c>
      <c r="H156" s="29">
        <v>0</v>
      </c>
      <c r="I156" s="29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30" t="s">
        <v>45</v>
      </c>
      <c r="E157" s="31" t="s">
        <v>42</v>
      </c>
    </row>
    <row r="158" spans="1:16" x14ac:dyDescent="0.2">
      <c r="A158" s="32" t="s">
        <v>46</v>
      </c>
      <c r="E158" s="33" t="s">
        <v>42</v>
      </c>
    </row>
    <row r="159" spans="1:16" ht="165.75" x14ac:dyDescent="0.2">
      <c r="A159" t="s">
        <v>48</v>
      </c>
      <c r="E159" s="31" t="s">
        <v>171</v>
      </c>
    </row>
    <row r="160" spans="1:16" x14ac:dyDescent="0.2">
      <c r="A160" s="24" t="s">
        <v>40</v>
      </c>
      <c r="B160" s="25" t="s">
        <v>178</v>
      </c>
      <c r="C160" s="25" t="s">
        <v>179</v>
      </c>
      <c r="D160" s="24" t="s">
        <v>42</v>
      </c>
      <c r="E160" s="26" t="s">
        <v>180</v>
      </c>
      <c r="F160" s="27" t="s">
        <v>62</v>
      </c>
      <c r="G160" s="28">
        <v>4</v>
      </c>
      <c r="H160" s="29">
        <v>0</v>
      </c>
      <c r="I160" s="29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30" t="s">
        <v>45</v>
      </c>
      <c r="E161" s="31" t="s">
        <v>42</v>
      </c>
    </row>
    <row r="162" spans="1:16" x14ac:dyDescent="0.2">
      <c r="A162" s="32" t="s">
        <v>46</v>
      </c>
      <c r="E162" s="33" t="s">
        <v>42</v>
      </c>
    </row>
    <row r="163" spans="1:16" ht="127.5" x14ac:dyDescent="0.2">
      <c r="A163" t="s">
        <v>48</v>
      </c>
      <c r="E163" s="31" t="s">
        <v>94</v>
      </c>
    </row>
    <row r="164" spans="1:16" x14ac:dyDescent="0.2">
      <c r="A164" s="24" t="s">
        <v>40</v>
      </c>
      <c r="B164" s="25" t="s">
        <v>181</v>
      </c>
      <c r="C164" s="25" t="s">
        <v>182</v>
      </c>
      <c r="D164" s="24" t="s">
        <v>42</v>
      </c>
      <c r="E164" s="26" t="s">
        <v>183</v>
      </c>
      <c r="F164" s="27" t="s">
        <v>62</v>
      </c>
      <c r="G164" s="28">
        <v>4</v>
      </c>
      <c r="H164" s="29">
        <v>0</v>
      </c>
      <c r="I164" s="29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30" t="s">
        <v>45</v>
      </c>
      <c r="E165" s="31" t="s">
        <v>42</v>
      </c>
    </row>
    <row r="166" spans="1:16" x14ac:dyDescent="0.2">
      <c r="A166" s="32" t="s">
        <v>46</v>
      </c>
      <c r="E166" s="33" t="s">
        <v>42</v>
      </c>
    </row>
    <row r="167" spans="1:16" ht="127.5" x14ac:dyDescent="0.2">
      <c r="A167" t="s">
        <v>48</v>
      </c>
      <c r="E167" s="31" t="s">
        <v>184</v>
      </c>
    </row>
    <row r="168" spans="1:16" x14ac:dyDescent="0.2">
      <c r="A168" s="24" t="s">
        <v>40</v>
      </c>
      <c r="B168" s="25" t="s">
        <v>185</v>
      </c>
      <c r="C168" s="25" t="s">
        <v>186</v>
      </c>
      <c r="D168" s="24" t="s">
        <v>42</v>
      </c>
      <c r="E168" s="26" t="s">
        <v>187</v>
      </c>
      <c r="F168" s="27" t="s">
        <v>62</v>
      </c>
      <c r="G168" s="28">
        <v>2</v>
      </c>
      <c r="H168" s="29">
        <v>0</v>
      </c>
      <c r="I168" s="29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30" t="s">
        <v>45</v>
      </c>
      <c r="E169" s="31" t="s">
        <v>42</v>
      </c>
    </row>
    <row r="170" spans="1:16" x14ac:dyDescent="0.2">
      <c r="A170" s="32" t="s">
        <v>46</v>
      </c>
      <c r="E170" s="33" t="s">
        <v>42</v>
      </c>
    </row>
    <row r="171" spans="1:16" ht="140.25" x14ac:dyDescent="0.2">
      <c r="A171" t="s">
        <v>48</v>
      </c>
      <c r="E171" s="31" t="s">
        <v>188</v>
      </c>
    </row>
    <row r="172" spans="1:16" ht="25.5" x14ac:dyDescent="0.2">
      <c r="A172" s="24" t="s">
        <v>40</v>
      </c>
      <c r="B172" s="25" t="s">
        <v>189</v>
      </c>
      <c r="C172" s="25" t="s">
        <v>190</v>
      </c>
      <c r="D172" s="24" t="s">
        <v>42</v>
      </c>
      <c r="E172" s="26" t="s">
        <v>191</v>
      </c>
      <c r="F172" s="27" t="s">
        <v>62</v>
      </c>
      <c r="G172" s="28">
        <v>6</v>
      </c>
      <c r="H172" s="29">
        <v>0</v>
      </c>
      <c r="I172" s="29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30" t="s">
        <v>45</v>
      </c>
      <c r="E173" s="31" t="s">
        <v>42</v>
      </c>
    </row>
    <row r="174" spans="1:16" x14ac:dyDescent="0.2">
      <c r="A174" s="32" t="s">
        <v>46</v>
      </c>
      <c r="E174" s="33" t="s">
        <v>42</v>
      </c>
    </row>
    <row r="175" spans="1:16" ht="63.75" x14ac:dyDescent="0.2">
      <c r="A175" t="s">
        <v>48</v>
      </c>
      <c r="E175" s="31" t="s">
        <v>192</v>
      </c>
    </row>
    <row r="176" spans="1:16" x14ac:dyDescent="0.2">
      <c r="A176" s="24" t="s">
        <v>40</v>
      </c>
      <c r="B176" s="25" t="s">
        <v>193</v>
      </c>
      <c r="C176" s="25" t="s">
        <v>194</v>
      </c>
      <c r="D176" s="24" t="s">
        <v>42</v>
      </c>
      <c r="E176" s="26" t="s">
        <v>195</v>
      </c>
      <c r="F176" s="27" t="s">
        <v>196</v>
      </c>
      <c r="G176" s="28">
        <v>96</v>
      </c>
      <c r="H176" s="29">
        <v>0</v>
      </c>
      <c r="I176" s="29">
        <f>ROUND(ROUND(H176,2)*ROUND(G176,3),2)</f>
        <v>0</v>
      </c>
      <c r="O176">
        <f>(I176*21)/100</f>
        <v>0</v>
      </c>
      <c r="P176" t="s">
        <v>10</v>
      </c>
    </row>
    <row r="177" spans="1:18" x14ac:dyDescent="0.2">
      <c r="A177" s="30" t="s">
        <v>45</v>
      </c>
      <c r="E177" s="31" t="s">
        <v>42</v>
      </c>
    </row>
    <row r="178" spans="1:18" x14ac:dyDescent="0.2">
      <c r="A178" s="32" t="s">
        <v>46</v>
      </c>
      <c r="E178" s="33" t="s">
        <v>42</v>
      </c>
    </row>
    <row r="179" spans="1:18" ht="165.75" x14ac:dyDescent="0.2">
      <c r="A179" t="s">
        <v>48</v>
      </c>
      <c r="E179" s="31" t="s">
        <v>197</v>
      </c>
    </row>
    <row r="180" spans="1:18" x14ac:dyDescent="0.2">
      <c r="A180" s="24" t="s">
        <v>40</v>
      </c>
      <c r="B180" s="25" t="s">
        <v>198</v>
      </c>
      <c r="C180" s="25" t="s">
        <v>199</v>
      </c>
      <c r="D180" s="24" t="s">
        <v>42</v>
      </c>
      <c r="E180" s="26" t="s">
        <v>200</v>
      </c>
      <c r="F180" s="27" t="s">
        <v>201</v>
      </c>
      <c r="G180" s="28">
        <v>0.01</v>
      </c>
      <c r="H180" s="29">
        <v>0</v>
      </c>
      <c r="I180" s="29">
        <f>ROUND(ROUND(H180,2)*ROUND(G180,3),2)</f>
        <v>0</v>
      </c>
      <c r="O180">
        <f>(I180*21)/100</f>
        <v>0</v>
      </c>
      <c r="P180" t="s">
        <v>10</v>
      </c>
    </row>
    <row r="181" spans="1:18" x14ac:dyDescent="0.2">
      <c r="A181" s="30" t="s">
        <v>45</v>
      </c>
      <c r="E181" s="31" t="s">
        <v>42</v>
      </c>
    </row>
    <row r="182" spans="1:18" x14ac:dyDescent="0.2">
      <c r="A182" s="32" t="s">
        <v>46</v>
      </c>
      <c r="E182" s="33" t="s">
        <v>42</v>
      </c>
    </row>
    <row r="183" spans="1:18" ht="51" x14ac:dyDescent="0.2">
      <c r="A183" t="s">
        <v>48</v>
      </c>
      <c r="E183" s="31" t="s">
        <v>202</v>
      </c>
    </row>
    <row r="184" spans="1:18" ht="12.75" customHeight="1" x14ac:dyDescent="0.2">
      <c r="A184" s="3" t="s">
        <v>37</v>
      </c>
      <c r="B184" s="3"/>
      <c r="C184" s="21" t="s">
        <v>203</v>
      </c>
      <c r="D184" s="3"/>
      <c r="E184" s="34" t="s">
        <v>204</v>
      </c>
      <c r="F184" s="3"/>
      <c r="G184" s="3"/>
      <c r="H184" s="3"/>
      <c r="I184" s="23">
        <f>0+Q184</f>
        <v>0</v>
      </c>
      <c r="O184">
        <f>0+R184</f>
        <v>0</v>
      </c>
      <c r="Q184">
        <f>0+I185+I189+I193</f>
        <v>0</v>
      </c>
      <c r="R184">
        <f>0+O185+O189+O193</f>
        <v>0</v>
      </c>
    </row>
    <row r="185" spans="1:18" ht="25.5" x14ac:dyDescent="0.2">
      <c r="A185" s="24" t="s">
        <v>40</v>
      </c>
      <c r="B185" s="25" t="s">
        <v>205</v>
      </c>
      <c r="C185" s="25" t="s">
        <v>206</v>
      </c>
      <c r="D185" s="24" t="s">
        <v>207</v>
      </c>
      <c r="E185" s="26" t="s">
        <v>208</v>
      </c>
      <c r="F185" s="27" t="s">
        <v>201</v>
      </c>
      <c r="G185" s="28">
        <v>0.02</v>
      </c>
      <c r="H185" s="29">
        <v>0</v>
      </c>
      <c r="I185" s="29">
        <f>ROUND(ROUND(H185,2)*ROUND(G185,3),2)</f>
        <v>0</v>
      </c>
      <c r="O185">
        <f>(I185*21)/100</f>
        <v>0</v>
      </c>
      <c r="P185" t="s">
        <v>10</v>
      </c>
    </row>
    <row r="186" spans="1:18" x14ac:dyDescent="0.2">
      <c r="A186" s="30" t="s">
        <v>45</v>
      </c>
      <c r="E186" s="31" t="s">
        <v>209</v>
      </c>
    </row>
    <row r="187" spans="1:18" x14ac:dyDescent="0.2">
      <c r="A187" s="32" t="s">
        <v>46</v>
      </c>
      <c r="E187" s="33" t="s">
        <v>42</v>
      </c>
    </row>
    <row r="188" spans="1:18" ht="153" x14ac:dyDescent="0.2">
      <c r="A188" t="s">
        <v>48</v>
      </c>
      <c r="E188" s="31" t="s">
        <v>210</v>
      </c>
    </row>
    <row r="189" spans="1:18" ht="25.5" x14ac:dyDescent="0.2">
      <c r="A189" s="24" t="s">
        <v>40</v>
      </c>
      <c r="B189" s="25" t="s">
        <v>211</v>
      </c>
      <c r="C189" s="25" t="s">
        <v>212</v>
      </c>
      <c r="D189" s="24" t="s">
        <v>207</v>
      </c>
      <c r="E189" s="26" t="s">
        <v>213</v>
      </c>
      <c r="F189" s="27" t="s">
        <v>201</v>
      </c>
      <c r="G189" s="28">
        <v>0.01</v>
      </c>
      <c r="H189" s="29">
        <v>0</v>
      </c>
      <c r="I189" s="29">
        <f>ROUND(ROUND(H189,2)*ROUND(G189,3),2)</f>
        <v>0</v>
      </c>
      <c r="O189">
        <f>(I189*21)/100</f>
        <v>0</v>
      </c>
      <c r="P189" t="s">
        <v>10</v>
      </c>
    </row>
    <row r="190" spans="1:18" x14ac:dyDescent="0.2">
      <c r="A190" s="30" t="s">
        <v>45</v>
      </c>
      <c r="E190" s="31" t="s">
        <v>209</v>
      </c>
    </row>
    <row r="191" spans="1:18" x14ac:dyDescent="0.2">
      <c r="A191" s="32" t="s">
        <v>46</v>
      </c>
      <c r="E191" s="33" t="s">
        <v>42</v>
      </c>
    </row>
    <row r="192" spans="1:18" ht="153" x14ac:dyDescent="0.2">
      <c r="A192" t="s">
        <v>48</v>
      </c>
      <c r="E192" s="31" t="s">
        <v>210</v>
      </c>
    </row>
    <row r="193" spans="1:16" ht="25.5" x14ac:dyDescent="0.2">
      <c r="A193" s="24" t="s">
        <v>40</v>
      </c>
      <c r="B193" s="25" t="s">
        <v>214</v>
      </c>
      <c r="C193" s="25" t="s">
        <v>215</v>
      </c>
      <c r="D193" s="24" t="s">
        <v>207</v>
      </c>
      <c r="E193" s="26" t="s">
        <v>216</v>
      </c>
      <c r="F193" s="27" t="s">
        <v>201</v>
      </c>
      <c r="G193" s="28">
        <v>0.01</v>
      </c>
      <c r="H193" s="29">
        <v>0</v>
      </c>
      <c r="I193" s="29">
        <f>ROUND(ROUND(H193,2)*ROUND(G193,3),2)</f>
        <v>0</v>
      </c>
      <c r="O193">
        <f>(I193*21)/100</f>
        <v>0</v>
      </c>
      <c r="P193" t="s">
        <v>10</v>
      </c>
    </row>
    <row r="194" spans="1:16" x14ac:dyDescent="0.2">
      <c r="A194" s="30" t="s">
        <v>45</v>
      </c>
      <c r="E194" s="31" t="s">
        <v>209</v>
      </c>
    </row>
    <row r="195" spans="1:16" x14ac:dyDescent="0.2">
      <c r="A195" s="32" t="s">
        <v>46</v>
      </c>
      <c r="E195" s="33" t="s">
        <v>42</v>
      </c>
    </row>
    <row r="196" spans="1:16" ht="153" x14ac:dyDescent="0.2">
      <c r="A196" t="s">
        <v>48</v>
      </c>
      <c r="E196" s="31" t="s">
        <v>210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D.1.2.1_PS 01-14-03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2020-10-17T09:01:36Z</dcterms:created>
  <dcterms:modified xsi:type="dcterms:W3CDTF">2020-10-17T09:01:37Z</dcterms:modified>
</cp:coreProperties>
</file>