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2_PS 01-09-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0" i="1" l="1"/>
  <c r="O130" i="1" s="1"/>
  <c r="I126" i="1"/>
  <c r="O126" i="1" s="1"/>
  <c r="O122" i="1"/>
  <c r="R121" i="1" s="1"/>
  <c r="O121" i="1" s="1"/>
  <c r="I122" i="1"/>
  <c r="Q121" i="1"/>
  <c r="I121" i="1" s="1"/>
  <c r="I117" i="1"/>
  <c r="O117" i="1" s="1"/>
  <c r="O113" i="1"/>
  <c r="I113" i="1"/>
  <c r="I109" i="1"/>
  <c r="O109" i="1" s="1"/>
  <c r="I105" i="1"/>
  <c r="O105" i="1" s="1"/>
  <c r="I101" i="1"/>
  <c r="O101" i="1" s="1"/>
  <c r="O97" i="1"/>
  <c r="I97" i="1"/>
  <c r="I93" i="1"/>
  <c r="Q80" i="1" s="1"/>
  <c r="I80" i="1" s="1"/>
  <c r="I89" i="1"/>
  <c r="O89" i="1" s="1"/>
  <c r="I85" i="1"/>
  <c r="O85" i="1" s="1"/>
  <c r="O81" i="1"/>
  <c r="I81" i="1"/>
  <c r="I76" i="1"/>
  <c r="O76" i="1" s="1"/>
  <c r="O72" i="1"/>
  <c r="I72" i="1"/>
  <c r="I68" i="1"/>
  <c r="Q67" i="1" s="1"/>
  <c r="I67" i="1" s="1"/>
  <c r="O63" i="1"/>
  <c r="I63" i="1"/>
  <c r="I59" i="1"/>
  <c r="O59" i="1" s="1"/>
  <c r="I55" i="1"/>
  <c r="O55" i="1" s="1"/>
  <c r="I51" i="1"/>
  <c r="O51" i="1" s="1"/>
  <c r="R50" i="1" s="1"/>
  <c r="O50" i="1" s="1"/>
  <c r="I46" i="1"/>
  <c r="O46" i="1" s="1"/>
  <c r="I42" i="1"/>
  <c r="O42" i="1" s="1"/>
  <c r="O38" i="1"/>
  <c r="I38" i="1"/>
  <c r="I34" i="1"/>
  <c r="O34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9" i="1" l="1"/>
  <c r="O9" i="1" s="1"/>
  <c r="O68" i="1"/>
  <c r="R67" i="1" s="1"/>
  <c r="O67" i="1" s="1"/>
  <c r="O93" i="1"/>
  <c r="R80" i="1" s="1"/>
  <c r="O80" i="1" s="1"/>
  <c r="Q9" i="1"/>
  <c r="I9" i="1" s="1"/>
  <c r="I3" i="1" s="1"/>
  <c r="Q50" i="1"/>
  <c r="I50" i="1" s="1"/>
  <c r="O2" i="1" l="1"/>
</calcChain>
</file>

<file path=xl/sharedStrings.xml><?xml version="1.0" encoding="utf-8"?>
<sst xmlns="http://schemas.openxmlformats.org/spreadsheetml/2006/main" count="448" uniqueCount="145">
  <si>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</si>
  <si>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</si>
  <si>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</si>
  <si>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</si>
  <si>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</si>
  <si>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</si>
  <si>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</si>
  <si>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</si>
  <si>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01-09-03</t>
  </si>
  <si>
    <t>0,00</t>
  </si>
  <si>
    <t>2</t>
  </si>
  <si>
    <t>O</t>
  </si>
  <si>
    <t>Objekt:</t>
  </si>
  <si>
    <t>D.1.3.2</t>
  </si>
  <si>
    <t>Technologie rozvoden VVN/VN</t>
  </si>
  <si>
    <t>15,00</t>
  </si>
  <si>
    <t>O1</t>
  </si>
  <si>
    <t>Rozpočet:</t>
  </si>
  <si>
    <t>TNS Čebín, rozvodna 110 kV,SKŘ - část správy železnic,státní organizace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</si>
  <si>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</si>
  <si>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</si>
  <si>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</si>
  <si>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</si>
  <si>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</si>
  <si>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</si>
  <si>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</si>
  <si>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</si>
  <si>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</si>
  <si>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</si>
  <si>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</si>
  <si>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</si>
  <si>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</si>
  <si>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</si>
  <si>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</si>
  <si>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</si>
  <si>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</si>
  <si>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</si>
  <si>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</si>
  <si>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742</t>
  </si>
  <si>
    <t>Silnoproud, kabely nn</t>
  </si>
  <si>
    <t>P</t>
  </si>
  <si>
    <t>742G31</t>
  </si>
  <si>
    <t/>
  </si>
  <si>
    <t>KABEL NN DVOU- A TŘÍŽÍLOVÝ CU S PLASTOVOU IZOLACÍ STÍNĚNÝ DO 2,5 MM2</t>
  </si>
  <si>
    <t>M</t>
  </si>
  <si>
    <t>PP</t>
  </si>
  <si>
    <t>VV</t>
  </si>
  <si>
    <t>TS</t>
  </si>
  <si>
    <t>742G32</t>
  </si>
  <si>
    <t>KABEL NN DVOU- A TŘÍŽÍLOVÝ CU S PLASTOVOU IZOLACÍ STÍNĚNÝ OD 4 DO 16 MM2</t>
  </si>
  <si>
    <t>742H12</t>
  </si>
  <si>
    <t>KABEL NN ČTYŘ- A PĚTIŽÍLOVÝ CU S PLASTOVOU IZOLACÍ OD 4 DO 16 MM2</t>
  </si>
  <si>
    <t>742I13</t>
  </si>
  <si>
    <t>KABEL NN CU OVLÁDACÍ 7-12ŽÍLOVÝ DO 2,5 MM2 STÍNĚNÝ</t>
  </si>
  <si>
    <t>742I23</t>
  </si>
  <si>
    <t>KABEL NN CU OVLÁDACÍ 19-24ŽÍLOVÝ DO 2,5 MM2 STÍNĚNÝ</t>
  </si>
  <si>
    <t>7</t>
  </si>
  <si>
    <t>742L11</t>
  </si>
  <si>
    <t>UKONČENÍ DVOU AŽ PĚTIŽÍLOVÉHO KABELU V ROZVADĚČI NEBO NA PŘÍSTROJI DO 2,5 MM2</t>
  </si>
  <si>
    <t>KUS</t>
  </si>
  <si>
    <t>8</t>
  </si>
  <si>
    <t>742L12</t>
  </si>
  <si>
    <t>UKONČENÍ DVOU AŽ PĚTIŽÍLOVÉHO KABELU V ROZVADĚČI NEBO NA PŘÍSTROJI OD 4 DO 16 MM2</t>
  </si>
  <si>
    <t>742M11</t>
  </si>
  <si>
    <t>UKONČENÍ 7-12ŽÍLOVÉHO KABELU V ROZVADĚČI NEBO NA PŘÍSTROJI DO 2,5 MM2</t>
  </si>
  <si>
    <t>742N11</t>
  </si>
  <si>
    <t>UKONČENÍ 19-24ŽÍLOVÉHO KABELU V ROZVADĚČI NEBO NA PŘÍSTROJI DO 2,5 MM2</t>
  </si>
  <si>
    <t>11</t>
  </si>
  <si>
    <t>742P15</t>
  </si>
  <si>
    <t>OZNAČOVACÍ ŠTÍTEK NA KABEL</t>
  </si>
  <si>
    <t>744</t>
  </si>
  <si>
    <t>Demontáže</t>
  </si>
  <si>
    <t>03630</t>
  </si>
  <si>
    <t>DOPRAVNÍ ZAŘÍZENÍ - AUTOJEŘÁBY</t>
  </si>
  <si>
    <t>KPL</t>
  </si>
  <si>
    <t>12</t>
  </si>
  <si>
    <t>742Z23</t>
  </si>
  <si>
    <t>DEMONTÁŽ KABELOVÉHO VEDENÍ NN</t>
  </si>
  <si>
    <t>13</t>
  </si>
  <si>
    <t>744Z03</t>
  </si>
  <si>
    <t>DEMONTÁŽ OVLÁDACÍ SKŘÍNĚ NEBO OVLÁDACÍHO ROZVADĚČE NN</t>
  </si>
  <si>
    <t>14</t>
  </si>
  <si>
    <t>744Z92</t>
  </si>
  <si>
    <t>DEMONTÁŽ - ODVOZ (NA LIKVIDACI ODPADŮ NEBO JINÉ URČENÉ MÍSTO)</t>
  </si>
  <si>
    <t>tkm</t>
  </si>
  <si>
    <t>746</t>
  </si>
  <si>
    <t>Silnoproud - Silnoproudé technologie- R110 kV</t>
  </si>
  <si>
    <t>15</t>
  </si>
  <si>
    <t>746612</t>
  </si>
  <si>
    <t>SKŘ R 110 KV - POLE VÝVODU NA TRANSFORMÁTOR 110/27 KV</t>
  </si>
  <si>
    <t>popis položky</t>
  </si>
  <si>
    <t>výkaz výměr</t>
  </si>
  <si>
    <t>Technická specifikace</t>
  </si>
  <si>
    <t>16</t>
  </si>
  <si>
    <t>746615</t>
  </si>
  <si>
    <t>SKŘ R 110 KV - NAPROGRAMOVÁNÍ PLC PRO R 110 KV, OŽIVENÍ A ODZKOUŠENÍ KOMUNIKACE PLC PRO R 110 KV S TECHNOLOGIÍ TT A NADŘAZENÝM SYSTÉMEM</t>
  </si>
  <si>
    <t>17</t>
  </si>
  <si>
    <t>746616</t>
  </si>
  <si>
    <t>SKŘ R 110 KV - VÝPOČET NASTAVENÍ, KONFIGURACE, ODZKOUŠENÍ A UVEDENÍ OCHRANNÝCH FUNKCÍ TERMINÁLU PRO R 110 KV DO PROVOZU U ZÁKAZNÍKA</t>
  </si>
  <si>
    <t>747</t>
  </si>
  <si>
    <t>Silnoproud-zkoušky,revize, HZS</t>
  </si>
  <si>
    <t>18</t>
  </si>
  <si>
    <t>747213</t>
  </si>
  <si>
    <t>CELKOVÁ PROHLÍDKA, ZKOUŠENÍ, MĚŘENÍ A VYHOTOVENÍ VÝCHOZÍ REVIZNÍ ZPRÁVY, PRO OBJEM IN PŘES 500 DO 1000 TIS. KČ</t>
  </si>
  <si>
    <t>19</t>
  </si>
  <si>
    <t>747214</t>
  </si>
  <si>
    <t>CELKOVÁ PROHLÍDKA, ZKOUŠENÍ, MĚŘENÍ A VYHOTOVENÍ VÝCHOZÍ REVIZNÍ ZPRÁVY, PRO OBJEM IN - PŘÍPLATEK ZA KAŽDÝCH DALŠÍCH I ZAPOČATÝCH 500 TIS. KČ</t>
  </si>
  <si>
    <t>20</t>
  </si>
  <si>
    <t>747301</t>
  </si>
  <si>
    <t>PROVEDENÍ PROHLÍDKY A ZKOUŠKY PRÁVNICKOU OSOBOU, VYDÁNÍ PRŮKAZU ZPŮSOBILOSTI</t>
  </si>
  <si>
    <t>21</t>
  </si>
  <si>
    <t>747521</t>
  </si>
  <si>
    <t>ZKOUŠKY VODIČŮ A KABELŮ OVLÁDACÍCH OD 5 DO 12 ŽIL</t>
  </si>
  <si>
    <t>22</t>
  </si>
  <si>
    <t>747522</t>
  </si>
  <si>
    <t>ZKOUŠKY VODIČŮ A KABELŮ OVLÁDACÍCH PŘES 12 DO 24 ŽIL</t>
  </si>
  <si>
    <t>23</t>
  </si>
  <si>
    <t>747611</t>
  </si>
  <si>
    <t>MĚŘENÍ EMC A EMI DLE ČSN EN 50 121 V ROZSAHU PS/SO</t>
  </si>
  <si>
    <t>24</t>
  </si>
  <si>
    <t>747701</t>
  </si>
  <si>
    <t>DOKONČOVACÍ MONTÁŽNÍ PRÁCE NA ELEKTRICKÉM ZAŘÍZENÍ</t>
  </si>
  <si>
    <t>HOD</t>
  </si>
  <si>
    <t>25</t>
  </si>
  <si>
    <t>747703</t>
  </si>
  <si>
    <t>ZKUŠEBNÍ PROVOZ</t>
  </si>
  <si>
    <t>26</t>
  </si>
  <si>
    <t>747704</t>
  </si>
  <si>
    <t>ZAŠKOLENÍ OBSLUHY</t>
  </si>
  <si>
    <t>27</t>
  </si>
  <si>
    <t>747705</t>
  </si>
  <si>
    <t>MANIPULACE NA ZAŘÍZENÍCH PROVÁDĚNÉ PROVOZOVATELEM</t>
  </si>
  <si>
    <t>990</t>
  </si>
  <si>
    <t>Likvidace odpadů vč. dopravy</t>
  </si>
  <si>
    <t>28</t>
  </si>
  <si>
    <t>R015240</t>
  </si>
  <si>
    <t>90</t>
  </si>
  <si>
    <t>POPLATKY ZA LIKVIDACI ODPADŮ NEKONTAMINOVANÝCH - 20 03 99 ODPAD PODOBNÝ KOMUNÁLNÍMU ODPADU VČETNĚ DOPRAVY</t>
  </si>
  <si>
    <t>T</t>
  </si>
  <si>
    <t>29</t>
  </si>
  <si>
    <t>R015310</t>
  </si>
  <si>
    <t>POPLATKY ZA LIKVIDACI ODPADŮ NEKONTAMINOVANÝCH - 16 02 14 ELEKTROŠROT, VČETNĚ DOPRAVY</t>
  </si>
  <si>
    <t>30</t>
  </si>
  <si>
    <t>R015890</t>
  </si>
  <si>
    <t>POPLATKY ZA LIKVIDACI ODPADŮ NEKONTAMINOVANÝCH - 17 04 11 - ZBYTKY KABELŮ A VODIČŮ (I S IZOLACÍ),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</si>
</sst>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R133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0+O9+O50+O67+O80+O121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0+I9+I50+I67+I80+I121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0+I10+I14+I18+I22+I26+I30+I34+I38+I42+I46</f>
        <v>0</v>
      </c>
      <c r="R9">
        <f>0+O10+O14+O18+O22+O26+O30+O34+O38+O42+O46</f>
        <v>0</v>
      </c>
    </row>
    <row r="10" spans="1:18" ht="25.5" x14ac:dyDescent="0.2">
      <c r="A10" s="22" t="s">
        <v>40</v>
      </c>
      <c r="B10" s="23" t="s">
        <v>10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700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42</v>
      </c>
    </row>
    <row r="13" spans="1:18" x14ac:dyDescent="0.2">
      <c r="A13" t="s">
        <v>47</v>
      </c>
      <c r="E13" s="29" t="s">
        <v>42</v>
      </c>
    </row>
    <row r="14" spans="1:18" ht="25.5" x14ac:dyDescent="0.2">
      <c r="A14" s="22" t="s">
        <v>40</v>
      </c>
      <c r="B14" s="23" t="s">
        <v>2</v>
      </c>
      <c r="C14" s="23" t="s">
        <v>48</v>
      </c>
      <c r="D14" s="22" t="s">
        <v>42</v>
      </c>
      <c r="E14" s="24" t="s">
        <v>49</v>
      </c>
      <c r="F14" s="25" t="s">
        <v>44</v>
      </c>
      <c r="G14" s="26">
        <v>312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42</v>
      </c>
    </row>
    <row r="17" spans="1:16" x14ac:dyDescent="0.2">
      <c r="A17" t="s">
        <v>47</v>
      </c>
      <c r="E17" s="29" t="s">
        <v>42</v>
      </c>
    </row>
    <row r="18" spans="1:16" ht="25.5" x14ac:dyDescent="0.2">
      <c r="A18" s="22" t="s">
        <v>40</v>
      </c>
      <c r="B18" s="23" t="s">
        <v>32</v>
      </c>
      <c r="C18" s="23" t="s">
        <v>50</v>
      </c>
      <c r="D18" s="22" t="s">
        <v>42</v>
      </c>
      <c r="E18" s="24" t="s">
        <v>51</v>
      </c>
      <c r="F18" s="25" t="s">
        <v>44</v>
      </c>
      <c r="G18" s="26">
        <v>440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42</v>
      </c>
    </row>
    <row r="21" spans="1:16" x14ac:dyDescent="0.2">
      <c r="A21" t="s">
        <v>47</v>
      </c>
      <c r="E21" s="29" t="s">
        <v>42</v>
      </c>
    </row>
    <row r="22" spans="1:16" x14ac:dyDescent="0.2">
      <c r="A22" s="22" t="s">
        <v>40</v>
      </c>
      <c r="B22" s="23" t="s">
        <v>33</v>
      </c>
      <c r="C22" s="23" t="s">
        <v>52</v>
      </c>
      <c r="D22" s="22" t="s">
        <v>42</v>
      </c>
      <c r="E22" s="24" t="s">
        <v>53</v>
      </c>
      <c r="F22" s="25" t="s">
        <v>44</v>
      </c>
      <c r="G22" s="26">
        <v>200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42</v>
      </c>
    </row>
    <row r="25" spans="1:16" x14ac:dyDescent="0.2">
      <c r="A25" t="s">
        <v>47</v>
      </c>
      <c r="E25" s="29" t="s">
        <v>42</v>
      </c>
    </row>
    <row r="26" spans="1:16" x14ac:dyDescent="0.2">
      <c r="A26" s="22" t="s">
        <v>40</v>
      </c>
      <c r="B26" s="23" t="s">
        <v>34</v>
      </c>
      <c r="C26" s="23" t="s">
        <v>54</v>
      </c>
      <c r="D26" s="22" t="s">
        <v>42</v>
      </c>
      <c r="E26" s="24" t="s">
        <v>55</v>
      </c>
      <c r="F26" s="25" t="s">
        <v>44</v>
      </c>
      <c r="G26" s="26">
        <v>380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42</v>
      </c>
    </row>
    <row r="29" spans="1:16" x14ac:dyDescent="0.2">
      <c r="A29" t="s">
        <v>47</v>
      </c>
      <c r="E29" s="29" t="s">
        <v>42</v>
      </c>
    </row>
    <row r="30" spans="1:16" ht="25.5" x14ac:dyDescent="0.2">
      <c r="A30" s="22" t="s">
        <v>40</v>
      </c>
      <c r="B30" s="23" t="s">
        <v>56</v>
      </c>
      <c r="C30" s="23" t="s">
        <v>57</v>
      </c>
      <c r="D30" s="22" t="s">
        <v>42</v>
      </c>
      <c r="E30" s="24" t="s">
        <v>58</v>
      </c>
      <c r="F30" s="25" t="s">
        <v>59</v>
      </c>
      <c r="G30" s="26">
        <v>16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42</v>
      </c>
    </row>
    <row r="33" spans="1:16" x14ac:dyDescent="0.2">
      <c r="A33" t="s">
        <v>47</v>
      </c>
      <c r="E33" s="29" t="s">
        <v>42</v>
      </c>
    </row>
    <row r="34" spans="1:16" ht="25.5" x14ac:dyDescent="0.2">
      <c r="A34" s="22" t="s">
        <v>40</v>
      </c>
      <c r="B34" s="23" t="s">
        <v>60</v>
      </c>
      <c r="C34" s="23" t="s">
        <v>61</v>
      </c>
      <c r="D34" s="22" t="s">
        <v>42</v>
      </c>
      <c r="E34" s="24" t="s">
        <v>62</v>
      </c>
      <c r="F34" s="25" t="s">
        <v>59</v>
      </c>
      <c r="G34" s="26">
        <v>38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45</v>
      </c>
      <c r="E35" s="29" t="s">
        <v>42</v>
      </c>
    </row>
    <row r="36" spans="1:16" x14ac:dyDescent="0.2">
      <c r="A36" s="30" t="s">
        <v>46</v>
      </c>
      <c r="E36" s="31" t="s">
        <v>42</v>
      </c>
    </row>
    <row r="37" spans="1:16" x14ac:dyDescent="0.2">
      <c r="A37" t="s">
        <v>47</v>
      </c>
      <c r="E37" s="29" t="s">
        <v>42</v>
      </c>
    </row>
    <row r="38" spans="1:16" ht="25.5" x14ac:dyDescent="0.2">
      <c r="A38" s="22" t="s">
        <v>40</v>
      </c>
      <c r="B38" s="23" t="s">
        <v>35</v>
      </c>
      <c r="C38" s="23" t="s">
        <v>63</v>
      </c>
      <c r="D38" s="22" t="s">
        <v>42</v>
      </c>
      <c r="E38" s="24" t="s">
        <v>64</v>
      </c>
      <c r="F38" s="25" t="s">
        <v>59</v>
      </c>
      <c r="G38" s="26">
        <v>4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8" t="s">
        <v>45</v>
      </c>
      <c r="E39" s="29" t="s">
        <v>42</v>
      </c>
    </row>
    <row r="40" spans="1:16" x14ac:dyDescent="0.2">
      <c r="A40" s="30" t="s">
        <v>46</v>
      </c>
      <c r="E40" s="31" t="s">
        <v>42</v>
      </c>
    </row>
    <row r="41" spans="1:16" x14ac:dyDescent="0.2">
      <c r="A41" t="s">
        <v>47</v>
      </c>
      <c r="E41" s="29" t="s">
        <v>42</v>
      </c>
    </row>
    <row r="42" spans="1:16" ht="25.5" x14ac:dyDescent="0.2">
      <c r="A42" s="22" t="s">
        <v>40</v>
      </c>
      <c r="B42" s="23" t="s">
        <v>36</v>
      </c>
      <c r="C42" s="23" t="s">
        <v>65</v>
      </c>
      <c r="D42" s="22" t="s">
        <v>42</v>
      </c>
      <c r="E42" s="24" t="s">
        <v>66</v>
      </c>
      <c r="F42" s="25" t="s">
        <v>59</v>
      </c>
      <c r="G42" s="26">
        <v>14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45</v>
      </c>
      <c r="E43" s="29" t="s">
        <v>42</v>
      </c>
    </row>
    <row r="44" spans="1:16" x14ac:dyDescent="0.2">
      <c r="A44" s="30" t="s">
        <v>46</v>
      </c>
      <c r="E44" s="31" t="s">
        <v>42</v>
      </c>
    </row>
    <row r="45" spans="1:16" x14ac:dyDescent="0.2">
      <c r="A45" t="s">
        <v>47</v>
      </c>
      <c r="E45" s="29" t="s">
        <v>42</v>
      </c>
    </row>
    <row r="46" spans="1:16" x14ac:dyDescent="0.2">
      <c r="A46" s="22" t="s">
        <v>40</v>
      </c>
      <c r="B46" s="23" t="s">
        <v>67</v>
      </c>
      <c r="C46" s="23" t="s">
        <v>68</v>
      </c>
      <c r="D46" s="22" t="s">
        <v>42</v>
      </c>
      <c r="E46" s="24" t="s">
        <v>69</v>
      </c>
      <c r="F46" s="25" t="s">
        <v>59</v>
      </c>
      <c r="G46" s="26">
        <v>72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8" t="s">
        <v>45</v>
      </c>
      <c r="E47" s="29" t="s">
        <v>42</v>
      </c>
    </row>
    <row r="48" spans="1:16" x14ac:dyDescent="0.2">
      <c r="A48" s="30" t="s">
        <v>46</v>
      </c>
      <c r="E48" s="31" t="s">
        <v>42</v>
      </c>
    </row>
    <row r="49" spans="1:18" x14ac:dyDescent="0.2">
      <c r="A49" t="s">
        <v>47</v>
      </c>
      <c r="E49" s="29" t="s">
        <v>42</v>
      </c>
    </row>
    <row r="50" spans="1:18" ht="12.75" customHeight="1" x14ac:dyDescent="0.2">
      <c r="A50" s="3" t="s">
        <v>37</v>
      </c>
      <c r="B50" s="3"/>
      <c r="C50" s="32" t="s">
        <v>70</v>
      </c>
      <c r="D50" s="3"/>
      <c r="E50" s="20" t="s">
        <v>71</v>
      </c>
      <c r="F50" s="3"/>
      <c r="G50" s="3"/>
      <c r="H50" s="3"/>
      <c r="I50" s="33">
        <f>0+Q50</f>
        <v>0</v>
      </c>
      <c r="O50">
        <f>0+R50</f>
        <v>0</v>
      </c>
      <c r="Q50">
        <f>0+I51+I55+I59+I63</f>
        <v>0</v>
      </c>
      <c r="R50">
        <f>0+O51+O55+O59+O63</f>
        <v>0</v>
      </c>
    </row>
    <row r="51" spans="1:18" x14ac:dyDescent="0.2">
      <c r="A51" s="22" t="s">
        <v>40</v>
      </c>
      <c r="B51" s="23" t="s">
        <v>31</v>
      </c>
      <c r="C51" s="23" t="s">
        <v>72</v>
      </c>
      <c r="D51" s="22" t="s">
        <v>42</v>
      </c>
      <c r="E51" s="24" t="s">
        <v>73</v>
      </c>
      <c r="F51" s="25" t="s">
        <v>74</v>
      </c>
      <c r="G51" s="26">
        <v>2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8" t="s">
        <v>45</v>
      </c>
      <c r="E52" s="29" t="s">
        <v>42</v>
      </c>
    </row>
    <row r="53" spans="1:18" x14ac:dyDescent="0.2">
      <c r="A53" s="30" t="s">
        <v>46</v>
      </c>
      <c r="E53" s="31" t="s">
        <v>42</v>
      </c>
    </row>
    <row r="54" spans="1:18" x14ac:dyDescent="0.2">
      <c r="A54" t="s">
        <v>47</v>
      </c>
      <c r="E54" s="29" t="s">
        <v>42</v>
      </c>
    </row>
    <row r="55" spans="1:18" x14ac:dyDescent="0.2">
      <c r="A55" s="22" t="s">
        <v>40</v>
      </c>
      <c r="B55" s="23" t="s">
        <v>75</v>
      </c>
      <c r="C55" s="23" t="s">
        <v>76</v>
      </c>
      <c r="D55" s="22" t="s">
        <v>42</v>
      </c>
      <c r="E55" s="24" t="s">
        <v>77</v>
      </c>
      <c r="F55" s="25" t="s">
        <v>44</v>
      </c>
      <c r="G55" s="26">
        <v>2000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8" x14ac:dyDescent="0.2">
      <c r="A56" s="28" t="s">
        <v>45</v>
      </c>
      <c r="E56" s="29" t="s">
        <v>42</v>
      </c>
    </row>
    <row r="57" spans="1:18" x14ac:dyDescent="0.2">
      <c r="A57" s="30" t="s">
        <v>46</v>
      </c>
      <c r="E57" s="31" t="s">
        <v>42</v>
      </c>
    </row>
    <row r="58" spans="1:18" x14ac:dyDescent="0.2">
      <c r="A58" t="s">
        <v>47</v>
      </c>
      <c r="E58" s="29" t="s">
        <v>42</v>
      </c>
    </row>
    <row r="59" spans="1:18" x14ac:dyDescent="0.2">
      <c r="A59" s="22" t="s">
        <v>40</v>
      </c>
      <c r="B59" s="23" t="s">
        <v>78</v>
      </c>
      <c r="C59" s="23" t="s">
        <v>79</v>
      </c>
      <c r="D59" s="22" t="s">
        <v>42</v>
      </c>
      <c r="E59" s="24" t="s">
        <v>80</v>
      </c>
      <c r="F59" s="25" t="s">
        <v>59</v>
      </c>
      <c r="G59" s="26">
        <v>10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8" x14ac:dyDescent="0.2">
      <c r="A60" s="28" t="s">
        <v>45</v>
      </c>
      <c r="E60" s="29" t="s">
        <v>42</v>
      </c>
    </row>
    <row r="61" spans="1:18" x14ac:dyDescent="0.2">
      <c r="A61" s="30" t="s">
        <v>46</v>
      </c>
      <c r="E61" s="31" t="s">
        <v>42</v>
      </c>
    </row>
    <row r="62" spans="1:18" x14ac:dyDescent="0.2">
      <c r="A62" t="s">
        <v>47</v>
      </c>
      <c r="E62" s="29" t="s">
        <v>42</v>
      </c>
    </row>
    <row r="63" spans="1:18" x14ac:dyDescent="0.2">
      <c r="A63" s="22" t="s">
        <v>40</v>
      </c>
      <c r="B63" s="23" t="s">
        <v>81</v>
      </c>
      <c r="C63" s="23" t="s">
        <v>82</v>
      </c>
      <c r="D63" s="22" t="s">
        <v>42</v>
      </c>
      <c r="E63" s="24" t="s">
        <v>83</v>
      </c>
      <c r="F63" s="25" t="s">
        <v>84</v>
      </c>
      <c r="G63" s="26">
        <v>150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8" x14ac:dyDescent="0.2">
      <c r="A64" s="28" t="s">
        <v>45</v>
      </c>
      <c r="E64" s="29" t="s">
        <v>42</v>
      </c>
    </row>
    <row r="65" spans="1:18" x14ac:dyDescent="0.2">
      <c r="A65" s="30" t="s">
        <v>46</v>
      </c>
      <c r="E65" s="31" t="s">
        <v>42</v>
      </c>
    </row>
    <row r="66" spans="1:18" x14ac:dyDescent="0.2">
      <c r="A66" t="s">
        <v>47</v>
      </c>
      <c r="E66" s="29" t="s">
        <v>42</v>
      </c>
    </row>
    <row r="67" spans="1:18" ht="12.75" customHeight="1" x14ac:dyDescent="0.2">
      <c r="A67" s="3" t="s">
        <v>37</v>
      </c>
      <c r="B67" s="3"/>
      <c r="C67" s="32" t="s">
        <v>85</v>
      </c>
      <c r="D67" s="3"/>
      <c r="E67" s="20" t="s">
        <v>86</v>
      </c>
      <c r="F67" s="3"/>
      <c r="G67" s="3"/>
      <c r="H67" s="3"/>
      <c r="I67" s="33">
        <f>0+Q67</f>
        <v>0</v>
      </c>
      <c r="O67">
        <f>0+R67</f>
        <v>0</v>
      </c>
      <c r="Q67">
        <f>0+I68+I72+I76</f>
        <v>0</v>
      </c>
      <c r="R67">
        <f>0+O68+O72+O76</f>
        <v>0</v>
      </c>
    </row>
    <row r="68" spans="1:18" x14ac:dyDescent="0.2">
      <c r="A68" s="22" t="s">
        <v>40</v>
      </c>
      <c r="B68" s="23" t="s">
        <v>87</v>
      </c>
      <c r="C68" s="23" t="s">
        <v>88</v>
      </c>
      <c r="D68" s="22" t="s">
        <v>42</v>
      </c>
      <c r="E68" s="24" t="s">
        <v>89</v>
      </c>
      <c r="F68" s="25" t="s">
        <v>59</v>
      </c>
      <c r="G68" s="26">
        <v>2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8" x14ac:dyDescent="0.2">
      <c r="A69" s="28" t="s">
        <v>45</v>
      </c>
      <c r="E69" s="29" t="s">
        <v>90</v>
      </c>
    </row>
    <row r="70" spans="1:18" x14ac:dyDescent="0.2">
      <c r="A70" s="30" t="s">
        <v>46</v>
      </c>
      <c r="E70" s="31" t="s">
        <v>91</v>
      </c>
    </row>
    <row r="71" spans="1:18" x14ac:dyDescent="0.2">
      <c r="A71" t="s">
        <v>47</v>
      </c>
      <c r="E71" s="29" t="s">
        <v>92</v>
      </c>
    </row>
    <row r="72" spans="1:18" ht="38.25" x14ac:dyDescent="0.2">
      <c r="A72" s="22" t="s">
        <v>40</v>
      </c>
      <c r="B72" s="23" t="s">
        <v>93</v>
      </c>
      <c r="C72" s="23" t="s">
        <v>94</v>
      </c>
      <c r="D72" s="22" t="s">
        <v>42</v>
      </c>
      <c r="E72" s="24" t="s">
        <v>95</v>
      </c>
      <c r="F72" s="25" t="s">
        <v>59</v>
      </c>
      <c r="G72" s="26">
        <v>2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8" t="s">
        <v>45</v>
      </c>
      <c r="E73" s="29" t="s">
        <v>42</v>
      </c>
    </row>
    <row r="74" spans="1:18" x14ac:dyDescent="0.2">
      <c r="A74" s="30" t="s">
        <v>46</v>
      </c>
      <c r="E74" s="31" t="s">
        <v>42</v>
      </c>
    </row>
    <row r="75" spans="1:18" x14ac:dyDescent="0.2">
      <c r="A75" t="s">
        <v>47</v>
      </c>
      <c r="E75" s="29" t="s">
        <v>42</v>
      </c>
    </row>
    <row r="76" spans="1:18" ht="38.25" x14ac:dyDescent="0.2">
      <c r="A76" s="22" t="s">
        <v>40</v>
      </c>
      <c r="B76" s="23" t="s">
        <v>96</v>
      </c>
      <c r="C76" s="23" t="s">
        <v>97</v>
      </c>
      <c r="D76" s="22" t="s">
        <v>42</v>
      </c>
      <c r="E76" s="24" t="s">
        <v>98</v>
      </c>
      <c r="F76" s="25" t="s">
        <v>59</v>
      </c>
      <c r="G76" s="26">
        <v>1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8" x14ac:dyDescent="0.2">
      <c r="A77" s="28" t="s">
        <v>45</v>
      </c>
      <c r="E77" s="29" t="s">
        <v>42</v>
      </c>
    </row>
    <row r="78" spans="1:18" x14ac:dyDescent="0.2">
      <c r="A78" s="30" t="s">
        <v>46</v>
      </c>
      <c r="E78" s="31" t="s">
        <v>42</v>
      </c>
    </row>
    <row r="79" spans="1:18" x14ac:dyDescent="0.2">
      <c r="A79" t="s">
        <v>47</v>
      </c>
      <c r="E79" s="29" t="s">
        <v>42</v>
      </c>
    </row>
    <row r="80" spans="1:18" ht="12.75" customHeight="1" x14ac:dyDescent="0.2">
      <c r="A80" s="3" t="s">
        <v>37</v>
      </c>
      <c r="B80" s="3"/>
      <c r="C80" s="32" t="s">
        <v>99</v>
      </c>
      <c r="D80" s="3"/>
      <c r="E80" s="20" t="s">
        <v>100</v>
      </c>
      <c r="F80" s="3"/>
      <c r="G80" s="3"/>
      <c r="H80" s="3"/>
      <c r="I80" s="33">
        <f>0+Q80</f>
        <v>0</v>
      </c>
      <c r="O80">
        <f>0+R80</f>
        <v>0</v>
      </c>
      <c r="Q80">
        <f>0+I81+I85+I89+I93+I97+I101+I105+I109+I113+I117</f>
        <v>0</v>
      </c>
      <c r="R80">
        <f>0+O81+O85+O89+O93+O97+O101+O105+O109+O113+O117</f>
        <v>0</v>
      </c>
    </row>
    <row r="81" spans="1:16" ht="25.5" x14ac:dyDescent="0.2">
      <c r="A81" s="22" t="s">
        <v>40</v>
      </c>
      <c r="B81" s="23" t="s">
        <v>101</v>
      </c>
      <c r="C81" s="23" t="s">
        <v>102</v>
      </c>
      <c r="D81" s="22" t="s">
        <v>42</v>
      </c>
      <c r="E81" s="24" t="s">
        <v>103</v>
      </c>
      <c r="F81" s="25" t="s">
        <v>59</v>
      </c>
      <c r="G81" s="26">
        <v>2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8" t="s">
        <v>45</v>
      </c>
      <c r="E82" s="29" t="s">
        <v>42</v>
      </c>
    </row>
    <row r="83" spans="1:16" x14ac:dyDescent="0.2">
      <c r="A83" s="30" t="s">
        <v>46</v>
      </c>
      <c r="E83" s="31" t="s">
        <v>42</v>
      </c>
    </row>
    <row r="84" spans="1:16" x14ac:dyDescent="0.2">
      <c r="A84" t="s">
        <v>47</v>
      </c>
      <c r="E84" s="29" t="s">
        <v>42</v>
      </c>
    </row>
    <row r="85" spans="1:16" ht="38.25" x14ac:dyDescent="0.2">
      <c r="A85" s="22" t="s">
        <v>40</v>
      </c>
      <c r="B85" s="23" t="s">
        <v>104</v>
      </c>
      <c r="C85" s="23" t="s">
        <v>105</v>
      </c>
      <c r="D85" s="22" t="s">
        <v>42</v>
      </c>
      <c r="E85" s="24" t="s">
        <v>106</v>
      </c>
      <c r="F85" s="25" t="s">
        <v>59</v>
      </c>
      <c r="G85" s="26">
        <v>4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8" t="s">
        <v>45</v>
      </c>
      <c r="E86" s="29" t="s">
        <v>42</v>
      </c>
    </row>
    <row r="87" spans="1:16" x14ac:dyDescent="0.2">
      <c r="A87" s="30" t="s">
        <v>46</v>
      </c>
      <c r="E87" s="31" t="s">
        <v>42</v>
      </c>
    </row>
    <row r="88" spans="1:16" x14ac:dyDescent="0.2">
      <c r="A88" t="s">
        <v>47</v>
      </c>
      <c r="E88" s="29" t="s">
        <v>42</v>
      </c>
    </row>
    <row r="89" spans="1:16" ht="25.5" x14ac:dyDescent="0.2">
      <c r="A89" s="22" t="s">
        <v>40</v>
      </c>
      <c r="B89" s="23" t="s">
        <v>107</v>
      </c>
      <c r="C89" s="23" t="s">
        <v>108</v>
      </c>
      <c r="D89" s="22" t="s">
        <v>42</v>
      </c>
      <c r="E89" s="24" t="s">
        <v>109</v>
      </c>
      <c r="F89" s="25" t="s">
        <v>59</v>
      </c>
      <c r="G89" s="26">
        <v>1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8" t="s">
        <v>45</v>
      </c>
      <c r="E90" s="29" t="s">
        <v>42</v>
      </c>
    </row>
    <row r="91" spans="1:16" x14ac:dyDescent="0.2">
      <c r="A91" s="30" t="s">
        <v>46</v>
      </c>
      <c r="E91" s="31" t="s">
        <v>42</v>
      </c>
    </row>
    <row r="92" spans="1:16" x14ac:dyDescent="0.2">
      <c r="A92" t="s">
        <v>47</v>
      </c>
      <c r="E92" s="29" t="s">
        <v>42</v>
      </c>
    </row>
    <row r="93" spans="1:16" x14ac:dyDescent="0.2">
      <c r="A93" s="22" t="s">
        <v>40</v>
      </c>
      <c r="B93" s="23" t="s">
        <v>110</v>
      </c>
      <c r="C93" s="23" t="s">
        <v>111</v>
      </c>
      <c r="D93" s="22" t="s">
        <v>42</v>
      </c>
      <c r="E93" s="24" t="s">
        <v>112</v>
      </c>
      <c r="F93" s="25" t="s">
        <v>59</v>
      </c>
      <c r="G93" s="26">
        <v>21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8" t="s">
        <v>45</v>
      </c>
      <c r="E94" s="29" t="s">
        <v>42</v>
      </c>
    </row>
    <row r="95" spans="1:16" x14ac:dyDescent="0.2">
      <c r="A95" s="30" t="s">
        <v>46</v>
      </c>
      <c r="E95" s="31" t="s">
        <v>42</v>
      </c>
    </row>
    <row r="96" spans="1:16" x14ac:dyDescent="0.2">
      <c r="A96" t="s">
        <v>47</v>
      </c>
      <c r="E96" s="29" t="s">
        <v>42</v>
      </c>
    </row>
    <row r="97" spans="1:16" x14ac:dyDescent="0.2">
      <c r="A97" s="22" t="s">
        <v>40</v>
      </c>
      <c r="B97" s="23" t="s">
        <v>113</v>
      </c>
      <c r="C97" s="23" t="s">
        <v>114</v>
      </c>
      <c r="D97" s="22" t="s">
        <v>42</v>
      </c>
      <c r="E97" s="24" t="s">
        <v>115</v>
      </c>
      <c r="F97" s="25" t="s">
        <v>59</v>
      </c>
      <c r="G97" s="26">
        <v>7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8" t="s">
        <v>45</v>
      </c>
      <c r="E98" s="29" t="s">
        <v>42</v>
      </c>
    </row>
    <row r="99" spans="1:16" x14ac:dyDescent="0.2">
      <c r="A99" s="30" t="s">
        <v>46</v>
      </c>
      <c r="E99" s="31" t="s">
        <v>42</v>
      </c>
    </row>
    <row r="100" spans="1:16" x14ac:dyDescent="0.2">
      <c r="A100" t="s">
        <v>47</v>
      </c>
      <c r="E100" s="29" t="s">
        <v>42</v>
      </c>
    </row>
    <row r="101" spans="1:16" x14ac:dyDescent="0.2">
      <c r="A101" s="22" t="s">
        <v>40</v>
      </c>
      <c r="B101" s="23" t="s">
        <v>116</v>
      </c>
      <c r="C101" s="23" t="s">
        <v>117</v>
      </c>
      <c r="D101" s="22" t="s">
        <v>42</v>
      </c>
      <c r="E101" s="24" t="s">
        <v>118</v>
      </c>
      <c r="F101" s="25" t="s">
        <v>59</v>
      </c>
      <c r="G101" s="26">
        <v>1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8" t="s">
        <v>45</v>
      </c>
      <c r="E102" s="29" t="s">
        <v>42</v>
      </c>
    </row>
    <row r="103" spans="1:16" x14ac:dyDescent="0.2">
      <c r="A103" s="30" t="s">
        <v>46</v>
      </c>
      <c r="E103" s="31" t="s">
        <v>42</v>
      </c>
    </row>
    <row r="104" spans="1:16" x14ac:dyDescent="0.2">
      <c r="A104" t="s">
        <v>47</v>
      </c>
      <c r="E104" s="29" t="s">
        <v>42</v>
      </c>
    </row>
    <row r="105" spans="1:16" x14ac:dyDescent="0.2">
      <c r="A105" s="22" t="s">
        <v>40</v>
      </c>
      <c r="B105" s="23" t="s">
        <v>119</v>
      </c>
      <c r="C105" s="23" t="s">
        <v>120</v>
      </c>
      <c r="D105" s="22" t="s">
        <v>42</v>
      </c>
      <c r="E105" s="24" t="s">
        <v>121</v>
      </c>
      <c r="F105" s="25" t="s">
        <v>122</v>
      </c>
      <c r="G105" s="26">
        <v>200</v>
      </c>
      <c r="H105" s="27">
        <v>0</v>
      </c>
      <c r="I105" s="27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8" t="s">
        <v>45</v>
      </c>
      <c r="E106" s="29" t="s">
        <v>42</v>
      </c>
    </row>
    <row r="107" spans="1:16" x14ac:dyDescent="0.2">
      <c r="A107" s="30" t="s">
        <v>46</v>
      </c>
      <c r="E107" s="31" t="s">
        <v>42</v>
      </c>
    </row>
    <row r="108" spans="1:16" x14ac:dyDescent="0.2">
      <c r="A108" t="s">
        <v>47</v>
      </c>
      <c r="E108" s="29" t="s">
        <v>42</v>
      </c>
    </row>
    <row r="109" spans="1:16" x14ac:dyDescent="0.2">
      <c r="A109" s="22" t="s">
        <v>40</v>
      </c>
      <c r="B109" s="23" t="s">
        <v>123</v>
      </c>
      <c r="C109" s="23" t="s">
        <v>124</v>
      </c>
      <c r="D109" s="22" t="s">
        <v>42</v>
      </c>
      <c r="E109" s="24" t="s">
        <v>125</v>
      </c>
      <c r="F109" s="25" t="s">
        <v>122</v>
      </c>
      <c r="G109" s="26">
        <v>96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8" t="s">
        <v>45</v>
      </c>
      <c r="E110" s="29" t="s">
        <v>42</v>
      </c>
    </row>
    <row r="111" spans="1:16" x14ac:dyDescent="0.2">
      <c r="A111" s="30" t="s">
        <v>46</v>
      </c>
      <c r="E111" s="31" t="s">
        <v>42</v>
      </c>
    </row>
    <row r="112" spans="1:16" x14ac:dyDescent="0.2">
      <c r="A112" t="s">
        <v>47</v>
      </c>
      <c r="E112" s="29" t="s">
        <v>42</v>
      </c>
    </row>
    <row r="113" spans="1:18" x14ac:dyDescent="0.2">
      <c r="A113" s="22" t="s">
        <v>40</v>
      </c>
      <c r="B113" s="23" t="s">
        <v>126</v>
      </c>
      <c r="C113" s="23" t="s">
        <v>127</v>
      </c>
      <c r="D113" s="22" t="s">
        <v>42</v>
      </c>
      <c r="E113" s="24" t="s">
        <v>128</v>
      </c>
      <c r="F113" s="25" t="s">
        <v>122</v>
      </c>
      <c r="G113" s="26">
        <v>16</v>
      </c>
      <c r="H113" s="27">
        <v>0</v>
      </c>
      <c r="I113" s="27">
        <f>ROUND(ROUND(H113,2)*ROUND(G113,3),2)</f>
        <v>0</v>
      </c>
      <c r="O113">
        <f>(I113*21)/100</f>
        <v>0</v>
      </c>
      <c r="P113" t="s">
        <v>10</v>
      </c>
    </row>
    <row r="114" spans="1:18" x14ac:dyDescent="0.2">
      <c r="A114" s="28" t="s">
        <v>45</v>
      </c>
      <c r="E114" s="29" t="s">
        <v>42</v>
      </c>
    </row>
    <row r="115" spans="1:18" x14ac:dyDescent="0.2">
      <c r="A115" s="30" t="s">
        <v>46</v>
      </c>
      <c r="E115" s="31" t="s">
        <v>42</v>
      </c>
    </row>
    <row r="116" spans="1:18" x14ac:dyDescent="0.2">
      <c r="A116" t="s">
        <v>47</v>
      </c>
      <c r="E116" s="29" t="s">
        <v>42</v>
      </c>
    </row>
    <row r="117" spans="1:18" x14ac:dyDescent="0.2">
      <c r="A117" s="22" t="s">
        <v>40</v>
      </c>
      <c r="B117" s="23" t="s">
        <v>129</v>
      </c>
      <c r="C117" s="23" t="s">
        <v>130</v>
      </c>
      <c r="D117" s="22" t="s">
        <v>42</v>
      </c>
      <c r="E117" s="24" t="s">
        <v>131</v>
      </c>
      <c r="F117" s="25" t="s">
        <v>122</v>
      </c>
      <c r="G117" s="26">
        <v>16</v>
      </c>
      <c r="H117" s="27">
        <v>0</v>
      </c>
      <c r="I117" s="27">
        <f>ROUND(ROUND(H117,2)*ROUND(G117,3),2)</f>
        <v>0</v>
      </c>
      <c r="O117">
        <f>(I117*21)/100</f>
        <v>0</v>
      </c>
      <c r="P117" t="s">
        <v>10</v>
      </c>
    </row>
    <row r="118" spans="1:18" x14ac:dyDescent="0.2">
      <c r="A118" s="28" t="s">
        <v>45</v>
      </c>
      <c r="E118" s="29" t="s">
        <v>42</v>
      </c>
    </row>
    <row r="119" spans="1:18" x14ac:dyDescent="0.2">
      <c r="A119" s="30" t="s">
        <v>46</v>
      </c>
      <c r="E119" s="31" t="s">
        <v>42</v>
      </c>
    </row>
    <row r="120" spans="1:18" x14ac:dyDescent="0.2">
      <c r="A120" t="s">
        <v>47</v>
      </c>
      <c r="E120" s="29" t="s">
        <v>42</v>
      </c>
    </row>
    <row r="121" spans="1:18" ht="12.75" customHeight="1" x14ac:dyDescent="0.2">
      <c r="A121" s="3" t="s">
        <v>37</v>
      </c>
      <c r="B121" s="3"/>
      <c r="C121" s="32" t="s">
        <v>132</v>
      </c>
      <c r="D121" s="3"/>
      <c r="E121" s="20" t="s">
        <v>133</v>
      </c>
      <c r="F121" s="3"/>
      <c r="G121" s="3"/>
      <c r="H121" s="3"/>
      <c r="I121" s="33">
        <f>0+Q121</f>
        <v>0</v>
      </c>
      <c r="O121">
        <f>0+R121</f>
        <v>0</v>
      </c>
      <c r="Q121">
        <f>0+I122+I126+I130</f>
        <v>0</v>
      </c>
      <c r="R121">
        <f>0+O122+O126+O130</f>
        <v>0</v>
      </c>
    </row>
    <row r="122" spans="1:18" ht="25.5" x14ac:dyDescent="0.2">
      <c r="A122" s="22" t="s">
        <v>40</v>
      </c>
      <c r="B122" s="23" t="s">
        <v>134</v>
      </c>
      <c r="C122" s="23" t="s">
        <v>135</v>
      </c>
      <c r="D122" s="22" t="s">
        <v>136</v>
      </c>
      <c r="E122" s="24" t="s">
        <v>137</v>
      </c>
      <c r="F122" s="25" t="s">
        <v>138</v>
      </c>
      <c r="G122" s="26">
        <v>1</v>
      </c>
      <c r="H122" s="27">
        <v>0</v>
      </c>
      <c r="I122" s="27">
        <f>ROUND(ROUND(H122,2)*ROUND(G122,3),2)</f>
        <v>0</v>
      </c>
      <c r="O122">
        <f>(I122*21)/100</f>
        <v>0</v>
      </c>
      <c r="P122" t="s">
        <v>10</v>
      </c>
    </row>
    <row r="123" spans="1:18" x14ac:dyDescent="0.2">
      <c r="A123" s="28" t="s">
        <v>45</v>
      </c>
      <c r="E123" s="29" t="s">
        <v>42</v>
      </c>
    </row>
    <row r="124" spans="1:18" x14ac:dyDescent="0.2">
      <c r="A124" s="30" t="s">
        <v>46</v>
      </c>
      <c r="E124" s="31" t="s">
        <v>42</v>
      </c>
    </row>
    <row r="125" spans="1:18" x14ac:dyDescent="0.2">
      <c r="A125" t="s">
        <v>47</v>
      </c>
      <c r="E125" s="29" t="s">
        <v>42</v>
      </c>
    </row>
    <row r="126" spans="1:18" ht="25.5" x14ac:dyDescent="0.2">
      <c r="A126" s="22" t="s">
        <v>40</v>
      </c>
      <c r="B126" s="23" t="s">
        <v>139</v>
      </c>
      <c r="C126" s="23" t="s">
        <v>140</v>
      </c>
      <c r="D126" s="22" t="s">
        <v>136</v>
      </c>
      <c r="E126" s="24" t="s">
        <v>141</v>
      </c>
      <c r="F126" s="25" t="s">
        <v>138</v>
      </c>
      <c r="G126" s="26">
        <v>2.5</v>
      </c>
      <c r="H126" s="27">
        <v>0</v>
      </c>
      <c r="I126" s="27">
        <f>ROUND(ROUND(H126,2)*ROUND(G126,3),2)</f>
        <v>0</v>
      </c>
      <c r="O126">
        <f>(I126*21)/100</f>
        <v>0</v>
      </c>
      <c r="P126" t="s">
        <v>10</v>
      </c>
    </row>
    <row r="127" spans="1:18" x14ac:dyDescent="0.2">
      <c r="A127" s="28" t="s">
        <v>45</v>
      </c>
      <c r="E127" s="29" t="s">
        <v>42</v>
      </c>
    </row>
    <row r="128" spans="1:18" x14ac:dyDescent="0.2">
      <c r="A128" s="30" t="s">
        <v>46</v>
      </c>
      <c r="E128" s="31" t="s">
        <v>42</v>
      </c>
    </row>
    <row r="129" spans="1:16" x14ac:dyDescent="0.2">
      <c r="A129" t="s">
        <v>47</v>
      </c>
      <c r="E129" s="29" t="s">
        <v>42</v>
      </c>
    </row>
    <row r="130" spans="1:16" ht="25.5" x14ac:dyDescent="0.2">
      <c r="A130" s="22" t="s">
        <v>40</v>
      </c>
      <c r="B130" s="23" t="s">
        <v>142</v>
      </c>
      <c r="C130" s="23" t="s">
        <v>143</v>
      </c>
      <c r="D130" s="22" t="s">
        <v>136</v>
      </c>
      <c r="E130" s="24" t="s">
        <v>144</v>
      </c>
      <c r="F130" s="25" t="s">
        <v>138</v>
      </c>
      <c r="G130" s="26">
        <v>2.5</v>
      </c>
      <c r="H130" s="27">
        <v>0</v>
      </c>
      <c r="I130" s="27">
        <f>ROUND(ROUND(H130,2)*ROUND(G130,3),2)</f>
        <v>0</v>
      </c>
      <c r="O130">
        <f>(I130*21)/100</f>
        <v>0</v>
      </c>
      <c r="P130" t="s">
        <v>10</v>
      </c>
    </row>
    <row r="131" spans="1:16" x14ac:dyDescent="0.2">
      <c r="A131" s="28" t="s">
        <v>45</v>
      </c>
      <c r="E131" s="29" t="s">
        <v>42</v>
      </c>
    </row>
    <row r="132" spans="1:16" x14ac:dyDescent="0.2">
      <c r="A132" s="30" t="s">
        <v>46</v>
      </c>
      <c r="E132" s="31" t="s">
        <v>42</v>
      </c>
    </row>
    <row r="133" spans="1:16" x14ac:dyDescent="0.2">
      <c r="A133" t="s">
        <v>47</v>
      </c>
      <c r="E133" s="29" t="s">
        <v>42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D.1.3.2_PS 01-09-03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2020-10-17T12:34:59Z</dcterms:created>
  <dcterms:modified xsi:type="dcterms:W3CDTF">2020-10-17T12:34:59Z</dcterms:modified>
</cp:coreProperties>
</file>