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2_SO 01-06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9" i="1" l="1"/>
  <c r="O329" i="1" s="1"/>
  <c r="I325" i="1"/>
  <c r="O325" i="1" s="1"/>
  <c r="O321" i="1"/>
  <c r="I321" i="1"/>
  <c r="I317" i="1"/>
  <c r="Q312" i="1" s="1"/>
  <c r="I312" i="1" s="1"/>
  <c r="I313" i="1"/>
  <c r="O313" i="1" s="1"/>
  <c r="I308" i="1"/>
  <c r="Q303" i="1" s="1"/>
  <c r="I303" i="1" s="1"/>
  <c r="I304" i="1"/>
  <c r="O304" i="1" s="1"/>
  <c r="I299" i="1"/>
  <c r="Q298" i="1" s="1"/>
  <c r="I298" i="1" s="1"/>
  <c r="O294" i="1"/>
  <c r="I294" i="1"/>
  <c r="I290" i="1"/>
  <c r="O290" i="1" s="1"/>
  <c r="I286" i="1"/>
  <c r="O286" i="1" s="1"/>
  <c r="I282" i="1"/>
  <c r="O282" i="1" s="1"/>
  <c r="O278" i="1"/>
  <c r="I278" i="1"/>
  <c r="I274" i="1"/>
  <c r="O274" i="1" s="1"/>
  <c r="I270" i="1"/>
  <c r="O270" i="1" s="1"/>
  <c r="I266" i="1"/>
  <c r="O266" i="1" s="1"/>
  <c r="O262" i="1"/>
  <c r="I262" i="1"/>
  <c r="I258" i="1"/>
  <c r="O258" i="1" s="1"/>
  <c r="I254" i="1"/>
  <c r="O254" i="1" s="1"/>
  <c r="I250" i="1"/>
  <c r="O250" i="1" s="1"/>
  <c r="O246" i="1"/>
  <c r="I246" i="1"/>
  <c r="I242" i="1"/>
  <c r="O242" i="1" s="1"/>
  <c r="I238" i="1"/>
  <c r="O238" i="1" s="1"/>
  <c r="I234" i="1"/>
  <c r="O234" i="1" s="1"/>
  <c r="O230" i="1"/>
  <c r="I230" i="1"/>
  <c r="I226" i="1"/>
  <c r="O226" i="1" s="1"/>
  <c r="I222" i="1"/>
  <c r="O222" i="1" s="1"/>
  <c r="I218" i="1"/>
  <c r="O218" i="1" s="1"/>
  <c r="O214" i="1"/>
  <c r="I214" i="1"/>
  <c r="I210" i="1"/>
  <c r="O210" i="1" s="1"/>
  <c r="I206" i="1"/>
  <c r="O206" i="1" s="1"/>
  <c r="I202" i="1"/>
  <c r="O202" i="1" s="1"/>
  <c r="O198" i="1"/>
  <c r="I198" i="1"/>
  <c r="I194" i="1"/>
  <c r="O194" i="1" s="1"/>
  <c r="I190" i="1"/>
  <c r="O190" i="1" s="1"/>
  <c r="I186" i="1"/>
  <c r="O186" i="1" s="1"/>
  <c r="O182" i="1"/>
  <c r="I182" i="1"/>
  <c r="I178" i="1"/>
  <c r="O178" i="1" s="1"/>
  <c r="I174" i="1"/>
  <c r="O174" i="1" s="1"/>
  <c r="I170" i="1"/>
  <c r="O170" i="1" s="1"/>
  <c r="O166" i="1"/>
  <c r="I166" i="1"/>
  <c r="I162" i="1"/>
  <c r="O162" i="1" s="1"/>
  <c r="I158" i="1"/>
  <c r="O158" i="1" s="1"/>
  <c r="I154" i="1"/>
  <c r="O154" i="1" s="1"/>
  <c r="O150" i="1"/>
  <c r="I150" i="1"/>
  <c r="I146" i="1"/>
  <c r="O146" i="1" s="1"/>
  <c r="I142" i="1"/>
  <c r="O142" i="1" s="1"/>
  <c r="I138" i="1"/>
  <c r="O138" i="1" s="1"/>
  <c r="O134" i="1"/>
  <c r="I134" i="1"/>
  <c r="I130" i="1"/>
  <c r="O130" i="1" s="1"/>
  <c r="I126" i="1"/>
  <c r="O126" i="1" s="1"/>
  <c r="I122" i="1"/>
  <c r="O122" i="1" s="1"/>
  <c r="O118" i="1"/>
  <c r="I118" i="1"/>
  <c r="I114" i="1"/>
  <c r="O114" i="1" s="1"/>
  <c r="I110" i="1"/>
  <c r="O110" i="1" s="1"/>
  <c r="I106" i="1"/>
  <c r="O106" i="1" s="1"/>
  <c r="O102" i="1"/>
  <c r="I102" i="1"/>
  <c r="I98" i="1"/>
  <c r="O98" i="1" s="1"/>
  <c r="I94" i="1"/>
  <c r="O94" i="1" s="1"/>
  <c r="I90" i="1"/>
  <c r="O90" i="1" s="1"/>
  <c r="O86" i="1"/>
  <c r="I86" i="1"/>
  <c r="Q85" i="1"/>
  <c r="I85" i="1" s="1"/>
  <c r="I81" i="1"/>
  <c r="O81" i="1" s="1"/>
  <c r="O77" i="1"/>
  <c r="R76" i="1" s="1"/>
  <c r="O76" i="1" s="1"/>
  <c r="I77" i="1"/>
  <c r="Q76" i="1"/>
  <c r="I76" i="1" s="1"/>
  <c r="I72" i="1"/>
  <c r="O72" i="1" s="1"/>
  <c r="O68" i="1"/>
  <c r="I68" i="1"/>
  <c r="Q67" i="1"/>
  <c r="I67" i="1" s="1"/>
  <c r="I63" i="1"/>
  <c r="O63" i="1" s="1"/>
  <c r="R62" i="1" s="1"/>
  <c r="O62" i="1" s="1"/>
  <c r="I58" i="1"/>
  <c r="O58" i="1" s="1"/>
  <c r="I54" i="1"/>
  <c r="O54" i="1" s="1"/>
  <c r="O50" i="1"/>
  <c r="I50" i="1"/>
  <c r="I46" i="1"/>
  <c r="O46" i="1" s="1"/>
  <c r="I42" i="1"/>
  <c r="O42" i="1" s="1"/>
  <c r="I38" i="1"/>
  <c r="O38" i="1" s="1"/>
  <c r="O34" i="1"/>
  <c r="I34" i="1"/>
  <c r="I30" i="1"/>
  <c r="O30" i="1" s="1"/>
  <c r="I26" i="1"/>
  <c r="O26" i="1" s="1"/>
  <c r="I22" i="1"/>
  <c r="O22" i="1" s="1"/>
  <c r="O18" i="1"/>
  <c r="I18" i="1"/>
  <c r="I14" i="1"/>
  <c r="Q9" i="1" s="1"/>
  <c r="I9" i="1" s="1"/>
  <c r="I10" i="1"/>
  <c r="O10" i="1" s="1"/>
  <c r="R312" i="1" l="1"/>
  <c r="O312" i="1" s="1"/>
  <c r="I3" i="1"/>
  <c r="R67" i="1"/>
  <c r="O67" i="1" s="1"/>
  <c r="R85" i="1"/>
  <c r="O85" i="1" s="1"/>
  <c r="O14" i="1"/>
  <c r="R9" i="1" s="1"/>
  <c r="O9" i="1" s="1"/>
  <c r="O299" i="1"/>
  <c r="R298" i="1" s="1"/>
  <c r="O298" i="1" s="1"/>
  <c r="O308" i="1"/>
  <c r="R303" i="1" s="1"/>
  <c r="O303" i="1" s="1"/>
  <c r="O317" i="1"/>
  <c r="Q62" i="1"/>
  <c r="I62" i="1" s="1"/>
  <c r="O2" i="1" l="1"/>
</calcChain>
</file>

<file path=xl/sharedStrings.xml><?xml version="1.0" encoding="utf-8"?>
<sst xmlns="http://schemas.openxmlformats.org/spreadsheetml/2006/main" count="1094" uniqueCount="344">
  <si>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</si>
  <si>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</si>
  <si>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</si>
  <si>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</si>
  <si>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</si>
  <si>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</si>
  <si>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</si>
  <si>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</si>
  <si>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01-06-02</t>
  </si>
  <si>
    <t>0,00</t>
  </si>
  <si>
    <t>2</t>
  </si>
  <si>
    <t>O</t>
  </si>
  <si>
    <t>Objekt:</t>
  </si>
  <si>
    <t>D.2.3.2</t>
  </si>
  <si>
    <t>Rozvody VN/NN, osvětlení a dálkové ovládání odpoovačů</t>
  </si>
  <si>
    <t>15,00</t>
  </si>
  <si>
    <t>O1</t>
  </si>
  <si>
    <t>Rozpočet:</t>
  </si>
  <si>
    <t>TNS Čebín, DOÚO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</si>
  <si>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</si>
  <si>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</si>
  <si>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</si>
  <si>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</si>
  <si>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</si>
  <si>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</si>
  <si>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</si>
  <si>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</si>
  <si>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</si>
  <si>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</si>
  <si>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</si>
  <si>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</si>
  <si>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</si>
  <si>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</si>
  <si>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</si>
  <si>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</si>
  <si>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</si>
  <si>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</si>
  <si>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</si>
  <si>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</si>
  <si>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</si>
  <si>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11090</t>
  </si>
  <si>
    <t/>
  </si>
  <si>
    <t>VŠEOBECNÉ VYKLIZENÍ OSTATNÍCH PLOCH</t>
  </si>
  <si>
    <t>m2</t>
  </si>
  <si>
    <t>PP</t>
  </si>
  <si>
    <t>VV</t>
  </si>
  <si>
    <t>viz. přílohy projektové dokumentace</t>
  </si>
  <si>
    <t>TS</t>
  </si>
  <si>
    <t>zahrnuje odstranění všech překážek pro uskutečnění stavby</t>
  </si>
  <si>
    <t>11130</t>
  </si>
  <si>
    <t>SEJMUTÍ DRNU</t>
  </si>
  <si>
    <t>včetně vodorovné dopravy  a uložení na skládku</t>
  </si>
  <si>
    <t>121102</t>
  </si>
  <si>
    <t>SEJMUTÍ ORNICE NEBO LESNÍ PŮDY S ODVOZEM DO 2KM</t>
  </si>
  <si>
    <t>M3</t>
  </si>
  <si>
    <t>položka zahrnuje sejmutí ornice bez ohledu na tloušťku vrstvy a její vodorovnou dopravu  
nezahrnuje uložení na trvalou skládku</t>
  </si>
  <si>
    <t>13273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</si>
  <si>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</si>
  <si>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</si>
  <si>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141158</t>
  </si>
  <si>
    <t>PROTLAČOVÁNÍ OCELOVÉHO POTRUBÍ DN DO 600MM</t>
  </si>
  <si>
    <t>m</t>
  </si>
  <si>
    <t>položka zahrnuje dodávku protlačovaného potrubí a veškeré pomocné práce (startovací zařízení, startovací a cílová jáma, opěrné a vodící bloky a pod.) 
položka obsahuje i dodávku a montáž 1ks multikanálů 9W NH/CZ vč. zalití cementopopílkem 
položka obsahuje zhotovení realizační projektové dokumentace vč. projednání s báňským úřadem a vyřízení příslušného povolení</t>
  </si>
  <si>
    <t>141171</t>
  </si>
  <si>
    <t>PROTLAČOVÁNÍ OCELOVÉHO POTRUBÍ DN DO 1000MM</t>
  </si>
  <si>
    <t>položka zahrnuje dodávku protlačovaného potrubí a veškeré pomocné práce (startovací zařízení, startovací a cílová jáma, opěrné a vodící bloky a pod.) 
položka obsahuje i dodávku a montáž 2ks multikanálů 9W NH/CZ vč. zalití cementopopílkem 
položka obsahuje zhotovení realizační projektové dokumentace vč. projednání s báňským úřadem a vyřízení příslušného povolení</t>
  </si>
  <si>
    <t>7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</si>
  <si>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</si>
  <si>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</si>
  <si>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</si>
  <si>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8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</si>
  <si>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</si>
  <si>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</si>
  <si>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</si>
  <si>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18020</t>
  </si>
  <si>
    <t>VŠEOBECNÉ ÚPRAVY ZEMĚDĚLSKÝCH PLOCH</t>
  </si>
  <si>
    <t>Všeobecné úpravy musí zahrnovat úpravu území po uskutečnění stavby, tak jak je požadováno v zadávací dokumentaci s výjimkou těch prací, pro které jsou uvedeny samostatné položky.</t>
  </si>
  <si>
    <t>18090</t>
  </si>
  <si>
    <t>VŠEOBECNÉ ÚPRAVY OSTATNÍCH PLOCH</t>
  </si>
  <si>
    <t>11</t>
  </si>
  <si>
    <t>18235</t>
  </si>
  <si>
    <t>ROZPROSTŘENÍ ORNICE V ROVINĚ V TL DO 0,50M</t>
  </si>
  <si>
    <t>položka zahrnuje:  
nutné přemístění ornice z dočasných skládek vzdálených do 50m  
rozprostření ornice v předepsané tloušťce v rovině a ve svahu do 1:5</t>
  </si>
  <si>
    <t>12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</si>
  <si>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</si>
  <si>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</si>
  <si>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</si>
  <si>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13</t>
  </si>
  <si>
    <t>18520</t>
  </si>
  <si>
    <t>BIOLOGICKÁ REKULTIVACE TŘÍLETÁ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</si>
  <si>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</si>
  <si>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</si>
  <si>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14</t>
  </si>
  <si>
    <t>21461E</t>
  </si>
  <si>
    <t>SEPARAČNÍ GEOTEXTILIE DO 500G/M2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</si>
  <si>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 
- demontáž a likvidaci geotextilie po skončení stavebních prací</t>
  </si>
  <si>
    <t>Svislé konstrukce</t>
  </si>
  <si>
    <t>78</t>
  </si>
  <si>
    <t>R38638</t>
  </si>
  <si>
    <t>BETONOVÁ KABELOVÁ ŠACHTA KOMPLETNÍ DLE PD</t>
  </si>
  <si>
    <t>KUS</t>
  </si>
  <si>
    <t>viz. přílohy projektové dokumentace 
viz. specifikace v projektové dokumentaci</t>
  </si>
  <si>
    <t>- kompletní dodávka a montáž prefabrikované kabelové šachty dle PD vč. veškerých zemních prací, výkopů, pažení, záhozů, podkladních vrstev a pod. 
- včetně dobetonování krčku, včetně poklopu ke kabelové šachtě, vč. žebříkupro pŕístup do šachty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</si>
  <si>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79</t>
  </si>
  <si>
    <t>R38824</t>
  </si>
  <si>
    <t>KABELOVOD Z 3x MULTIKANÁLŮ DEVÍTIOTVOROVÝCH PROTIPOŽÁRNÍCH DLE PD</t>
  </si>
  <si>
    <t>Položka zahrnuje veškerý materiál, výrobky a polotovary, včetně mimostaveništní a vnitrostaveništní dopravy (rovněž přesuny), včetně naložení a složení, případně s uložením.</t>
  </si>
  <si>
    <t>Vodorovné konstrukce</t>
  </si>
  <si>
    <t>15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</si>
  <si>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</si>
  <si>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</si>
  <si>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</si>
  <si>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16</t>
  </si>
  <si>
    <t>45157</t>
  </si>
  <si>
    <t>PODKLADNÍ A VÝPLŇOVÉ VRSTVY Z KAMENIVA TĚŽENÉHO</t>
  </si>
  <si>
    <t>Přidružená stavební výroba</t>
  </si>
  <si>
    <t>17</t>
  </si>
  <si>
    <t>701001</t>
  </si>
  <si>
    <t>OZNAČOVACÍ ŠTÍTEK KABELOVÉHO VEDENÍ, SPOJKY NEBO KABELOVÉ SKŘÍNĚ (VČETNĚ OBJÍMKY)</t>
  </si>
  <si>
    <t>1. Položka obsahuje:  
 – pomocné mechanismy  
2. Položka neobsahuje:  
 X  
3. Způsob měření:  
Měří se plocha v metrech čtverečných.</t>
  </si>
  <si>
    <t>18</t>
  </si>
  <si>
    <t>701002</t>
  </si>
  <si>
    <t>ZNAČKOVACÍ TYČ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</si>
  <si>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</si>
  <si>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19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</si>
  <si>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</si>
  <si>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</si>
  <si>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</si>
  <si>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20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</si>
  <si>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</si>
  <si>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</si>
  <si>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</si>
  <si>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21</t>
  </si>
  <si>
    <t>702211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</si>
  <si>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</si>
  <si>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</si>
  <si>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22</t>
  </si>
  <si>
    <t>702212</t>
  </si>
  <si>
    <t>KABELOVÁ CHRÁNIČKA ZEMNÍ DN PŘES 100 DO 200 MM</t>
  </si>
  <si>
    <t>23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</si>
  <si>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</si>
  <si>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</si>
  <si>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</si>
  <si>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24</t>
  </si>
  <si>
    <t>703113</t>
  </si>
  <si>
    <t>KABELOVÝ ROŠT/LÁVKA NOSNÝ ŽÁROVĚ ZINKOVANÝ VČETNĚ UPEVNĚNÍ A PŘÍSLUŠENSTVÍ SVĚTLÉ ŠÍŘKY PŘES 250 DO 400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</si>
  <si>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</si>
  <si>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25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</si>
  <si>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</si>
  <si>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</si>
  <si>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</si>
  <si>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26</t>
  </si>
  <si>
    <t>703512</t>
  </si>
  <si>
    <t>ELEKTROINSTALAČNÍ LIŠTA ŠÍŘKY PŘES 30 DO 60 MM</t>
  </si>
  <si>
    <t>27</t>
  </si>
  <si>
    <t>703722</t>
  </si>
  <si>
    <t>KABELOVÁ PŘÍCHYTKA PRO ROZSAH UPNUTÍ OD 26 DO 50 MM</t>
  </si>
  <si>
    <t>1. Položka obsahuje:  
 – protažení tyčí, vyčištění otvoru čistící soupravou  
 – zatažení konopného lana (nebo ocelového)  
 – pomocné mechanismy  
2. Položka neobsahuje:  
 X  
3. Způsob měření:  
Měří se metr délkový.</t>
  </si>
  <si>
    <t>28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</si>
  <si>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</si>
  <si>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</si>
  <si>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</si>
  <si>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29</t>
  </si>
  <si>
    <t>703756</t>
  </si>
  <si>
    <t>PROTIPOŽÁRNÍ TMEL ( TUBA - 1000ML ), DO EI 90 MIN.</t>
  </si>
  <si>
    <t>30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</si>
  <si>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</si>
  <si>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</si>
  <si>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</si>
  <si>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31</t>
  </si>
  <si>
    <t>709120</t>
  </si>
  <si>
    <t>PROVIZORNÍ ZAJIŠTĚNÍ POTRUBÍ VE VÝKOPU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</si>
  <si>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</si>
  <si>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32</t>
  </si>
  <si>
    <t>709210</t>
  </si>
  <si>
    <t>KŘIŽOVATKA KABELOVÝCH VEDENÍ SE STÁVAJÍCÍ INŽENÝRSKOU SÍTÍ (KABELEM, POTRUBÍM APOD.)</t>
  </si>
  <si>
    <t>33</t>
  </si>
  <si>
    <t>709513</t>
  </si>
  <si>
    <t>PODPŮRNÉ A POMOCNÉ KONSTRUKCE OCELOVÉ Z PROFILŮ SVAŘOVANÝCH A ŠROUBOVANÝCH S POVRCHOVOU ÚPRAVOU ŽÁROVÝM ZINKOVÁNÍM</t>
  </si>
  <si>
    <t>kg</t>
  </si>
  <si>
    <t>34</t>
  </si>
  <si>
    <t>741C05</t>
  </si>
  <si>
    <t>SPOJOVÁNÍ UZEMŇOVACÍCH VODIČŮ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</si>
  <si>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</si>
  <si>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35</t>
  </si>
  <si>
    <t>742F12</t>
  </si>
  <si>
    <t>KABEL NN NEBO VODIČ JEDNOŽÍLOVÝ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</si>
  <si>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</si>
  <si>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36</t>
  </si>
  <si>
    <t>742G11</t>
  </si>
  <si>
    <t>KABEL NN DVOU- A TŘÍŽÍLOVÝ CU S PLASTOVOU IZOLACÍ DO 2,5 MM2</t>
  </si>
  <si>
    <t>37</t>
  </si>
  <si>
    <t>742G12</t>
  </si>
  <si>
    <t>KABEL NN DVOU- A TŘÍŽÍLOVÝ CU S PLASTOVOU IZOLACÍ OD 4 DO 16 MM2</t>
  </si>
  <si>
    <t>38</t>
  </si>
  <si>
    <t>742I21</t>
  </si>
  <si>
    <t>KABEL NN CU OVLÁDACÍ 19-24ŽÍLOVÝ DO 2,5 MM2</t>
  </si>
  <si>
    <t>39</t>
  </si>
  <si>
    <t>742I22</t>
  </si>
  <si>
    <t>KABEL NN CU OVLÁDACÍ 7-24ŽÍLOVÝ STÍNĚNÝ OD 4 DO 6 MM2</t>
  </si>
  <si>
    <t>40</t>
  </si>
  <si>
    <t>742K12</t>
  </si>
  <si>
    <t>UKONČENÍ JEDNOŽÍLOVÉHO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</si>
  <si>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</si>
  <si>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41</t>
  </si>
  <si>
    <t>742L11</t>
  </si>
  <si>
    <t>UKONČENÍ DVOU AŽ PĚTIŽÍLOVÉHO KABELU V ROZVADĚČI NEBO NA PŘÍSTROJI DO 2,5 MM2</t>
  </si>
  <si>
    <t>42</t>
  </si>
  <si>
    <t>742L12</t>
  </si>
  <si>
    <t>UKONČENÍ DVOU AŽ PĚTIŽÍLOVÉHO KABELU V ROZVADĚČI NEBO NA PŘÍSTROJI OD 4 DO 16 MM2</t>
  </si>
  <si>
    <t>43</t>
  </si>
  <si>
    <t>742M12</t>
  </si>
  <si>
    <t>UKONČENÍ 7-12ŽÍLOVÉHO KABELU V ROZVADĚČI NEBO NA PŘÍSTROJI OD 4 DO 6 MM2</t>
  </si>
  <si>
    <t>44</t>
  </si>
  <si>
    <t>742M22</t>
  </si>
  <si>
    <t>UKONČENÍ 7-12ŽÍLOVÉHO KABELU KABELOVOU SPOJKOU OD 4 DO 6 MM2</t>
  </si>
  <si>
    <t>45</t>
  </si>
  <si>
    <t>742N11</t>
  </si>
  <si>
    <t>UKONČENÍ 19-24ŽÍLOVÉHO KABELU V ROZVADĚČI NEBO NA PŘÍSTROJI DO 2,5 MM2</t>
  </si>
  <si>
    <t>46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</si>
  <si>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</si>
  <si>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</si>
  <si>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</si>
  <si>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47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</si>
  <si>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</si>
  <si>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</si>
  <si>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</si>
  <si>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48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</si>
  <si>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</si>
  <si>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</si>
  <si>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</si>
  <si>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49</t>
  </si>
  <si>
    <t>743B12</t>
  </si>
  <si>
    <t>OVLADAČ PRO DÁLKOVÉ OVLÁDÁNÍ MOTOROVÝCH POHONŮ TRAKČNÍCH ODPOJOVAČŮ (DOÚO) OD 5 DO 8 KS</t>
  </si>
  <si>
    <t>1. Položka obsahuje:  
 – instalaci rozvaděče vč. zapojení, zhotovení výrobní dokumentace  
 – technický popis viz. projektová dokumentace  
2. Položka neobsahuje:  
 X  
3. Způsob měření:  
Udává se počet kusů kompletní konstrukce nebo práce.</t>
  </si>
  <si>
    <t>50</t>
  </si>
  <si>
    <t>743B14</t>
  </si>
  <si>
    <t>OVLADAČ PRO DÁLKOVÉ OVLÁDÁNÍ MOTOROVÝCH POHONŮ TRAKČNÍCH ODPOJOVAČŮ (DOÚO) OD 13 DO 16 KS</t>
  </si>
  <si>
    <t>51</t>
  </si>
  <si>
    <t>743B15</t>
  </si>
  <si>
    <t>OVLADAČ PRO DÁLK.OVLÁDÁNÍ MOTOR.POHONŮ TRAKČ.ODPOJOVAČŮ (DOÚO)-ROZŠÍŘENÍ O MODUL PRO KOMUNIKACI S NADŘAZENÝM SYST.POMOCÍ DOHODNUTÉHO PROTOKOLU</t>
  </si>
  <si>
    <t>OVLADAČ PRO DÁLKOVÉ OVLÁDÁNÍ MOTOROVÝCH POHONŮ TRAKČNÍCH ODPOJOVAČŮ (DOÚO) - ROZŠÍŘENÍ O MODUL PRO KOMUNIKACI S NADŘAZENÝM SYSTÉMEM POMOCÍ DOHODNUTÉHO PROTOKOLU /NAPŘ. PROFIBUS - DP/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veškeré příslušenství včetně softwaru, oživení, nastavení, zhotovení výrobní dokumentace  
 – technický popis viz. projektová dokumentace  
2. Položka neobsahuje:  
 X  
3. Způsob měření:  
Udává se počet kusů kompletní konstrukce nebo práce.</t>
  </si>
  <si>
    <t>52</t>
  </si>
  <si>
    <t>743B18</t>
  </si>
  <si>
    <t>OVLADAČ PRO DÁLKOVÉ OVLÁDÁNÍ MOTOR.POHONŮ TRAKČNÍCH ODPOJOVAČŮ (DOÚO)-NASTAVENÍ A SEŘÍZENÍ SYSTÉMU DOÚO V NÁVAZNOSTI NA DÁLKOVÉ ŘÍZENÍ A OVLÁDÁNÍ</t>
  </si>
  <si>
    <t>1. Položka obsahuje:  
 – nastavení a seřízení systému, vybavení příslušným softwarem, včetně měření vstupních a výstupních údajů  
2. Položka neobsahuje:  
 X  
3. Způsob měření:  
Udává se počet kusů kompletní konstrukce nebo práce.</t>
  </si>
  <si>
    <t>53</t>
  </si>
  <si>
    <t>743B1A</t>
  </si>
  <si>
    <t>OVLADAČ PRO DÁLKOVÉ OVLÁDÁNÍ MOTOROVÝCH POHONŮ TRAKČNÍCH ODPOJOVAČŮ (DOÚO) - NAPÁJECÍ SOUPRAVA S ODDĚLOVACÍM TRANSFORMÁTOREM A HIS</t>
  </si>
  <si>
    <t>1. Položka obsahuje:  
 – instalaci rozvaděče vč. zapojení  
 – technický popis viz. projektová dokumentace  
2. Položka neobsahuje:  
 X  
3. Způsob měření:  
Udává se počet kusů kompletní konstrukce nebo práce.</t>
  </si>
  <si>
    <t>54</t>
  </si>
  <si>
    <t>743B22</t>
  </si>
  <si>
    <t>SVORKOVNICOVÁ SKŘÍŇ PLASTOVÁ PRO DOÚO VNITŘNÍ OD 41 DO 80 SVOREK</t>
  </si>
  <si>
    <t>1. Položka obsahuje:  
 – instalaci skříně vč. veškerého příslušenství  
 – technický popis viz. projektová dokumentace  
2. Položka neobsahuje:  
 X  
3. Způsob měření:  
Udává se počet kusů kompletní konstrukce nebo práce.</t>
  </si>
  <si>
    <t>55</t>
  </si>
  <si>
    <t>743B23</t>
  </si>
  <si>
    <t>SVORKOVNICOVÁ SKŘÍŇ PLASTOVÁ PRO DOÚO VNITŘNÍ OD 81 DO 120 SVOREK</t>
  </si>
  <si>
    <t>56</t>
  </si>
  <si>
    <t>743Z61</t>
  </si>
  <si>
    <t>DEMONTÁŽ OVLADAČE PRO DOÚO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</si>
  <si>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</si>
  <si>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57</t>
  </si>
  <si>
    <t>743Z62</t>
  </si>
  <si>
    <t>DEMONTÁŽ NAPÁJECÍ SOUPRAVY PRO NAPÁJENÍ OVLADAČŮ DOÚO</t>
  </si>
  <si>
    <t>58</t>
  </si>
  <si>
    <t>743Z71</t>
  </si>
  <si>
    <t>DEMONTÁŽ KABELOVÉ SKŘÍNĚ</t>
  </si>
  <si>
    <t>59</t>
  </si>
  <si>
    <t>743Z73</t>
  </si>
  <si>
    <t>DEMONTÁŽ - ZAZDĚNÍ A ZAPRAVENÍ OTVORU PO KABELOVÉ SKŘÍNI</t>
  </si>
  <si>
    <t>60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</si>
  <si>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</si>
  <si>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</si>
  <si>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</si>
  <si>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61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</si>
  <si>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</si>
  <si>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</si>
  <si>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</si>
  <si>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62</t>
  </si>
  <si>
    <t>747214</t>
  </si>
  <si>
    <t>CELKOVÁ PROHLÍDKA, ZKOUŠENÍ, MĚŘENÍ A VYHOTOVENÍ VÝCHOZÍ REVIZNÍ ZPRÁVY, PRO OBJEM IN - PŘÍPLATEK ZA KAŽDÝCH DALŠÍCH I ZAPOČATÝCH 500 TIS. KČ</t>
  </si>
  <si>
    <t>63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</si>
  <si>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</si>
  <si>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</si>
  <si>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</si>
  <si>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64</t>
  </si>
  <si>
    <t>747511</t>
  </si>
  <si>
    <t>ZKOUŠKY VODIČŮ A KABELŮ NN PRŮŘEZU ŽÍLY DO 5X25 MM2</t>
  </si>
  <si>
    <t>1. Položka obsahuje:  
 – cenu za provedení měření kabelu/ vodiče vč. vyhotovení protokolu  
2. Položka neobsahuje:  
 X  
3. Způsob měření:  
Udává se počet kusů kompletní konstrukce nebo práce.</t>
  </si>
  <si>
    <t>65</t>
  </si>
  <si>
    <t>747521</t>
  </si>
  <si>
    <t>ZKOUŠKY VODIČŮ A KABELŮ OVLÁDACÍCH OD 5 DO 12 ŽIL</t>
  </si>
  <si>
    <t>66</t>
  </si>
  <si>
    <t>747522</t>
  </si>
  <si>
    <t>ZKOUŠKY VODIČŮ A KABELŮ OVLÁDACÍCH PŘES 12 DO 24 ŽIL</t>
  </si>
  <si>
    <t>67</t>
  </si>
  <si>
    <t>747701</t>
  </si>
  <si>
    <t>DOKONČOVACÍ MONTÁŽNÍ PRÁCE NA ELEKTRICKÉM ZAŘÍZENÍ</t>
  </si>
  <si>
    <t>HOD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</si>
  <si>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</si>
  <si>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68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</si>
  <si>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</si>
  <si>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</si>
  <si>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</si>
  <si>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69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</si>
  <si>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</si>
  <si>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</si>
  <si>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</si>
  <si>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Potrubí</t>
  </si>
  <si>
    <t>70</t>
  </si>
  <si>
    <t>899524</t>
  </si>
  <si>
    <t>OBETONOVÁNÍ POTRUBÍ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</si>
  <si>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</si>
  <si>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</si>
  <si>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71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</si>
  <si>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</si>
  <si>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</si>
  <si>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</si>
  <si>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72</t>
  </si>
  <si>
    <t>96615</t>
  </si>
  <si>
    <t>BOURÁNÍ KONSTRUKCÍ Z PROSTÉHO BETONU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</si>
  <si>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</si>
  <si>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</si>
  <si>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Likvidace odpadů vč. dopravy</t>
  </si>
  <si>
    <t>73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</si>
  <si>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</si>
  <si>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</si>
  <si>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</si>
  <si>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</si>
  <si>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</si>
  <si>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</si>
  <si>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74</t>
  </si>
  <si>
    <t>R015140</t>
  </si>
  <si>
    <t>POPLATKY ZA LIKVIDACI ODPADŮ NEKONTAMINOVANÝCH - 17 01 01 BETON Z DEMOLIC OBJEKTŮ, ZÁKLADŮ TV, KŮLY A SLOUPY VČETNĚ DOPRAVY</t>
  </si>
  <si>
    <t>75</t>
  </si>
  <si>
    <t>R015150</t>
  </si>
  <si>
    <t>POPLATKY ZA LIKVIDACI ODPADŮ NEKONTAMINOVANÝCH - 17 05 08 ŠTĚRK Z KOLEJIŠTĚ (ODPAD PO RECYKLACI) VČETNĚ DOPRAVY</t>
  </si>
  <si>
    <t>76</t>
  </si>
  <si>
    <t>R015240</t>
  </si>
  <si>
    <t>POPLATKY ZA LIKVIDACI ODPADŮ NEKONTAMINOVANÝCH - 20 03 99 ODPAD PODOBNÝ KOMUNÁLNÍMU ODPADU VČETNĚ DOPRAVY</t>
  </si>
  <si>
    <t>77</t>
  </si>
  <si>
    <t>R015890</t>
  </si>
  <si>
    <t>POPLATKY ZA LIKVIDACI ODPADŮ NEKONTAMINOVANÝCH - 17 04 11 - ZBYTKY KABELŮ A VODIČŮ (I S IZOLACÍ), VČETNĚ DOPRAVY</t>
  </si>
  <si>
    <t>Evidenční položka   
Druhotná surovina - výkup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</si>
</sst>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R332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0+O9+O62+O67+O76+O85+O298+O303+O312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0+I9+I62+I67+I76+I85+I298+I303+I312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0+I10+I14+I18+I22+I26+I30+I34+I38+I42+I46+I50+I54+I58</f>
        <v>0</v>
      </c>
      <c r="R9">
        <f>0+O10+O14+O18+O22+O26+O30+O34+O38+O42+O46+O50+O54+O58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400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43</v>
      </c>
      <c r="G14" s="26">
        <v>185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46</v>
      </c>
    </row>
    <row r="17" spans="1:16" x14ac:dyDescent="0.2">
      <c r="A17" t="s">
        <v>47</v>
      </c>
      <c r="E17" s="29" t="s">
        <v>51</v>
      </c>
    </row>
    <row r="18" spans="1:16" x14ac:dyDescent="0.2">
      <c r="A18" s="22" t="s">
        <v>39</v>
      </c>
      <c r="B18" s="23" t="s">
        <v>2</v>
      </c>
      <c r="C18" s="23" t="s">
        <v>52</v>
      </c>
      <c r="D18" s="22" t="s">
        <v>41</v>
      </c>
      <c r="E18" s="24" t="s">
        <v>53</v>
      </c>
      <c r="F18" s="25" t="s">
        <v>54</v>
      </c>
      <c r="G18" s="26">
        <v>150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44</v>
      </c>
      <c r="E19" s="29" t="s">
        <v>41</v>
      </c>
    </row>
    <row r="20" spans="1:16" x14ac:dyDescent="0.2">
      <c r="A20" s="30" t="s">
        <v>45</v>
      </c>
      <c r="E20" s="31" t="s">
        <v>46</v>
      </c>
    </row>
    <row r="21" spans="1:16" ht="38.25" x14ac:dyDescent="0.2">
      <c r="A21" t="s">
        <v>47</v>
      </c>
      <c r="E21" s="29" t="s">
        <v>55</v>
      </c>
    </row>
    <row r="22" spans="1:16" x14ac:dyDescent="0.2">
      <c r="A22" s="22" t="s">
        <v>39</v>
      </c>
      <c r="B22" s="23" t="s">
        <v>32</v>
      </c>
      <c r="C22" s="23" t="s">
        <v>56</v>
      </c>
      <c r="D22" s="22" t="s">
        <v>41</v>
      </c>
      <c r="E22" s="24" t="s">
        <v>57</v>
      </c>
      <c r="F22" s="25" t="s">
        <v>54</v>
      </c>
      <c r="G22" s="26">
        <v>217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44</v>
      </c>
      <c r="E23" s="29" t="s">
        <v>41</v>
      </c>
    </row>
    <row r="24" spans="1:16" x14ac:dyDescent="0.2">
      <c r="A24" s="30" t="s">
        <v>45</v>
      </c>
      <c r="E24" s="31" t="s">
        <v>46</v>
      </c>
    </row>
    <row r="25" spans="1:16" ht="318.75" x14ac:dyDescent="0.2">
      <c r="A25" t="s">
        <v>47</v>
      </c>
      <c r="E25" s="29" t="s">
        <v>58</v>
      </c>
    </row>
    <row r="26" spans="1:16" x14ac:dyDescent="0.2">
      <c r="A26" s="22" t="s">
        <v>39</v>
      </c>
      <c r="B26" s="23" t="s">
        <v>33</v>
      </c>
      <c r="C26" s="23" t="s">
        <v>59</v>
      </c>
      <c r="D26" s="22" t="s">
        <v>41</v>
      </c>
      <c r="E26" s="24" t="s">
        <v>60</v>
      </c>
      <c r="F26" s="25" t="s">
        <v>61</v>
      </c>
      <c r="G26" s="26">
        <v>20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44</v>
      </c>
      <c r="E27" s="29" t="s">
        <v>41</v>
      </c>
    </row>
    <row r="28" spans="1:16" x14ac:dyDescent="0.2">
      <c r="A28" s="30" t="s">
        <v>45</v>
      </c>
      <c r="E28" s="31" t="s">
        <v>46</v>
      </c>
    </row>
    <row r="29" spans="1:16" ht="76.5" x14ac:dyDescent="0.2">
      <c r="A29" t="s">
        <v>47</v>
      </c>
      <c r="E29" s="29" t="s">
        <v>62</v>
      </c>
    </row>
    <row r="30" spans="1:16" x14ac:dyDescent="0.2">
      <c r="A30" s="22" t="s">
        <v>39</v>
      </c>
      <c r="B30" s="23" t="s">
        <v>34</v>
      </c>
      <c r="C30" s="23" t="s">
        <v>63</v>
      </c>
      <c r="D30" s="22" t="s">
        <v>41</v>
      </c>
      <c r="E30" s="24" t="s">
        <v>64</v>
      </c>
      <c r="F30" s="25" t="s">
        <v>61</v>
      </c>
      <c r="G30" s="26">
        <v>20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44</v>
      </c>
      <c r="E31" s="29" t="s">
        <v>41</v>
      </c>
    </row>
    <row r="32" spans="1:16" x14ac:dyDescent="0.2">
      <c r="A32" s="30" t="s">
        <v>45</v>
      </c>
      <c r="E32" s="31" t="s">
        <v>46</v>
      </c>
    </row>
    <row r="33" spans="1:16" ht="76.5" x14ac:dyDescent="0.2">
      <c r="A33" t="s">
        <v>47</v>
      </c>
      <c r="E33" s="29" t="s">
        <v>65</v>
      </c>
    </row>
    <row r="34" spans="1:16" x14ac:dyDescent="0.2">
      <c r="A34" s="22" t="s">
        <v>39</v>
      </c>
      <c r="B34" s="23" t="s">
        <v>66</v>
      </c>
      <c r="C34" s="23" t="s">
        <v>67</v>
      </c>
      <c r="D34" s="22" t="s">
        <v>41</v>
      </c>
      <c r="E34" s="24" t="s">
        <v>68</v>
      </c>
      <c r="F34" s="25" t="s">
        <v>61</v>
      </c>
      <c r="G34" s="26">
        <v>75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44</v>
      </c>
      <c r="E35" s="29" t="s">
        <v>41</v>
      </c>
    </row>
    <row r="36" spans="1:16" x14ac:dyDescent="0.2">
      <c r="A36" s="30" t="s">
        <v>45</v>
      </c>
      <c r="E36" s="31" t="s">
        <v>46</v>
      </c>
    </row>
    <row r="37" spans="1:16" ht="25.5" x14ac:dyDescent="0.2">
      <c r="A37" t="s">
        <v>47</v>
      </c>
      <c r="E37" s="29" t="s">
        <v>69</v>
      </c>
    </row>
    <row r="38" spans="1:16" x14ac:dyDescent="0.2">
      <c r="A38" s="22" t="s">
        <v>39</v>
      </c>
      <c r="B38" s="23" t="s">
        <v>70</v>
      </c>
      <c r="C38" s="23" t="s">
        <v>71</v>
      </c>
      <c r="D38" s="22" t="s">
        <v>41</v>
      </c>
      <c r="E38" s="24" t="s">
        <v>72</v>
      </c>
      <c r="F38" s="25" t="s">
        <v>54</v>
      </c>
      <c r="G38" s="26">
        <v>197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44</v>
      </c>
      <c r="E39" s="29" t="s">
        <v>41</v>
      </c>
    </row>
    <row r="40" spans="1:16" x14ac:dyDescent="0.2">
      <c r="A40" s="30" t="s">
        <v>45</v>
      </c>
      <c r="E40" s="31" t="s">
        <v>46</v>
      </c>
    </row>
    <row r="41" spans="1:16" ht="229.5" x14ac:dyDescent="0.2">
      <c r="A41" t="s">
        <v>47</v>
      </c>
      <c r="E41" s="29" t="s">
        <v>73</v>
      </c>
    </row>
    <row r="42" spans="1:16" x14ac:dyDescent="0.2">
      <c r="A42" s="22" t="s">
        <v>39</v>
      </c>
      <c r="B42" s="23" t="s">
        <v>35</v>
      </c>
      <c r="C42" s="23" t="s">
        <v>74</v>
      </c>
      <c r="D42" s="22" t="s">
        <v>41</v>
      </c>
      <c r="E42" s="24" t="s">
        <v>75</v>
      </c>
      <c r="F42" s="25" t="s">
        <v>43</v>
      </c>
      <c r="G42" s="26">
        <v>750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44</v>
      </c>
      <c r="E43" s="29" t="s">
        <v>41</v>
      </c>
    </row>
    <row r="44" spans="1:16" x14ac:dyDescent="0.2">
      <c r="A44" s="30" t="s">
        <v>45</v>
      </c>
      <c r="E44" s="31" t="s">
        <v>46</v>
      </c>
    </row>
    <row r="45" spans="1:16" ht="38.25" x14ac:dyDescent="0.2">
      <c r="A45" t="s">
        <v>47</v>
      </c>
      <c r="E45" s="29" t="s">
        <v>76</v>
      </c>
    </row>
    <row r="46" spans="1:16" x14ac:dyDescent="0.2">
      <c r="A46" s="22" t="s">
        <v>39</v>
      </c>
      <c r="B46" s="23" t="s">
        <v>36</v>
      </c>
      <c r="C46" s="23" t="s">
        <v>77</v>
      </c>
      <c r="D46" s="22" t="s">
        <v>41</v>
      </c>
      <c r="E46" s="24" t="s">
        <v>78</v>
      </c>
      <c r="F46" s="25" t="s">
        <v>43</v>
      </c>
      <c r="G46" s="26">
        <v>400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8" t="s">
        <v>44</v>
      </c>
      <c r="E47" s="29" t="s">
        <v>41</v>
      </c>
    </row>
    <row r="48" spans="1:16" x14ac:dyDescent="0.2">
      <c r="A48" s="30" t="s">
        <v>45</v>
      </c>
      <c r="E48" s="31" t="s">
        <v>46</v>
      </c>
    </row>
    <row r="49" spans="1:18" ht="38.25" x14ac:dyDescent="0.2">
      <c r="A49" t="s">
        <v>47</v>
      </c>
      <c r="E49" s="29" t="s">
        <v>76</v>
      </c>
    </row>
    <row r="50" spans="1:18" x14ac:dyDescent="0.2">
      <c r="A50" s="22" t="s">
        <v>39</v>
      </c>
      <c r="B50" s="23" t="s">
        <v>79</v>
      </c>
      <c r="C50" s="23" t="s">
        <v>80</v>
      </c>
      <c r="D50" s="22" t="s">
        <v>41</v>
      </c>
      <c r="E50" s="24" t="s">
        <v>81</v>
      </c>
      <c r="F50" s="25" t="s">
        <v>43</v>
      </c>
      <c r="G50" s="26">
        <v>750</v>
      </c>
      <c r="H50" s="27">
        <v>0</v>
      </c>
      <c r="I50" s="27">
        <f>ROUND(ROUND(H50,2)*ROUND(G50,3),2)</f>
        <v>0</v>
      </c>
      <c r="O50">
        <f>(I50*21)/100</f>
        <v>0</v>
      </c>
      <c r="P50" t="s">
        <v>10</v>
      </c>
    </row>
    <row r="51" spans="1:18" x14ac:dyDescent="0.2">
      <c r="A51" s="28" t="s">
        <v>44</v>
      </c>
      <c r="E51" s="29" t="s">
        <v>41</v>
      </c>
    </row>
    <row r="52" spans="1:18" x14ac:dyDescent="0.2">
      <c r="A52" s="30" t="s">
        <v>45</v>
      </c>
      <c r="E52" s="31" t="s">
        <v>46</v>
      </c>
    </row>
    <row r="53" spans="1:18" ht="38.25" x14ac:dyDescent="0.2">
      <c r="A53" t="s">
        <v>47</v>
      </c>
      <c r="E53" s="29" t="s">
        <v>82</v>
      </c>
    </row>
    <row r="54" spans="1:18" x14ac:dyDescent="0.2">
      <c r="A54" s="22" t="s">
        <v>39</v>
      </c>
      <c r="B54" s="23" t="s">
        <v>83</v>
      </c>
      <c r="C54" s="23" t="s">
        <v>84</v>
      </c>
      <c r="D54" s="22" t="s">
        <v>41</v>
      </c>
      <c r="E54" s="24" t="s">
        <v>85</v>
      </c>
      <c r="F54" s="25" t="s">
        <v>43</v>
      </c>
      <c r="G54" s="26">
        <v>185</v>
      </c>
      <c r="H54" s="27">
        <v>0</v>
      </c>
      <c r="I54" s="27">
        <f>ROUND(ROUND(H54,2)*ROUND(G54,3),2)</f>
        <v>0</v>
      </c>
      <c r="O54">
        <f>(I54*21)/100</f>
        <v>0</v>
      </c>
      <c r="P54" t="s">
        <v>10</v>
      </c>
    </row>
    <row r="55" spans="1:18" x14ac:dyDescent="0.2">
      <c r="A55" s="28" t="s">
        <v>44</v>
      </c>
      <c r="E55" s="29" t="s">
        <v>41</v>
      </c>
    </row>
    <row r="56" spans="1:18" x14ac:dyDescent="0.2">
      <c r="A56" s="30" t="s">
        <v>45</v>
      </c>
      <c r="E56" s="31" t="s">
        <v>46</v>
      </c>
    </row>
    <row r="57" spans="1:18" ht="25.5" x14ac:dyDescent="0.2">
      <c r="A57" t="s">
        <v>47</v>
      </c>
      <c r="E57" s="29" t="s">
        <v>86</v>
      </c>
    </row>
    <row r="58" spans="1:18" x14ac:dyDescent="0.2">
      <c r="A58" s="22" t="s">
        <v>39</v>
      </c>
      <c r="B58" s="23" t="s">
        <v>87</v>
      </c>
      <c r="C58" s="23" t="s">
        <v>88</v>
      </c>
      <c r="D58" s="22" t="s">
        <v>41</v>
      </c>
      <c r="E58" s="24" t="s">
        <v>89</v>
      </c>
      <c r="F58" s="25" t="s">
        <v>43</v>
      </c>
      <c r="G58" s="26">
        <v>750</v>
      </c>
      <c r="H58" s="27">
        <v>0</v>
      </c>
      <c r="I58" s="27">
        <f>ROUND(ROUND(H58,2)*ROUND(G58,3),2)</f>
        <v>0</v>
      </c>
      <c r="O58">
        <f>(I58*21)/100</f>
        <v>0</v>
      </c>
      <c r="P58" t="s">
        <v>10</v>
      </c>
    </row>
    <row r="59" spans="1:18" x14ac:dyDescent="0.2">
      <c r="A59" s="28" t="s">
        <v>44</v>
      </c>
      <c r="E59" s="29" t="s">
        <v>41</v>
      </c>
    </row>
    <row r="60" spans="1:18" x14ac:dyDescent="0.2">
      <c r="A60" s="30" t="s">
        <v>45</v>
      </c>
      <c r="E60" s="31" t="s">
        <v>46</v>
      </c>
    </row>
    <row r="61" spans="1:18" ht="38.25" x14ac:dyDescent="0.2">
      <c r="A61" t="s">
        <v>47</v>
      </c>
      <c r="E61" s="29" t="s">
        <v>90</v>
      </c>
    </row>
    <row r="62" spans="1:18" ht="12.75" customHeight="1" x14ac:dyDescent="0.2">
      <c r="A62" s="3" t="s">
        <v>37</v>
      </c>
      <c r="B62" s="3"/>
      <c r="C62" s="32" t="s">
        <v>10</v>
      </c>
      <c r="D62" s="3"/>
      <c r="E62" s="20" t="s">
        <v>91</v>
      </c>
      <c r="F62" s="3"/>
      <c r="G62" s="3"/>
      <c r="H62" s="3"/>
      <c r="I62" s="33">
        <f>0+Q62</f>
        <v>0</v>
      </c>
      <c r="O62">
        <f>0+R62</f>
        <v>0</v>
      </c>
      <c r="Q62">
        <f>0+I63</f>
        <v>0</v>
      </c>
      <c r="R62">
        <f>0+O63</f>
        <v>0</v>
      </c>
    </row>
    <row r="63" spans="1:18" x14ac:dyDescent="0.2">
      <c r="A63" s="22" t="s">
        <v>39</v>
      </c>
      <c r="B63" s="23" t="s">
        <v>92</v>
      </c>
      <c r="C63" s="23" t="s">
        <v>93</v>
      </c>
      <c r="D63" s="22" t="s">
        <v>41</v>
      </c>
      <c r="E63" s="24" t="s">
        <v>94</v>
      </c>
      <c r="F63" s="25" t="s">
        <v>43</v>
      </c>
      <c r="G63" s="26">
        <v>1700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8" x14ac:dyDescent="0.2">
      <c r="A64" s="28" t="s">
        <v>44</v>
      </c>
      <c r="E64" s="29" t="s">
        <v>41</v>
      </c>
    </row>
    <row r="65" spans="1:18" x14ac:dyDescent="0.2">
      <c r="A65" s="30" t="s">
        <v>45</v>
      </c>
      <c r="E65" s="31" t="s">
        <v>46</v>
      </c>
    </row>
    <row r="66" spans="1:18" ht="114.75" x14ac:dyDescent="0.2">
      <c r="A66" t="s">
        <v>47</v>
      </c>
      <c r="E66" s="29" t="s">
        <v>95</v>
      </c>
    </row>
    <row r="67" spans="1:18" ht="12.75" customHeight="1" x14ac:dyDescent="0.2">
      <c r="A67" s="3" t="s">
        <v>37</v>
      </c>
      <c r="B67" s="3"/>
      <c r="C67" s="32" t="s">
        <v>2</v>
      </c>
      <c r="D67" s="3"/>
      <c r="E67" s="20" t="s">
        <v>96</v>
      </c>
      <c r="F67" s="3"/>
      <c r="G67" s="3"/>
      <c r="H67" s="3"/>
      <c r="I67" s="33">
        <f>0+Q67</f>
        <v>0</v>
      </c>
      <c r="O67">
        <f>0+R67</f>
        <v>0</v>
      </c>
      <c r="Q67">
        <f>0+I68+I72</f>
        <v>0</v>
      </c>
      <c r="R67">
        <f>0+O68+O72</f>
        <v>0</v>
      </c>
    </row>
    <row r="68" spans="1:18" x14ac:dyDescent="0.2">
      <c r="A68" s="22" t="s">
        <v>39</v>
      </c>
      <c r="B68" s="23" t="s">
        <v>97</v>
      </c>
      <c r="C68" s="23" t="s">
        <v>98</v>
      </c>
      <c r="D68" s="22" t="s">
        <v>41</v>
      </c>
      <c r="E68" s="24" t="s">
        <v>99</v>
      </c>
      <c r="F68" s="25" t="s">
        <v>100</v>
      </c>
      <c r="G68" s="26">
        <v>6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28" t="s">
        <v>44</v>
      </c>
      <c r="E69" s="29" t="s">
        <v>41</v>
      </c>
    </row>
    <row r="70" spans="1:18" ht="25.5" x14ac:dyDescent="0.2">
      <c r="A70" s="30" t="s">
        <v>45</v>
      </c>
      <c r="E70" s="31" t="s">
        <v>101</v>
      </c>
    </row>
    <row r="71" spans="1:18" ht="409.5" x14ac:dyDescent="0.2">
      <c r="A71" t="s">
        <v>47</v>
      </c>
      <c r="E71" s="29" t="s">
        <v>102</v>
      </c>
    </row>
    <row r="72" spans="1:18" ht="25.5" x14ac:dyDescent="0.2">
      <c r="A72" s="22" t="s">
        <v>39</v>
      </c>
      <c r="B72" s="23" t="s">
        <v>103</v>
      </c>
      <c r="C72" s="23" t="s">
        <v>104</v>
      </c>
      <c r="D72" s="22" t="s">
        <v>41</v>
      </c>
      <c r="E72" s="24" t="s">
        <v>105</v>
      </c>
      <c r="F72" s="25" t="s">
        <v>61</v>
      </c>
      <c r="G72" s="26">
        <v>345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8" t="s">
        <v>44</v>
      </c>
      <c r="E73" s="29" t="s">
        <v>41</v>
      </c>
    </row>
    <row r="74" spans="1:18" ht="25.5" x14ac:dyDescent="0.2">
      <c r="A74" s="30" t="s">
        <v>45</v>
      </c>
      <c r="E74" s="31" t="s">
        <v>101</v>
      </c>
    </row>
    <row r="75" spans="1:18" ht="38.25" x14ac:dyDescent="0.2">
      <c r="A75" t="s">
        <v>47</v>
      </c>
      <c r="E75" s="29" t="s">
        <v>106</v>
      </c>
    </row>
    <row r="76" spans="1:18" ht="12.75" customHeight="1" x14ac:dyDescent="0.2">
      <c r="A76" s="3" t="s">
        <v>37</v>
      </c>
      <c r="B76" s="3"/>
      <c r="C76" s="32" t="s">
        <v>32</v>
      </c>
      <c r="D76" s="3"/>
      <c r="E76" s="20" t="s">
        <v>107</v>
      </c>
      <c r="F76" s="3"/>
      <c r="G76" s="3"/>
      <c r="H76" s="3"/>
      <c r="I76" s="33">
        <f>0+Q76</f>
        <v>0</v>
      </c>
      <c r="O76">
        <f>0+R76</f>
        <v>0</v>
      </c>
      <c r="Q76">
        <f>0+I77+I81</f>
        <v>0</v>
      </c>
      <c r="R76">
        <f>0+O77+O81</f>
        <v>0</v>
      </c>
    </row>
    <row r="77" spans="1:18" x14ac:dyDescent="0.2">
      <c r="A77" s="22" t="s">
        <v>39</v>
      </c>
      <c r="B77" s="23" t="s">
        <v>108</v>
      </c>
      <c r="C77" s="23" t="s">
        <v>109</v>
      </c>
      <c r="D77" s="22" t="s">
        <v>41</v>
      </c>
      <c r="E77" s="24" t="s">
        <v>110</v>
      </c>
      <c r="F77" s="25" t="s">
        <v>54</v>
      </c>
      <c r="G77" s="26">
        <v>1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28" t="s">
        <v>44</v>
      </c>
      <c r="E78" s="29" t="s">
        <v>41</v>
      </c>
    </row>
    <row r="79" spans="1:18" x14ac:dyDescent="0.2">
      <c r="A79" s="30" t="s">
        <v>45</v>
      </c>
      <c r="E79" s="31" t="s">
        <v>46</v>
      </c>
    </row>
    <row r="80" spans="1:18" ht="38.25" x14ac:dyDescent="0.2">
      <c r="A80" t="s">
        <v>47</v>
      </c>
      <c r="E80" s="29" t="s">
        <v>111</v>
      </c>
    </row>
    <row r="81" spans="1:18" x14ac:dyDescent="0.2">
      <c r="A81" s="22" t="s">
        <v>39</v>
      </c>
      <c r="B81" s="23" t="s">
        <v>112</v>
      </c>
      <c r="C81" s="23" t="s">
        <v>113</v>
      </c>
      <c r="D81" s="22" t="s">
        <v>41</v>
      </c>
      <c r="E81" s="24" t="s">
        <v>114</v>
      </c>
      <c r="F81" s="25" t="s">
        <v>54</v>
      </c>
      <c r="G81" s="26">
        <v>10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8" x14ac:dyDescent="0.2">
      <c r="A82" s="28" t="s">
        <v>44</v>
      </c>
      <c r="E82" s="29" t="s">
        <v>41</v>
      </c>
    </row>
    <row r="83" spans="1:18" x14ac:dyDescent="0.2">
      <c r="A83" s="30" t="s">
        <v>45</v>
      </c>
      <c r="E83" s="31" t="s">
        <v>46</v>
      </c>
    </row>
    <row r="84" spans="1:18" ht="38.25" x14ac:dyDescent="0.2">
      <c r="A84" t="s">
        <v>47</v>
      </c>
      <c r="E84" s="29" t="s">
        <v>111</v>
      </c>
    </row>
    <row r="85" spans="1:18" ht="12.75" customHeight="1" x14ac:dyDescent="0.2">
      <c r="A85" s="3" t="s">
        <v>37</v>
      </c>
      <c r="B85" s="3"/>
      <c r="C85" s="32" t="s">
        <v>66</v>
      </c>
      <c r="D85" s="3"/>
      <c r="E85" s="20" t="s">
        <v>115</v>
      </c>
      <c r="F85" s="3"/>
      <c r="G85" s="3"/>
      <c r="H85" s="3"/>
      <c r="I85" s="33">
        <f>0+Q85</f>
        <v>0</v>
      </c>
      <c r="O85">
        <f>0+R85</f>
        <v>0</v>
      </c>
      <c r="Q85">
        <f>0+I86+I90+I94+I98+I102+I106+I110+I114+I118+I122+I126+I130+I134+I138+I142+I146+I150+I154+I158+I162+I166+I170+I174+I178+I182+I186+I190+I194+I198+I202+I206+I210+I214+I218+I222+I226+I230+I234+I238+I242+I246+I250+I254+I258+I262+I266+I270+I274+I278+I282+I286+I290+I294</f>
        <v>0</v>
      </c>
      <c r="R85">
        <f>0+O86+O90+O94+O98+O102+O106+O110+O114+O118+O122+O126+O130+O134+O138+O142+O146+O150+O154+O158+O162+O166+O170+O174+O178+O182+O186+O190+O194+O198+O202+O206+O210+O214+O218+O222+O226+O230+O234+O238+O242+O246+O250+O254+O258+O262+O266+O270+O274+O278+O282+O286+O290+O294</f>
        <v>0</v>
      </c>
    </row>
    <row r="86" spans="1:18" ht="25.5" x14ac:dyDescent="0.2">
      <c r="A86" s="22" t="s">
        <v>39</v>
      </c>
      <c r="B86" s="23" t="s">
        <v>116</v>
      </c>
      <c r="C86" s="23" t="s">
        <v>117</v>
      </c>
      <c r="D86" s="22" t="s">
        <v>41</v>
      </c>
      <c r="E86" s="24" t="s">
        <v>118</v>
      </c>
      <c r="F86" s="25" t="s">
        <v>100</v>
      </c>
      <c r="G86" s="26">
        <v>80</v>
      </c>
      <c r="H86" s="27">
        <v>0</v>
      </c>
      <c r="I86" s="27">
        <f>ROUND(ROUND(H86,2)*ROUND(G86,3),2)</f>
        <v>0</v>
      </c>
      <c r="O86">
        <f>(I86*21)/100</f>
        <v>0</v>
      </c>
      <c r="P86" t="s">
        <v>10</v>
      </c>
    </row>
    <row r="87" spans="1:18" x14ac:dyDescent="0.2">
      <c r="A87" s="28" t="s">
        <v>44</v>
      </c>
      <c r="E87" s="29" t="s">
        <v>41</v>
      </c>
    </row>
    <row r="88" spans="1:18" x14ac:dyDescent="0.2">
      <c r="A88" s="30" t="s">
        <v>45</v>
      </c>
      <c r="E88" s="31" t="s">
        <v>46</v>
      </c>
    </row>
    <row r="89" spans="1:18" ht="76.5" x14ac:dyDescent="0.2">
      <c r="A89" t="s">
        <v>47</v>
      </c>
      <c r="E89" s="29" t="s">
        <v>119</v>
      </c>
    </row>
    <row r="90" spans="1:18" x14ac:dyDescent="0.2">
      <c r="A90" s="22" t="s">
        <v>39</v>
      </c>
      <c r="B90" s="23" t="s">
        <v>120</v>
      </c>
      <c r="C90" s="23" t="s">
        <v>121</v>
      </c>
      <c r="D90" s="22" t="s">
        <v>41</v>
      </c>
      <c r="E90" s="24" t="s">
        <v>122</v>
      </c>
      <c r="F90" s="25" t="s">
        <v>100</v>
      </c>
      <c r="G90" s="26">
        <v>24</v>
      </c>
      <c r="H90" s="27">
        <v>0</v>
      </c>
      <c r="I90" s="27">
        <f>ROUND(ROUND(H90,2)*ROUND(G90,3),2)</f>
        <v>0</v>
      </c>
      <c r="O90">
        <f>(I90*21)/100</f>
        <v>0</v>
      </c>
      <c r="P90" t="s">
        <v>10</v>
      </c>
    </row>
    <row r="91" spans="1:18" x14ac:dyDescent="0.2">
      <c r="A91" s="28" t="s">
        <v>44</v>
      </c>
      <c r="E91" s="29" t="s">
        <v>41</v>
      </c>
    </row>
    <row r="92" spans="1:18" x14ac:dyDescent="0.2">
      <c r="A92" s="30" t="s">
        <v>45</v>
      </c>
      <c r="E92" s="31" t="s">
        <v>46</v>
      </c>
    </row>
    <row r="93" spans="1:18" ht="127.5" x14ac:dyDescent="0.2">
      <c r="A93" t="s">
        <v>47</v>
      </c>
      <c r="E93" s="29" t="s">
        <v>123</v>
      </c>
    </row>
    <row r="94" spans="1:18" x14ac:dyDescent="0.2">
      <c r="A94" s="22" t="s">
        <v>39</v>
      </c>
      <c r="B94" s="23" t="s">
        <v>124</v>
      </c>
      <c r="C94" s="23" t="s">
        <v>125</v>
      </c>
      <c r="D94" s="22" t="s">
        <v>41</v>
      </c>
      <c r="E94" s="24" t="s">
        <v>126</v>
      </c>
      <c r="F94" s="25" t="s">
        <v>100</v>
      </c>
      <c r="G94" s="26">
        <v>29</v>
      </c>
      <c r="H94" s="27">
        <v>0</v>
      </c>
      <c r="I94" s="27">
        <f>ROUND(ROUND(H94,2)*ROUND(G94,3),2)</f>
        <v>0</v>
      </c>
      <c r="O94">
        <f>(I94*21)/100</f>
        <v>0</v>
      </c>
      <c r="P94" t="s">
        <v>10</v>
      </c>
    </row>
    <row r="95" spans="1:18" x14ac:dyDescent="0.2">
      <c r="A95" s="28" t="s">
        <v>44</v>
      </c>
      <c r="E95" s="29" t="s">
        <v>41</v>
      </c>
    </row>
    <row r="96" spans="1:18" x14ac:dyDescent="0.2">
      <c r="A96" s="30" t="s">
        <v>45</v>
      </c>
      <c r="E96" s="31" t="s">
        <v>46</v>
      </c>
    </row>
    <row r="97" spans="1:16" ht="114.75" x14ac:dyDescent="0.2">
      <c r="A97" t="s">
        <v>47</v>
      </c>
      <c r="E97" s="29" t="s">
        <v>127</v>
      </c>
    </row>
    <row r="98" spans="1:16" x14ac:dyDescent="0.2">
      <c r="A98" s="22" t="s">
        <v>39</v>
      </c>
      <c r="B98" s="23" t="s">
        <v>128</v>
      </c>
      <c r="C98" s="23" t="s">
        <v>129</v>
      </c>
      <c r="D98" s="22" t="s">
        <v>41</v>
      </c>
      <c r="E98" s="24" t="s">
        <v>130</v>
      </c>
      <c r="F98" s="25" t="s">
        <v>61</v>
      </c>
      <c r="G98" s="26">
        <v>400</v>
      </c>
      <c r="H98" s="27">
        <v>0</v>
      </c>
      <c r="I98" s="27">
        <f>ROUND(ROUND(H98,2)*ROUND(G98,3),2)</f>
        <v>0</v>
      </c>
      <c r="O98">
        <f>(I98*21)/100</f>
        <v>0</v>
      </c>
      <c r="P98" t="s">
        <v>10</v>
      </c>
    </row>
    <row r="99" spans="1:16" x14ac:dyDescent="0.2">
      <c r="A99" s="28" t="s">
        <v>44</v>
      </c>
      <c r="E99" s="29" t="s">
        <v>41</v>
      </c>
    </row>
    <row r="100" spans="1:16" x14ac:dyDescent="0.2">
      <c r="A100" s="30" t="s">
        <v>45</v>
      </c>
      <c r="E100" s="31" t="s">
        <v>46</v>
      </c>
    </row>
    <row r="101" spans="1:16" ht="114.75" x14ac:dyDescent="0.2">
      <c r="A101" t="s">
        <v>47</v>
      </c>
      <c r="E101" s="29" t="s">
        <v>131</v>
      </c>
    </row>
    <row r="102" spans="1:16" x14ac:dyDescent="0.2">
      <c r="A102" s="22" t="s">
        <v>39</v>
      </c>
      <c r="B102" s="23" t="s">
        <v>132</v>
      </c>
      <c r="C102" s="23" t="s">
        <v>133</v>
      </c>
      <c r="D102" s="22" t="s">
        <v>41</v>
      </c>
      <c r="E102" s="24" t="s">
        <v>134</v>
      </c>
      <c r="F102" s="25" t="s">
        <v>61</v>
      </c>
      <c r="G102" s="26">
        <v>100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10</v>
      </c>
    </row>
    <row r="103" spans="1:16" x14ac:dyDescent="0.2">
      <c r="A103" s="28" t="s">
        <v>44</v>
      </c>
      <c r="E103" s="29" t="s">
        <v>41</v>
      </c>
    </row>
    <row r="104" spans="1:16" x14ac:dyDescent="0.2">
      <c r="A104" s="30" t="s">
        <v>45</v>
      </c>
      <c r="E104" s="31" t="s">
        <v>46</v>
      </c>
    </row>
    <row r="105" spans="1:16" ht="102" x14ac:dyDescent="0.2">
      <c r="A105" t="s">
        <v>47</v>
      </c>
      <c r="E105" s="29" t="s">
        <v>135</v>
      </c>
    </row>
    <row r="106" spans="1:16" x14ac:dyDescent="0.2">
      <c r="A106" s="22" t="s">
        <v>39</v>
      </c>
      <c r="B106" s="23" t="s">
        <v>136</v>
      </c>
      <c r="C106" s="23" t="s">
        <v>137</v>
      </c>
      <c r="D106" s="22" t="s">
        <v>41</v>
      </c>
      <c r="E106" s="24" t="s">
        <v>138</v>
      </c>
      <c r="F106" s="25" t="s">
        <v>61</v>
      </c>
      <c r="G106" s="26">
        <v>200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6" x14ac:dyDescent="0.2">
      <c r="A107" s="28" t="s">
        <v>44</v>
      </c>
      <c r="E107" s="29" t="s">
        <v>41</v>
      </c>
    </row>
    <row r="108" spans="1:16" x14ac:dyDescent="0.2">
      <c r="A108" s="30" t="s">
        <v>45</v>
      </c>
      <c r="E108" s="31" t="s">
        <v>46</v>
      </c>
    </row>
    <row r="109" spans="1:16" ht="102" x14ac:dyDescent="0.2">
      <c r="A109" t="s">
        <v>47</v>
      </c>
      <c r="E109" s="29" t="s">
        <v>135</v>
      </c>
    </row>
    <row r="110" spans="1:16" x14ac:dyDescent="0.2">
      <c r="A110" s="22" t="s">
        <v>39</v>
      </c>
      <c r="B110" s="23" t="s">
        <v>139</v>
      </c>
      <c r="C110" s="23" t="s">
        <v>140</v>
      </c>
      <c r="D110" s="22" t="s">
        <v>41</v>
      </c>
      <c r="E110" s="24" t="s">
        <v>141</v>
      </c>
      <c r="F110" s="25" t="s">
        <v>61</v>
      </c>
      <c r="G110" s="26">
        <v>400</v>
      </c>
      <c r="H110" s="27">
        <v>0</v>
      </c>
      <c r="I110" s="27">
        <f>ROUND(ROUND(H110,2)*ROUND(G110,3),2)</f>
        <v>0</v>
      </c>
      <c r="O110">
        <f>(I110*21)/100</f>
        <v>0</v>
      </c>
      <c r="P110" t="s">
        <v>10</v>
      </c>
    </row>
    <row r="111" spans="1:16" x14ac:dyDescent="0.2">
      <c r="A111" s="28" t="s">
        <v>44</v>
      </c>
      <c r="E111" s="29" t="s">
        <v>41</v>
      </c>
    </row>
    <row r="112" spans="1:16" x14ac:dyDescent="0.2">
      <c r="A112" s="30" t="s">
        <v>45</v>
      </c>
      <c r="E112" s="31" t="s">
        <v>46</v>
      </c>
    </row>
    <row r="113" spans="1:16" ht="140.25" x14ac:dyDescent="0.2">
      <c r="A113" t="s">
        <v>47</v>
      </c>
      <c r="E113" s="29" t="s">
        <v>142</v>
      </c>
    </row>
    <row r="114" spans="1:16" ht="25.5" x14ac:dyDescent="0.2">
      <c r="A114" s="22" t="s">
        <v>39</v>
      </c>
      <c r="B114" s="23" t="s">
        <v>143</v>
      </c>
      <c r="C114" s="23" t="s">
        <v>144</v>
      </c>
      <c r="D114" s="22" t="s">
        <v>41</v>
      </c>
      <c r="E114" s="24" t="s">
        <v>145</v>
      </c>
      <c r="F114" s="25" t="s">
        <v>61</v>
      </c>
      <c r="G114" s="26">
        <v>180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8" t="s">
        <v>44</v>
      </c>
      <c r="E115" s="29" t="s">
        <v>41</v>
      </c>
    </row>
    <row r="116" spans="1:16" x14ac:dyDescent="0.2">
      <c r="A116" s="30" t="s">
        <v>45</v>
      </c>
      <c r="E116" s="31" t="s">
        <v>46</v>
      </c>
    </row>
    <row r="117" spans="1:16" ht="127.5" x14ac:dyDescent="0.2">
      <c r="A117" t="s">
        <v>47</v>
      </c>
      <c r="E117" s="29" t="s">
        <v>146</v>
      </c>
    </row>
    <row r="118" spans="1:16" ht="25.5" x14ac:dyDescent="0.2">
      <c r="A118" s="22" t="s">
        <v>39</v>
      </c>
      <c r="B118" s="23" t="s">
        <v>147</v>
      </c>
      <c r="C118" s="23" t="s">
        <v>148</v>
      </c>
      <c r="D118" s="22" t="s">
        <v>41</v>
      </c>
      <c r="E118" s="24" t="s">
        <v>149</v>
      </c>
      <c r="F118" s="25" t="s">
        <v>61</v>
      </c>
      <c r="G118" s="26">
        <v>52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8" t="s">
        <v>44</v>
      </c>
      <c r="E119" s="29" t="s">
        <v>41</v>
      </c>
    </row>
    <row r="120" spans="1:16" x14ac:dyDescent="0.2">
      <c r="A120" s="30" t="s">
        <v>45</v>
      </c>
      <c r="E120" s="31" t="s">
        <v>46</v>
      </c>
    </row>
    <row r="121" spans="1:16" ht="76.5" x14ac:dyDescent="0.2">
      <c r="A121" t="s">
        <v>47</v>
      </c>
      <c r="E121" s="29" t="s">
        <v>150</v>
      </c>
    </row>
    <row r="122" spans="1:16" x14ac:dyDescent="0.2">
      <c r="A122" s="22" t="s">
        <v>39</v>
      </c>
      <c r="B122" s="23" t="s">
        <v>151</v>
      </c>
      <c r="C122" s="23" t="s">
        <v>152</v>
      </c>
      <c r="D122" s="22" t="s">
        <v>41</v>
      </c>
      <c r="E122" s="24" t="s">
        <v>153</v>
      </c>
      <c r="F122" s="25" t="s">
        <v>61</v>
      </c>
      <c r="G122" s="26">
        <v>10</v>
      </c>
      <c r="H122" s="27">
        <v>0</v>
      </c>
      <c r="I122" s="27">
        <f>ROUND(ROUND(H122,2)*ROUND(G122,3),2)</f>
        <v>0</v>
      </c>
      <c r="O122">
        <f>(I122*21)/100</f>
        <v>0</v>
      </c>
      <c r="P122" t="s">
        <v>10</v>
      </c>
    </row>
    <row r="123" spans="1:16" x14ac:dyDescent="0.2">
      <c r="A123" s="28" t="s">
        <v>44</v>
      </c>
      <c r="E123" s="29" t="s">
        <v>41</v>
      </c>
    </row>
    <row r="124" spans="1:16" x14ac:dyDescent="0.2">
      <c r="A124" s="30" t="s">
        <v>45</v>
      </c>
      <c r="E124" s="31" t="s">
        <v>46</v>
      </c>
    </row>
    <row r="125" spans="1:16" ht="76.5" x14ac:dyDescent="0.2">
      <c r="A125" t="s">
        <v>47</v>
      </c>
      <c r="E125" s="29" t="s">
        <v>150</v>
      </c>
    </row>
    <row r="126" spans="1:16" x14ac:dyDescent="0.2">
      <c r="A126" s="22" t="s">
        <v>39</v>
      </c>
      <c r="B126" s="23" t="s">
        <v>154</v>
      </c>
      <c r="C126" s="23" t="s">
        <v>155</v>
      </c>
      <c r="D126" s="22" t="s">
        <v>41</v>
      </c>
      <c r="E126" s="24" t="s">
        <v>156</v>
      </c>
      <c r="F126" s="25" t="s">
        <v>100</v>
      </c>
      <c r="G126" s="26">
        <v>184</v>
      </c>
      <c r="H126" s="27">
        <v>0</v>
      </c>
      <c r="I126" s="27">
        <f>ROUND(ROUND(H126,2)*ROUND(G126,3),2)</f>
        <v>0</v>
      </c>
      <c r="O126">
        <f>(I126*21)/100</f>
        <v>0</v>
      </c>
      <c r="P126" t="s">
        <v>10</v>
      </c>
    </row>
    <row r="127" spans="1:16" x14ac:dyDescent="0.2">
      <c r="A127" s="28" t="s">
        <v>44</v>
      </c>
      <c r="E127" s="29" t="s">
        <v>41</v>
      </c>
    </row>
    <row r="128" spans="1:16" x14ac:dyDescent="0.2">
      <c r="A128" s="30" t="s">
        <v>45</v>
      </c>
      <c r="E128" s="31" t="s">
        <v>46</v>
      </c>
    </row>
    <row r="129" spans="1:16" ht="102" x14ac:dyDescent="0.2">
      <c r="A129" t="s">
        <v>47</v>
      </c>
      <c r="E129" s="29" t="s">
        <v>157</v>
      </c>
    </row>
    <row r="130" spans="1:16" ht="25.5" x14ac:dyDescent="0.2">
      <c r="A130" s="22" t="s">
        <v>39</v>
      </c>
      <c r="B130" s="23" t="s">
        <v>158</v>
      </c>
      <c r="C130" s="23" t="s">
        <v>159</v>
      </c>
      <c r="D130" s="22" t="s">
        <v>41</v>
      </c>
      <c r="E130" s="24" t="s">
        <v>160</v>
      </c>
      <c r="F130" s="25" t="s">
        <v>100</v>
      </c>
      <c r="G130" s="26">
        <v>36</v>
      </c>
      <c r="H130" s="27">
        <v>0</v>
      </c>
      <c r="I130" s="27">
        <f>ROUND(ROUND(H130,2)*ROUND(G130,3),2)</f>
        <v>0</v>
      </c>
      <c r="O130">
        <f>(I130*21)/100</f>
        <v>0</v>
      </c>
      <c r="P130" t="s">
        <v>10</v>
      </c>
    </row>
    <row r="131" spans="1:16" x14ac:dyDescent="0.2">
      <c r="A131" s="28" t="s">
        <v>44</v>
      </c>
      <c r="E131" s="29" t="s">
        <v>41</v>
      </c>
    </row>
    <row r="132" spans="1:16" x14ac:dyDescent="0.2">
      <c r="A132" s="30" t="s">
        <v>45</v>
      </c>
      <c r="E132" s="31" t="s">
        <v>46</v>
      </c>
    </row>
    <row r="133" spans="1:16" ht="38.25" x14ac:dyDescent="0.2">
      <c r="A133" t="s">
        <v>47</v>
      </c>
      <c r="E133" s="29" t="s">
        <v>161</v>
      </c>
    </row>
    <row r="134" spans="1:16" x14ac:dyDescent="0.2">
      <c r="A134" s="22" t="s">
        <v>39</v>
      </c>
      <c r="B134" s="23" t="s">
        <v>162</v>
      </c>
      <c r="C134" s="23" t="s">
        <v>163</v>
      </c>
      <c r="D134" s="22" t="s">
        <v>41</v>
      </c>
      <c r="E134" s="24" t="s">
        <v>164</v>
      </c>
      <c r="F134" s="25" t="s">
        <v>100</v>
      </c>
      <c r="G134" s="26">
        <v>5</v>
      </c>
      <c r="H134" s="27">
        <v>0</v>
      </c>
      <c r="I134" s="27">
        <f>ROUND(ROUND(H134,2)*ROUND(G134,3),2)</f>
        <v>0</v>
      </c>
      <c r="O134">
        <f>(I134*21)/100</f>
        <v>0</v>
      </c>
      <c r="P134" t="s">
        <v>10</v>
      </c>
    </row>
    <row r="135" spans="1:16" x14ac:dyDescent="0.2">
      <c r="A135" s="28" t="s">
        <v>44</v>
      </c>
      <c r="E135" s="29" t="s">
        <v>41</v>
      </c>
    </row>
    <row r="136" spans="1:16" x14ac:dyDescent="0.2">
      <c r="A136" s="30" t="s">
        <v>45</v>
      </c>
      <c r="E136" s="31" t="s">
        <v>46</v>
      </c>
    </row>
    <row r="137" spans="1:16" ht="38.25" x14ac:dyDescent="0.2">
      <c r="A137" t="s">
        <v>47</v>
      </c>
      <c r="E137" s="29" t="s">
        <v>161</v>
      </c>
    </row>
    <row r="138" spans="1:16" ht="25.5" x14ac:dyDescent="0.2">
      <c r="A138" s="22" t="s">
        <v>39</v>
      </c>
      <c r="B138" s="23" t="s">
        <v>165</v>
      </c>
      <c r="C138" s="23" t="s">
        <v>166</v>
      </c>
      <c r="D138" s="22" t="s">
        <v>41</v>
      </c>
      <c r="E138" s="24" t="s">
        <v>167</v>
      </c>
      <c r="F138" s="25" t="s">
        <v>100</v>
      </c>
      <c r="G138" s="26">
        <v>72</v>
      </c>
      <c r="H138" s="27">
        <v>0</v>
      </c>
      <c r="I138" s="27">
        <f>ROUND(ROUND(H138,2)*ROUND(G138,3),2)</f>
        <v>0</v>
      </c>
      <c r="O138">
        <f>(I138*21)/100</f>
        <v>0</v>
      </c>
      <c r="P138" t="s">
        <v>10</v>
      </c>
    </row>
    <row r="139" spans="1:16" x14ac:dyDescent="0.2">
      <c r="A139" s="28" t="s">
        <v>44</v>
      </c>
      <c r="E139" s="29" t="s">
        <v>41</v>
      </c>
    </row>
    <row r="140" spans="1:16" x14ac:dyDescent="0.2">
      <c r="A140" s="30" t="s">
        <v>45</v>
      </c>
      <c r="E140" s="31" t="s">
        <v>46</v>
      </c>
    </row>
    <row r="141" spans="1:16" ht="51" x14ac:dyDescent="0.2">
      <c r="A141" t="s">
        <v>47</v>
      </c>
      <c r="E141" s="29" t="s">
        <v>168</v>
      </c>
    </row>
    <row r="142" spans="1:16" x14ac:dyDescent="0.2">
      <c r="A142" s="22" t="s">
        <v>39</v>
      </c>
      <c r="B142" s="23" t="s">
        <v>169</v>
      </c>
      <c r="C142" s="23" t="s">
        <v>170</v>
      </c>
      <c r="D142" s="22" t="s">
        <v>41</v>
      </c>
      <c r="E142" s="24" t="s">
        <v>171</v>
      </c>
      <c r="F142" s="25" t="s">
        <v>100</v>
      </c>
      <c r="G142" s="26">
        <v>5</v>
      </c>
      <c r="H142" s="27">
        <v>0</v>
      </c>
      <c r="I142" s="27">
        <f>ROUND(ROUND(H142,2)*ROUND(G142,3),2)</f>
        <v>0</v>
      </c>
      <c r="O142">
        <f>(I142*21)/100</f>
        <v>0</v>
      </c>
      <c r="P142" t="s">
        <v>10</v>
      </c>
    </row>
    <row r="143" spans="1:16" x14ac:dyDescent="0.2">
      <c r="A143" s="28" t="s">
        <v>44</v>
      </c>
      <c r="E143" s="29" t="s">
        <v>41</v>
      </c>
    </row>
    <row r="144" spans="1:16" x14ac:dyDescent="0.2">
      <c r="A144" s="30" t="s">
        <v>45</v>
      </c>
      <c r="E144" s="31" t="s">
        <v>46</v>
      </c>
    </row>
    <row r="145" spans="1:16" ht="114.75" x14ac:dyDescent="0.2">
      <c r="A145" t="s">
        <v>47</v>
      </c>
      <c r="E145" s="29" t="s">
        <v>172</v>
      </c>
    </row>
    <row r="146" spans="1:16" ht="25.5" x14ac:dyDescent="0.2">
      <c r="A146" s="22" t="s">
        <v>39</v>
      </c>
      <c r="B146" s="23" t="s">
        <v>173</v>
      </c>
      <c r="C146" s="23" t="s">
        <v>174</v>
      </c>
      <c r="D146" s="22" t="s">
        <v>41</v>
      </c>
      <c r="E146" s="24" t="s">
        <v>175</v>
      </c>
      <c r="F146" s="25" t="s">
        <v>100</v>
      </c>
      <c r="G146" s="26">
        <v>10</v>
      </c>
      <c r="H146" s="27">
        <v>0</v>
      </c>
      <c r="I146" s="27">
        <f>ROUND(ROUND(H146,2)*ROUND(G146,3),2)</f>
        <v>0</v>
      </c>
      <c r="O146">
        <f>(I146*21)/100</f>
        <v>0</v>
      </c>
      <c r="P146" t="s">
        <v>10</v>
      </c>
    </row>
    <row r="147" spans="1:16" x14ac:dyDescent="0.2">
      <c r="A147" s="28" t="s">
        <v>44</v>
      </c>
      <c r="E147" s="29" t="s">
        <v>41</v>
      </c>
    </row>
    <row r="148" spans="1:16" x14ac:dyDescent="0.2">
      <c r="A148" s="30" t="s">
        <v>45</v>
      </c>
      <c r="E148" s="31" t="s">
        <v>46</v>
      </c>
    </row>
    <row r="149" spans="1:16" ht="114.75" x14ac:dyDescent="0.2">
      <c r="A149" t="s">
        <v>47</v>
      </c>
      <c r="E149" s="29" t="s">
        <v>131</v>
      </c>
    </row>
    <row r="150" spans="1:16" ht="38.25" x14ac:dyDescent="0.2">
      <c r="A150" s="22" t="s">
        <v>39</v>
      </c>
      <c r="B150" s="23" t="s">
        <v>176</v>
      </c>
      <c r="C150" s="23" t="s">
        <v>177</v>
      </c>
      <c r="D150" s="22" t="s">
        <v>41</v>
      </c>
      <c r="E150" s="24" t="s">
        <v>178</v>
      </c>
      <c r="F150" s="25" t="s">
        <v>179</v>
      </c>
      <c r="G150" s="26">
        <v>600</v>
      </c>
      <c r="H150" s="27">
        <v>0</v>
      </c>
      <c r="I150" s="27">
        <f>ROUND(ROUND(H150,2)*ROUND(G150,3),2)</f>
        <v>0</v>
      </c>
      <c r="O150">
        <f>(I150*21)/100</f>
        <v>0</v>
      </c>
      <c r="P150" t="s">
        <v>10</v>
      </c>
    </row>
    <row r="151" spans="1:16" x14ac:dyDescent="0.2">
      <c r="A151" s="28" t="s">
        <v>44</v>
      </c>
      <c r="E151" s="29" t="s">
        <v>41</v>
      </c>
    </row>
    <row r="152" spans="1:16" x14ac:dyDescent="0.2">
      <c r="A152" s="30" t="s">
        <v>45</v>
      </c>
      <c r="E152" s="31" t="s">
        <v>46</v>
      </c>
    </row>
    <row r="153" spans="1:16" ht="114.75" x14ac:dyDescent="0.2">
      <c r="A153" t="s">
        <v>47</v>
      </c>
      <c r="E153" s="29" t="s">
        <v>172</v>
      </c>
    </row>
    <row r="154" spans="1:16" x14ac:dyDescent="0.2">
      <c r="A154" s="22" t="s">
        <v>39</v>
      </c>
      <c r="B154" s="23" t="s">
        <v>180</v>
      </c>
      <c r="C154" s="23" t="s">
        <v>181</v>
      </c>
      <c r="D154" s="22" t="s">
        <v>41</v>
      </c>
      <c r="E154" s="24" t="s">
        <v>182</v>
      </c>
      <c r="F154" s="25" t="s">
        <v>100</v>
      </c>
      <c r="G154" s="26">
        <v>4</v>
      </c>
      <c r="H154" s="27">
        <v>0</v>
      </c>
      <c r="I154" s="27">
        <f>ROUND(ROUND(H154,2)*ROUND(G154,3),2)</f>
        <v>0</v>
      </c>
      <c r="O154">
        <f>(I154*21)/100</f>
        <v>0</v>
      </c>
      <c r="P154" t="s">
        <v>10</v>
      </c>
    </row>
    <row r="155" spans="1:16" x14ac:dyDescent="0.2">
      <c r="A155" s="28" t="s">
        <v>44</v>
      </c>
      <c r="E155" s="29" t="s">
        <v>41</v>
      </c>
    </row>
    <row r="156" spans="1:16" x14ac:dyDescent="0.2">
      <c r="A156" s="30" t="s">
        <v>45</v>
      </c>
      <c r="E156" s="31" t="s">
        <v>46</v>
      </c>
    </row>
    <row r="157" spans="1:16" ht="102" x14ac:dyDescent="0.2">
      <c r="A157" t="s">
        <v>47</v>
      </c>
      <c r="E157" s="29" t="s">
        <v>183</v>
      </c>
    </row>
    <row r="158" spans="1:16" ht="25.5" x14ac:dyDescent="0.2">
      <c r="A158" s="22" t="s">
        <v>39</v>
      </c>
      <c r="B158" s="23" t="s">
        <v>184</v>
      </c>
      <c r="C158" s="23" t="s">
        <v>185</v>
      </c>
      <c r="D158" s="22" t="s">
        <v>41</v>
      </c>
      <c r="E158" s="24" t="s">
        <v>186</v>
      </c>
      <c r="F158" s="25" t="s">
        <v>61</v>
      </c>
      <c r="G158" s="26">
        <v>40</v>
      </c>
      <c r="H158" s="27">
        <v>0</v>
      </c>
      <c r="I158" s="27">
        <f>ROUND(ROUND(H158,2)*ROUND(G158,3),2)</f>
        <v>0</v>
      </c>
      <c r="O158">
        <f>(I158*21)/100</f>
        <v>0</v>
      </c>
      <c r="P158" t="s">
        <v>10</v>
      </c>
    </row>
    <row r="159" spans="1:16" x14ac:dyDescent="0.2">
      <c r="A159" s="28" t="s">
        <v>44</v>
      </c>
      <c r="E159" s="29" t="s">
        <v>41</v>
      </c>
    </row>
    <row r="160" spans="1:16" x14ac:dyDescent="0.2">
      <c r="A160" s="30" t="s">
        <v>45</v>
      </c>
      <c r="E160" s="31" t="s">
        <v>46</v>
      </c>
    </row>
    <row r="161" spans="1:16" ht="89.25" x14ac:dyDescent="0.2">
      <c r="A161" t="s">
        <v>47</v>
      </c>
      <c r="E161" s="29" t="s">
        <v>187</v>
      </c>
    </row>
    <row r="162" spans="1:16" x14ac:dyDescent="0.2">
      <c r="A162" s="22" t="s">
        <v>39</v>
      </c>
      <c r="B162" s="23" t="s">
        <v>188</v>
      </c>
      <c r="C162" s="23" t="s">
        <v>189</v>
      </c>
      <c r="D162" s="22" t="s">
        <v>41</v>
      </c>
      <c r="E162" s="24" t="s">
        <v>190</v>
      </c>
      <c r="F162" s="25" t="s">
        <v>61</v>
      </c>
      <c r="G162" s="26">
        <v>10</v>
      </c>
      <c r="H162" s="27">
        <v>0</v>
      </c>
      <c r="I162" s="27">
        <f>ROUND(ROUND(H162,2)*ROUND(G162,3),2)</f>
        <v>0</v>
      </c>
      <c r="O162">
        <f>(I162*21)/100</f>
        <v>0</v>
      </c>
      <c r="P162" t="s">
        <v>10</v>
      </c>
    </row>
    <row r="163" spans="1:16" x14ac:dyDescent="0.2">
      <c r="A163" s="28" t="s">
        <v>44</v>
      </c>
      <c r="E163" s="29" t="s">
        <v>41</v>
      </c>
    </row>
    <row r="164" spans="1:16" x14ac:dyDescent="0.2">
      <c r="A164" s="30" t="s">
        <v>45</v>
      </c>
      <c r="E164" s="31" t="s">
        <v>46</v>
      </c>
    </row>
    <row r="165" spans="1:16" ht="89.25" x14ac:dyDescent="0.2">
      <c r="A165" t="s">
        <v>47</v>
      </c>
      <c r="E165" s="29" t="s">
        <v>187</v>
      </c>
    </row>
    <row r="166" spans="1:16" x14ac:dyDescent="0.2">
      <c r="A166" s="22" t="s">
        <v>39</v>
      </c>
      <c r="B166" s="23" t="s">
        <v>191</v>
      </c>
      <c r="C166" s="23" t="s">
        <v>192</v>
      </c>
      <c r="D166" s="22" t="s">
        <v>41</v>
      </c>
      <c r="E166" s="24" t="s">
        <v>193</v>
      </c>
      <c r="F166" s="25" t="s">
        <v>61</v>
      </c>
      <c r="G166" s="26">
        <v>40</v>
      </c>
      <c r="H166" s="27">
        <v>0</v>
      </c>
      <c r="I166" s="27">
        <f>ROUND(ROUND(H166,2)*ROUND(G166,3),2)</f>
        <v>0</v>
      </c>
      <c r="O166">
        <f>(I166*21)/100</f>
        <v>0</v>
      </c>
      <c r="P166" t="s">
        <v>10</v>
      </c>
    </row>
    <row r="167" spans="1:16" x14ac:dyDescent="0.2">
      <c r="A167" s="28" t="s">
        <v>44</v>
      </c>
      <c r="E167" s="29" t="s">
        <v>41</v>
      </c>
    </row>
    <row r="168" spans="1:16" x14ac:dyDescent="0.2">
      <c r="A168" s="30" t="s">
        <v>45</v>
      </c>
      <c r="E168" s="31" t="s">
        <v>46</v>
      </c>
    </row>
    <row r="169" spans="1:16" ht="89.25" x14ac:dyDescent="0.2">
      <c r="A169" t="s">
        <v>47</v>
      </c>
      <c r="E169" s="29" t="s">
        <v>187</v>
      </c>
    </row>
    <row r="170" spans="1:16" x14ac:dyDescent="0.2">
      <c r="A170" s="22" t="s">
        <v>39</v>
      </c>
      <c r="B170" s="23" t="s">
        <v>194</v>
      </c>
      <c r="C170" s="23" t="s">
        <v>195</v>
      </c>
      <c r="D170" s="22" t="s">
        <v>41</v>
      </c>
      <c r="E170" s="24" t="s">
        <v>196</v>
      </c>
      <c r="F170" s="25" t="s">
        <v>61</v>
      </c>
      <c r="G170" s="26">
        <v>450</v>
      </c>
      <c r="H170" s="27">
        <v>0</v>
      </c>
      <c r="I170" s="27">
        <f>ROUND(ROUND(H170,2)*ROUND(G170,3),2)</f>
        <v>0</v>
      </c>
      <c r="O170">
        <f>(I170*21)/100</f>
        <v>0</v>
      </c>
      <c r="P170" t="s">
        <v>10</v>
      </c>
    </row>
    <row r="171" spans="1:16" x14ac:dyDescent="0.2">
      <c r="A171" s="28" t="s">
        <v>44</v>
      </c>
      <c r="E171" s="29" t="s">
        <v>41</v>
      </c>
    </row>
    <row r="172" spans="1:16" x14ac:dyDescent="0.2">
      <c r="A172" s="30" t="s">
        <v>45</v>
      </c>
      <c r="E172" s="31" t="s">
        <v>46</v>
      </c>
    </row>
    <row r="173" spans="1:16" ht="89.25" x14ac:dyDescent="0.2">
      <c r="A173" t="s">
        <v>47</v>
      </c>
      <c r="E173" s="29" t="s">
        <v>187</v>
      </c>
    </row>
    <row r="174" spans="1:16" x14ac:dyDescent="0.2">
      <c r="A174" s="22" t="s">
        <v>39</v>
      </c>
      <c r="B174" s="23" t="s">
        <v>197</v>
      </c>
      <c r="C174" s="23" t="s">
        <v>198</v>
      </c>
      <c r="D174" s="22" t="s">
        <v>41</v>
      </c>
      <c r="E174" s="24" t="s">
        <v>199</v>
      </c>
      <c r="F174" s="25" t="s">
        <v>61</v>
      </c>
      <c r="G174" s="26">
        <v>9880</v>
      </c>
      <c r="H174" s="27">
        <v>0</v>
      </c>
      <c r="I174" s="27">
        <f>ROUND(ROUND(H174,2)*ROUND(G174,3),2)</f>
        <v>0</v>
      </c>
      <c r="O174">
        <f>(I174*21)/100</f>
        <v>0</v>
      </c>
      <c r="P174" t="s">
        <v>10</v>
      </c>
    </row>
    <row r="175" spans="1:16" x14ac:dyDescent="0.2">
      <c r="A175" s="28" t="s">
        <v>44</v>
      </c>
      <c r="E175" s="29" t="s">
        <v>41</v>
      </c>
    </row>
    <row r="176" spans="1:16" x14ac:dyDescent="0.2">
      <c r="A176" s="30" t="s">
        <v>45</v>
      </c>
      <c r="E176" s="31" t="s">
        <v>46</v>
      </c>
    </row>
    <row r="177" spans="1:16" ht="89.25" x14ac:dyDescent="0.2">
      <c r="A177" t="s">
        <v>47</v>
      </c>
      <c r="E177" s="29" t="s">
        <v>187</v>
      </c>
    </row>
    <row r="178" spans="1:16" ht="25.5" x14ac:dyDescent="0.2">
      <c r="A178" s="22" t="s">
        <v>39</v>
      </c>
      <c r="B178" s="23" t="s">
        <v>200</v>
      </c>
      <c r="C178" s="23" t="s">
        <v>201</v>
      </c>
      <c r="D178" s="22" t="s">
        <v>41</v>
      </c>
      <c r="E178" s="24" t="s">
        <v>202</v>
      </c>
      <c r="F178" s="25" t="s">
        <v>100</v>
      </c>
      <c r="G178" s="26">
        <v>6</v>
      </c>
      <c r="H178" s="27">
        <v>0</v>
      </c>
      <c r="I178" s="27">
        <f>ROUND(ROUND(H178,2)*ROUND(G178,3),2)</f>
        <v>0</v>
      </c>
      <c r="O178">
        <f>(I178*21)/100</f>
        <v>0</v>
      </c>
      <c r="P178" t="s">
        <v>10</v>
      </c>
    </row>
    <row r="179" spans="1:16" x14ac:dyDescent="0.2">
      <c r="A179" s="28" t="s">
        <v>44</v>
      </c>
      <c r="E179" s="29" t="s">
        <v>41</v>
      </c>
    </row>
    <row r="180" spans="1:16" x14ac:dyDescent="0.2">
      <c r="A180" s="30" t="s">
        <v>45</v>
      </c>
      <c r="E180" s="31" t="s">
        <v>46</v>
      </c>
    </row>
    <row r="181" spans="1:16" ht="102" x14ac:dyDescent="0.2">
      <c r="A181" t="s">
        <v>47</v>
      </c>
      <c r="E181" s="29" t="s">
        <v>203</v>
      </c>
    </row>
    <row r="182" spans="1:16" ht="25.5" x14ac:dyDescent="0.2">
      <c r="A182" s="22" t="s">
        <v>39</v>
      </c>
      <c r="B182" s="23" t="s">
        <v>204</v>
      </c>
      <c r="C182" s="23" t="s">
        <v>205</v>
      </c>
      <c r="D182" s="22" t="s">
        <v>41</v>
      </c>
      <c r="E182" s="24" t="s">
        <v>206</v>
      </c>
      <c r="F182" s="25" t="s">
        <v>100</v>
      </c>
      <c r="G182" s="26">
        <v>2</v>
      </c>
      <c r="H182" s="27">
        <v>0</v>
      </c>
      <c r="I182" s="27">
        <f>ROUND(ROUND(H182,2)*ROUND(G182,3),2)</f>
        <v>0</v>
      </c>
      <c r="O182">
        <f>(I182*21)/100</f>
        <v>0</v>
      </c>
      <c r="P182" t="s">
        <v>10</v>
      </c>
    </row>
    <row r="183" spans="1:16" x14ac:dyDescent="0.2">
      <c r="A183" s="28" t="s">
        <v>44</v>
      </c>
      <c r="E183" s="29" t="s">
        <v>41</v>
      </c>
    </row>
    <row r="184" spans="1:16" x14ac:dyDescent="0.2">
      <c r="A184" s="30" t="s">
        <v>45</v>
      </c>
      <c r="E184" s="31" t="s">
        <v>46</v>
      </c>
    </row>
    <row r="185" spans="1:16" ht="102" x14ac:dyDescent="0.2">
      <c r="A185" t="s">
        <v>47</v>
      </c>
      <c r="E185" s="29" t="s">
        <v>203</v>
      </c>
    </row>
    <row r="186" spans="1:16" ht="25.5" x14ac:dyDescent="0.2">
      <c r="A186" s="22" t="s">
        <v>39</v>
      </c>
      <c r="B186" s="23" t="s">
        <v>207</v>
      </c>
      <c r="C186" s="23" t="s">
        <v>208</v>
      </c>
      <c r="D186" s="22" t="s">
        <v>41</v>
      </c>
      <c r="E186" s="24" t="s">
        <v>209</v>
      </c>
      <c r="F186" s="25" t="s">
        <v>100</v>
      </c>
      <c r="G186" s="26">
        <v>2</v>
      </c>
      <c r="H186" s="27">
        <v>0</v>
      </c>
      <c r="I186" s="27">
        <f>ROUND(ROUND(H186,2)*ROUND(G186,3),2)</f>
        <v>0</v>
      </c>
      <c r="O186">
        <f>(I186*21)/100</f>
        <v>0</v>
      </c>
      <c r="P186" t="s">
        <v>10</v>
      </c>
    </row>
    <row r="187" spans="1:16" x14ac:dyDescent="0.2">
      <c r="A187" s="28" t="s">
        <v>44</v>
      </c>
      <c r="E187" s="29" t="s">
        <v>41</v>
      </c>
    </row>
    <row r="188" spans="1:16" x14ac:dyDescent="0.2">
      <c r="A188" s="30" t="s">
        <v>45</v>
      </c>
      <c r="E188" s="31" t="s">
        <v>46</v>
      </c>
    </row>
    <row r="189" spans="1:16" ht="102" x14ac:dyDescent="0.2">
      <c r="A189" t="s">
        <v>47</v>
      </c>
      <c r="E189" s="29" t="s">
        <v>203</v>
      </c>
    </row>
    <row r="190" spans="1:16" ht="25.5" x14ac:dyDescent="0.2">
      <c r="A190" s="22" t="s">
        <v>39</v>
      </c>
      <c r="B190" s="23" t="s">
        <v>210</v>
      </c>
      <c r="C190" s="23" t="s">
        <v>211</v>
      </c>
      <c r="D190" s="22" t="s">
        <v>41</v>
      </c>
      <c r="E190" s="24" t="s">
        <v>212</v>
      </c>
      <c r="F190" s="25" t="s">
        <v>100</v>
      </c>
      <c r="G190" s="26">
        <v>52</v>
      </c>
      <c r="H190" s="27">
        <v>0</v>
      </c>
      <c r="I190" s="27">
        <f>ROUND(ROUND(H190,2)*ROUND(G190,3),2)</f>
        <v>0</v>
      </c>
      <c r="O190">
        <f>(I190*21)/100</f>
        <v>0</v>
      </c>
      <c r="P190" t="s">
        <v>10</v>
      </c>
    </row>
    <row r="191" spans="1:16" x14ac:dyDescent="0.2">
      <c r="A191" s="28" t="s">
        <v>44</v>
      </c>
      <c r="E191" s="29" t="s">
        <v>41</v>
      </c>
    </row>
    <row r="192" spans="1:16" x14ac:dyDescent="0.2">
      <c r="A192" s="30" t="s">
        <v>45</v>
      </c>
      <c r="E192" s="31" t="s">
        <v>46</v>
      </c>
    </row>
    <row r="193" spans="1:16" ht="102" x14ac:dyDescent="0.2">
      <c r="A193" t="s">
        <v>47</v>
      </c>
      <c r="E193" s="29" t="s">
        <v>203</v>
      </c>
    </row>
    <row r="194" spans="1:16" x14ac:dyDescent="0.2">
      <c r="A194" s="22" t="s">
        <v>39</v>
      </c>
      <c r="B194" s="23" t="s">
        <v>213</v>
      </c>
      <c r="C194" s="23" t="s">
        <v>214</v>
      </c>
      <c r="D194" s="22" t="s">
        <v>41</v>
      </c>
      <c r="E194" s="24" t="s">
        <v>215</v>
      </c>
      <c r="F194" s="25" t="s">
        <v>100</v>
      </c>
      <c r="G194" s="26">
        <v>26</v>
      </c>
      <c r="H194" s="27">
        <v>0</v>
      </c>
      <c r="I194" s="27">
        <f>ROUND(ROUND(H194,2)*ROUND(G194,3),2)</f>
        <v>0</v>
      </c>
      <c r="O194">
        <f>(I194*21)/100</f>
        <v>0</v>
      </c>
      <c r="P194" t="s">
        <v>10</v>
      </c>
    </row>
    <row r="195" spans="1:16" x14ac:dyDescent="0.2">
      <c r="A195" s="28" t="s">
        <v>44</v>
      </c>
      <c r="E195" s="29" t="s">
        <v>41</v>
      </c>
    </row>
    <row r="196" spans="1:16" x14ac:dyDescent="0.2">
      <c r="A196" s="30" t="s">
        <v>45</v>
      </c>
      <c r="E196" s="31" t="s">
        <v>46</v>
      </c>
    </row>
    <row r="197" spans="1:16" ht="102" x14ac:dyDescent="0.2">
      <c r="A197" t="s">
        <v>47</v>
      </c>
      <c r="E197" s="29" t="s">
        <v>203</v>
      </c>
    </row>
    <row r="198" spans="1:16" ht="25.5" x14ac:dyDescent="0.2">
      <c r="A198" s="22" t="s">
        <v>39</v>
      </c>
      <c r="B198" s="23" t="s">
        <v>216</v>
      </c>
      <c r="C198" s="23" t="s">
        <v>217</v>
      </c>
      <c r="D198" s="22" t="s">
        <v>41</v>
      </c>
      <c r="E198" s="24" t="s">
        <v>218</v>
      </c>
      <c r="F198" s="25" t="s">
        <v>100</v>
      </c>
      <c r="G198" s="26">
        <v>18</v>
      </c>
      <c r="H198" s="27">
        <v>0</v>
      </c>
      <c r="I198" s="27">
        <f>ROUND(ROUND(H198,2)*ROUND(G198,3),2)</f>
        <v>0</v>
      </c>
      <c r="O198">
        <f>(I198*21)/100</f>
        <v>0</v>
      </c>
      <c r="P198" t="s">
        <v>10</v>
      </c>
    </row>
    <row r="199" spans="1:16" x14ac:dyDescent="0.2">
      <c r="A199" s="28" t="s">
        <v>44</v>
      </c>
      <c r="E199" s="29" t="s">
        <v>41</v>
      </c>
    </row>
    <row r="200" spans="1:16" x14ac:dyDescent="0.2">
      <c r="A200" s="30" t="s">
        <v>45</v>
      </c>
      <c r="E200" s="31" t="s">
        <v>46</v>
      </c>
    </row>
    <row r="201" spans="1:16" ht="102" x14ac:dyDescent="0.2">
      <c r="A201" t="s">
        <v>47</v>
      </c>
      <c r="E201" s="29" t="s">
        <v>203</v>
      </c>
    </row>
    <row r="202" spans="1:16" x14ac:dyDescent="0.2">
      <c r="A202" s="22" t="s">
        <v>39</v>
      </c>
      <c r="B202" s="23" t="s">
        <v>219</v>
      </c>
      <c r="C202" s="23" t="s">
        <v>220</v>
      </c>
      <c r="D202" s="22" t="s">
        <v>41</v>
      </c>
      <c r="E202" s="24" t="s">
        <v>221</v>
      </c>
      <c r="F202" s="25" t="s">
        <v>61</v>
      </c>
      <c r="G202" s="26">
        <v>9880</v>
      </c>
      <c r="H202" s="27">
        <v>0</v>
      </c>
      <c r="I202" s="27">
        <f>ROUND(ROUND(H202,2)*ROUND(G202,3),2)</f>
        <v>0</v>
      </c>
      <c r="O202">
        <f>(I202*21)/100</f>
        <v>0</v>
      </c>
      <c r="P202" t="s">
        <v>10</v>
      </c>
    </row>
    <row r="203" spans="1:16" x14ac:dyDescent="0.2">
      <c r="A203" s="28" t="s">
        <v>44</v>
      </c>
      <c r="E203" s="29" t="s">
        <v>41</v>
      </c>
    </row>
    <row r="204" spans="1:16" x14ac:dyDescent="0.2">
      <c r="A204" s="30" t="s">
        <v>45</v>
      </c>
      <c r="E204" s="31" t="s">
        <v>46</v>
      </c>
    </row>
    <row r="205" spans="1:16" ht="76.5" x14ac:dyDescent="0.2">
      <c r="A205" t="s">
        <v>47</v>
      </c>
      <c r="E205" s="29" t="s">
        <v>222</v>
      </c>
    </row>
    <row r="206" spans="1:16" x14ac:dyDescent="0.2">
      <c r="A206" s="22" t="s">
        <v>39</v>
      </c>
      <c r="B206" s="23" t="s">
        <v>223</v>
      </c>
      <c r="C206" s="23" t="s">
        <v>224</v>
      </c>
      <c r="D206" s="22" t="s">
        <v>41</v>
      </c>
      <c r="E206" s="24" t="s">
        <v>225</v>
      </c>
      <c r="F206" s="25" t="s">
        <v>100</v>
      </c>
      <c r="G206" s="26">
        <v>80</v>
      </c>
      <c r="H206" s="27">
        <v>0</v>
      </c>
      <c r="I206" s="27">
        <f>ROUND(ROUND(H206,2)*ROUND(G206,3),2)</f>
        <v>0</v>
      </c>
      <c r="O206">
        <f>(I206*21)/100</f>
        <v>0</v>
      </c>
      <c r="P206" t="s">
        <v>10</v>
      </c>
    </row>
    <row r="207" spans="1:16" x14ac:dyDescent="0.2">
      <c r="A207" s="28" t="s">
        <v>44</v>
      </c>
      <c r="E207" s="29" t="s">
        <v>41</v>
      </c>
    </row>
    <row r="208" spans="1:16" x14ac:dyDescent="0.2">
      <c r="A208" s="30" t="s">
        <v>45</v>
      </c>
      <c r="E208" s="31" t="s">
        <v>46</v>
      </c>
    </row>
    <row r="209" spans="1:16" ht="89.25" x14ac:dyDescent="0.2">
      <c r="A209" t="s">
        <v>47</v>
      </c>
      <c r="E209" s="29" t="s">
        <v>226</v>
      </c>
    </row>
    <row r="210" spans="1:16" x14ac:dyDescent="0.2">
      <c r="A210" s="22" t="s">
        <v>39</v>
      </c>
      <c r="B210" s="23" t="s">
        <v>227</v>
      </c>
      <c r="C210" s="23" t="s">
        <v>228</v>
      </c>
      <c r="D210" s="22" t="s">
        <v>41</v>
      </c>
      <c r="E210" s="24" t="s">
        <v>229</v>
      </c>
      <c r="F210" s="25" t="s">
        <v>61</v>
      </c>
      <c r="G210" s="26">
        <v>1400</v>
      </c>
      <c r="H210" s="27">
        <v>0</v>
      </c>
      <c r="I210" s="27">
        <f>ROUND(ROUND(H210,2)*ROUND(G210,3),2)</f>
        <v>0</v>
      </c>
      <c r="O210">
        <f>(I210*21)/100</f>
        <v>0</v>
      </c>
      <c r="P210" t="s">
        <v>10</v>
      </c>
    </row>
    <row r="211" spans="1:16" x14ac:dyDescent="0.2">
      <c r="A211" s="28" t="s">
        <v>44</v>
      </c>
      <c r="E211" s="29" t="s">
        <v>41</v>
      </c>
    </row>
    <row r="212" spans="1:16" x14ac:dyDescent="0.2">
      <c r="A212" s="30" t="s">
        <v>45</v>
      </c>
      <c r="E212" s="31" t="s">
        <v>46</v>
      </c>
    </row>
    <row r="213" spans="1:16" ht="114.75" x14ac:dyDescent="0.2">
      <c r="A213" t="s">
        <v>47</v>
      </c>
      <c r="E213" s="29" t="s">
        <v>230</v>
      </c>
    </row>
    <row r="214" spans="1:16" ht="25.5" x14ac:dyDescent="0.2">
      <c r="A214" s="22" t="s">
        <v>39</v>
      </c>
      <c r="B214" s="23" t="s">
        <v>231</v>
      </c>
      <c r="C214" s="23" t="s">
        <v>232</v>
      </c>
      <c r="D214" s="22" t="s">
        <v>41</v>
      </c>
      <c r="E214" s="24" t="s">
        <v>233</v>
      </c>
      <c r="F214" s="25" t="s">
        <v>100</v>
      </c>
      <c r="G214" s="26">
        <v>1</v>
      </c>
      <c r="H214" s="27">
        <v>0</v>
      </c>
      <c r="I214" s="27">
        <f>ROUND(ROUND(H214,2)*ROUND(G214,3),2)</f>
        <v>0</v>
      </c>
      <c r="O214">
        <f>(I214*21)/100</f>
        <v>0</v>
      </c>
      <c r="P214" t="s">
        <v>10</v>
      </c>
    </row>
    <row r="215" spans="1:16" x14ac:dyDescent="0.2">
      <c r="A215" s="28" t="s">
        <v>44</v>
      </c>
      <c r="E215" s="29" t="s">
        <v>41</v>
      </c>
    </row>
    <row r="216" spans="1:16" x14ac:dyDescent="0.2">
      <c r="A216" s="30" t="s">
        <v>45</v>
      </c>
      <c r="E216" s="31" t="s">
        <v>46</v>
      </c>
    </row>
    <row r="217" spans="1:16" ht="89.25" x14ac:dyDescent="0.2">
      <c r="A217" t="s">
        <v>47</v>
      </c>
      <c r="E217" s="29" t="s">
        <v>234</v>
      </c>
    </row>
    <row r="218" spans="1:16" ht="25.5" x14ac:dyDescent="0.2">
      <c r="A218" s="22" t="s">
        <v>39</v>
      </c>
      <c r="B218" s="23" t="s">
        <v>235</v>
      </c>
      <c r="C218" s="23" t="s">
        <v>236</v>
      </c>
      <c r="D218" s="22" t="s">
        <v>41</v>
      </c>
      <c r="E218" s="24" t="s">
        <v>237</v>
      </c>
      <c r="F218" s="25" t="s">
        <v>100</v>
      </c>
      <c r="G218" s="26">
        <v>1</v>
      </c>
      <c r="H218" s="27">
        <v>0</v>
      </c>
      <c r="I218" s="27">
        <f>ROUND(ROUND(H218,2)*ROUND(G218,3),2)</f>
        <v>0</v>
      </c>
      <c r="O218">
        <f>(I218*21)/100</f>
        <v>0</v>
      </c>
      <c r="P218" t="s">
        <v>10</v>
      </c>
    </row>
    <row r="219" spans="1:16" x14ac:dyDescent="0.2">
      <c r="A219" s="28" t="s">
        <v>44</v>
      </c>
      <c r="E219" s="29" t="s">
        <v>41</v>
      </c>
    </row>
    <row r="220" spans="1:16" x14ac:dyDescent="0.2">
      <c r="A220" s="30" t="s">
        <v>45</v>
      </c>
      <c r="E220" s="31" t="s">
        <v>46</v>
      </c>
    </row>
    <row r="221" spans="1:16" ht="89.25" x14ac:dyDescent="0.2">
      <c r="A221" t="s">
        <v>47</v>
      </c>
      <c r="E221" s="29" t="s">
        <v>234</v>
      </c>
    </row>
    <row r="222" spans="1:16" ht="38.25" x14ac:dyDescent="0.2">
      <c r="A222" s="22" t="s">
        <v>39</v>
      </c>
      <c r="B222" s="23" t="s">
        <v>238</v>
      </c>
      <c r="C222" s="23" t="s">
        <v>239</v>
      </c>
      <c r="D222" s="22" t="s">
        <v>41</v>
      </c>
      <c r="E222" s="24" t="s">
        <v>240</v>
      </c>
      <c r="F222" s="25" t="s">
        <v>100</v>
      </c>
      <c r="G222" s="26">
        <v>2</v>
      </c>
      <c r="H222" s="27">
        <v>0</v>
      </c>
      <c r="I222" s="27">
        <f>ROUND(ROUND(H222,2)*ROUND(G222,3),2)</f>
        <v>0</v>
      </c>
      <c r="O222">
        <f>(I222*21)/100</f>
        <v>0</v>
      </c>
      <c r="P222" t="s">
        <v>10</v>
      </c>
    </row>
    <row r="223" spans="1:16" x14ac:dyDescent="0.2">
      <c r="A223" s="28" t="s">
        <v>44</v>
      </c>
      <c r="E223" s="29" t="s">
        <v>41</v>
      </c>
    </row>
    <row r="224" spans="1:16" x14ac:dyDescent="0.2">
      <c r="A224" s="30" t="s">
        <v>45</v>
      </c>
      <c r="E224" s="31" t="s">
        <v>46</v>
      </c>
    </row>
    <row r="225" spans="1:16" ht="153" x14ac:dyDescent="0.2">
      <c r="A225" t="s">
        <v>47</v>
      </c>
      <c r="E225" s="29" t="s">
        <v>241</v>
      </c>
    </row>
    <row r="226" spans="1:16" ht="38.25" x14ac:dyDescent="0.2">
      <c r="A226" s="22" t="s">
        <v>39</v>
      </c>
      <c r="B226" s="23" t="s">
        <v>242</v>
      </c>
      <c r="C226" s="23" t="s">
        <v>243</v>
      </c>
      <c r="D226" s="22" t="s">
        <v>41</v>
      </c>
      <c r="E226" s="24" t="s">
        <v>244</v>
      </c>
      <c r="F226" s="25" t="s">
        <v>100</v>
      </c>
      <c r="G226" s="26">
        <v>26</v>
      </c>
      <c r="H226" s="27">
        <v>0</v>
      </c>
      <c r="I226" s="27">
        <f>ROUND(ROUND(H226,2)*ROUND(G226,3),2)</f>
        <v>0</v>
      </c>
      <c r="O226">
        <f>(I226*21)/100</f>
        <v>0</v>
      </c>
      <c r="P226" t="s">
        <v>10</v>
      </c>
    </row>
    <row r="227" spans="1:16" x14ac:dyDescent="0.2">
      <c r="A227" s="28" t="s">
        <v>44</v>
      </c>
      <c r="E227" s="29" t="s">
        <v>41</v>
      </c>
    </row>
    <row r="228" spans="1:16" x14ac:dyDescent="0.2">
      <c r="A228" s="30" t="s">
        <v>45</v>
      </c>
      <c r="E228" s="31" t="s">
        <v>46</v>
      </c>
    </row>
    <row r="229" spans="1:16" ht="89.25" x14ac:dyDescent="0.2">
      <c r="A229" t="s">
        <v>47</v>
      </c>
      <c r="E229" s="29" t="s">
        <v>245</v>
      </c>
    </row>
    <row r="230" spans="1:16" ht="38.25" x14ac:dyDescent="0.2">
      <c r="A230" s="22" t="s">
        <v>39</v>
      </c>
      <c r="B230" s="23" t="s">
        <v>246</v>
      </c>
      <c r="C230" s="23" t="s">
        <v>247</v>
      </c>
      <c r="D230" s="22" t="s">
        <v>41</v>
      </c>
      <c r="E230" s="24" t="s">
        <v>248</v>
      </c>
      <c r="F230" s="25" t="s">
        <v>100</v>
      </c>
      <c r="G230" s="26">
        <v>1</v>
      </c>
      <c r="H230" s="27">
        <v>0</v>
      </c>
      <c r="I230" s="27">
        <f>ROUND(ROUND(H230,2)*ROUND(G230,3),2)</f>
        <v>0</v>
      </c>
      <c r="O230">
        <f>(I230*21)/100</f>
        <v>0</v>
      </c>
      <c r="P230" t="s">
        <v>10</v>
      </c>
    </row>
    <row r="231" spans="1:16" x14ac:dyDescent="0.2">
      <c r="A231" s="28" t="s">
        <v>44</v>
      </c>
      <c r="E231" s="29" t="s">
        <v>41</v>
      </c>
    </row>
    <row r="232" spans="1:16" x14ac:dyDescent="0.2">
      <c r="A232" s="30" t="s">
        <v>45</v>
      </c>
      <c r="E232" s="31" t="s">
        <v>46</v>
      </c>
    </row>
    <row r="233" spans="1:16" ht="89.25" x14ac:dyDescent="0.2">
      <c r="A233" t="s">
        <v>47</v>
      </c>
      <c r="E233" s="29" t="s">
        <v>249</v>
      </c>
    </row>
    <row r="234" spans="1:16" ht="25.5" x14ac:dyDescent="0.2">
      <c r="A234" s="22" t="s">
        <v>39</v>
      </c>
      <c r="B234" s="23" t="s">
        <v>250</v>
      </c>
      <c r="C234" s="23" t="s">
        <v>251</v>
      </c>
      <c r="D234" s="22" t="s">
        <v>41</v>
      </c>
      <c r="E234" s="24" t="s">
        <v>252</v>
      </c>
      <c r="F234" s="25" t="s">
        <v>100</v>
      </c>
      <c r="G234" s="26">
        <v>1</v>
      </c>
      <c r="H234" s="27">
        <v>0</v>
      </c>
      <c r="I234" s="27">
        <f>ROUND(ROUND(H234,2)*ROUND(G234,3),2)</f>
        <v>0</v>
      </c>
      <c r="O234">
        <f>(I234*21)/100</f>
        <v>0</v>
      </c>
      <c r="P234" t="s">
        <v>10</v>
      </c>
    </row>
    <row r="235" spans="1:16" x14ac:dyDescent="0.2">
      <c r="A235" s="28" t="s">
        <v>44</v>
      </c>
      <c r="E235" s="29" t="s">
        <v>41</v>
      </c>
    </row>
    <row r="236" spans="1:16" x14ac:dyDescent="0.2">
      <c r="A236" s="30" t="s">
        <v>45</v>
      </c>
      <c r="E236" s="31" t="s">
        <v>46</v>
      </c>
    </row>
    <row r="237" spans="1:16" ht="89.25" x14ac:dyDescent="0.2">
      <c r="A237" t="s">
        <v>47</v>
      </c>
      <c r="E237" s="29" t="s">
        <v>253</v>
      </c>
    </row>
    <row r="238" spans="1:16" ht="25.5" x14ac:dyDescent="0.2">
      <c r="A238" s="22" t="s">
        <v>39</v>
      </c>
      <c r="B238" s="23" t="s">
        <v>254</v>
      </c>
      <c r="C238" s="23" t="s">
        <v>255</v>
      </c>
      <c r="D238" s="22" t="s">
        <v>41</v>
      </c>
      <c r="E238" s="24" t="s">
        <v>256</v>
      </c>
      <c r="F238" s="25" t="s">
        <v>100</v>
      </c>
      <c r="G238" s="26">
        <v>1</v>
      </c>
      <c r="H238" s="27">
        <v>0</v>
      </c>
      <c r="I238" s="27">
        <f>ROUND(ROUND(H238,2)*ROUND(G238,3),2)</f>
        <v>0</v>
      </c>
      <c r="O238">
        <f>(I238*21)/100</f>
        <v>0</v>
      </c>
      <c r="P238" t="s">
        <v>10</v>
      </c>
    </row>
    <row r="239" spans="1:16" x14ac:dyDescent="0.2">
      <c r="A239" s="28" t="s">
        <v>44</v>
      </c>
      <c r="E239" s="29" t="s">
        <v>41</v>
      </c>
    </row>
    <row r="240" spans="1:16" x14ac:dyDescent="0.2">
      <c r="A240" s="30" t="s">
        <v>45</v>
      </c>
      <c r="E240" s="31" t="s">
        <v>46</v>
      </c>
    </row>
    <row r="241" spans="1:16" ht="89.25" x14ac:dyDescent="0.2">
      <c r="A241" t="s">
        <v>47</v>
      </c>
      <c r="E241" s="29" t="s">
        <v>253</v>
      </c>
    </row>
    <row r="242" spans="1:16" x14ac:dyDescent="0.2">
      <c r="A242" s="22" t="s">
        <v>39</v>
      </c>
      <c r="B242" s="23" t="s">
        <v>257</v>
      </c>
      <c r="C242" s="23" t="s">
        <v>258</v>
      </c>
      <c r="D242" s="22" t="s">
        <v>41</v>
      </c>
      <c r="E242" s="24" t="s">
        <v>259</v>
      </c>
      <c r="F242" s="25" t="s">
        <v>100</v>
      </c>
      <c r="G242" s="26">
        <v>2</v>
      </c>
      <c r="H242" s="27">
        <v>0</v>
      </c>
      <c r="I242" s="27">
        <f>ROUND(ROUND(H242,2)*ROUND(G242,3),2)</f>
        <v>0</v>
      </c>
      <c r="O242">
        <f>(I242*21)/100</f>
        <v>0</v>
      </c>
      <c r="P242" t="s">
        <v>10</v>
      </c>
    </row>
    <row r="243" spans="1:16" x14ac:dyDescent="0.2">
      <c r="A243" s="28" t="s">
        <v>44</v>
      </c>
      <c r="E243" s="29" t="s">
        <v>41</v>
      </c>
    </row>
    <row r="244" spans="1:16" x14ac:dyDescent="0.2">
      <c r="A244" s="30" t="s">
        <v>45</v>
      </c>
      <c r="E244" s="31" t="s">
        <v>46</v>
      </c>
    </row>
    <row r="245" spans="1:16" ht="114.75" x14ac:dyDescent="0.2">
      <c r="A245" t="s">
        <v>47</v>
      </c>
      <c r="E245" s="29" t="s">
        <v>260</v>
      </c>
    </row>
    <row r="246" spans="1:16" x14ac:dyDescent="0.2">
      <c r="A246" s="22" t="s">
        <v>39</v>
      </c>
      <c r="B246" s="23" t="s">
        <v>261</v>
      </c>
      <c r="C246" s="23" t="s">
        <v>262</v>
      </c>
      <c r="D246" s="22" t="s">
        <v>41</v>
      </c>
      <c r="E246" s="24" t="s">
        <v>263</v>
      </c>
      <c r="F246" s="25" t="s">
        <v>100</v>
      </c>
      <c r="G246" s="26">
        <v>1</v>
      </c>
      <c r="H246" s="27">
        <v>0</v>
      </c>
      <c r="I246" s="27">
        <f>ROUND(ROUND(H246,2)*ROUND(G246,3),2)</f>
        <v>0</v>
      </c>
      <c r="O246">
        <f>(I246*21)/100</f>
        <v>0</v>
      </c>
      <c r="P246" t="s">
        <v>10</v>
      </c>
    </row>
    <row r="247" spans="1:16" x14ac:dyDescent="0.2">
      <c r="A247" s="28" t="s">
        <v>44</v>
      </c>
      <c r="E247" s="29" t="s">
        <v>41</v>
      </c>
    </row>
    <row r="248" spans="1:16" x14ac:dyDescent="0.2">
      <c r="A248" s="30" t="s">
        <v>45</v>
      </c>
      <c r="E248" s="31" t="s">
        <v>46</v>
      </c>
    </row>
    <row r="249" spans="1:16" ht="114.75" x14ac:dyDescent="0.2">
      <c r="A249" t="s">
        <v>47</v>
      </c>
      <c r="E249" s="29" t="s">
        <v>260</v>
      </c>
    </row>
    <row r="250" spans="1:16" x14ac:dyDescent="0.2">
      <c r="A250" s="22" t="s">
        <v>39</v>
      </c>
      <c r="B250" s="23" t="s">
        <v>264</v>
      </c>
      <c r="C250" s="23" t="s">
        <v>265</v>
      </c>
      <c r="D250" s="22" t="s">
        <v>41</v>
      </c>
      <c r="E250" s="24" t="s">
        <v>266</v>
      </c>
      <c r="F250" s="25" t="s">
        <v>100</v>
      </c>
      <c r="G250" s="26">
        <v>1</v>
      </c>
      <c r="H250" s="27">
        <v>0</v>
      </c>
      <c r="I250" s="27">
        <f>ROUND(ROUND(H250,2)*ROUND(G250,3),2)</f>
        <v>0</v>
      </c>
      <c r="O250">
        <f>(I250*21)/100</f>
        <v>0</v>
      </c>
      <c r="P250" t="s">
        <v>10</v>
      </c>
    </row>
    <row r="251" spans="1:16" x14ac:dyDescent="0.2">
      <c r="A251" s="28" t="s">
        <v>44</v>
      </c>
      <c r="E251" s="29" t="s">
        <v>41</v>
      </c>
    </row>
    <row r="252" spans="1:16" x14ac:dyDescent="0.2">
      <c r="A252" s="30" t="s">
        <v>45</v>
      </c>
      <c r="E252" s="31" t="s">
        <v>46</v>
      </c>
    </row>
    <row r="253" spans="1:16" ht="114.75" x14ac:dyDescent="0.2">
      <c r="A253" t="s">
        <v>47</v>
      </c>
      <c r="E253" s="29" t="s">
        <v>260</v>
      </c>
    </row>
    <row r="254" spans="1:16" x14ac:dyDescent="0.2">
      <c r="A254" s="22" t="s">
        <v>39</v>
      </c>
      <c r="B254" s="23" t="s">
        <v>267</v>
      </c>
      <c r="C254" s="23" t="s">
        <v>268</v>
      </c>
      <c r="D254" s="22" t="s">
        <v>41</v>
      </c>
      <c r="E254" s="24" t="s">
        <v>269</v>
      </c>
      <c r="F254" s="25" t="s">
        <v>100</v>
      </c>
      <c r="G254" s="26">
        <v>1</v>
      </c>
      <c r="H254" s="27">
        <v>0</v>
      </c>
      <c r="I254" s="27">
        <f>ROUND(ROUND(H254,2)*ROUND(G254,3),2)</f>
        <v>0</v>
      </c>
      <c r="O254">
        <f>(I254*21)/100</f>
        <v>0</v>
      </c>
      <c r="P254" t="s">
        <v>10</v>
      </c>
    </row>
    <row r="255" spans="1:16" x14ac:dyDescent="0.2">
      <c r="A255" s="28" t="s">
        <v>44</v>
      </c>
      <c r="E255" s="29" t="s">
        <v>41</v>
      </c>
    </row>
    <row r="256" spans="1:16" x14ac:dyDescent="0.2">
      <c r="A256" s="30" t="s">
        <v>45</v>
      </c>
      <c r="E256" s="31" t="s">
        <v>46</v>
      </c>
    </row>
    <row r="257" spans="1:16" ht="114.75" x14ac:dyDescent="0.2">
      <c r="A257" t="s">
        <v>47</v>
      </c>
      <c r="E257" s="29" t="s">
        <v>260</v>
      </c>
    </row>
    <row r="258" spans="1:16" ht="25.5" x14ac:dyDescent="0.2">
      <c r="A258" s="22" t="s">
        <v>39</v>
      </c>
      <c r="B258" s="23" t="s">
        <v>270</v>
      </c>
      <c r="C258" s="23" t="s">
        <v>271</v>
      </c>
      <c r="D258" s="22" t="s">
        <v>41</v>
      </c>
      <c r="E258" s="24" t="s">
        <v>272</v>
      </c>
      <c r="F258" s="25" t="s">
        <v>100</v>
      </c>
      <c r="G258" s="26">
        <v>2</v>
      </c>
      <c r="H258" s="27">
        <v>0</v>
      </c>
      <c r="I258" s="27">
        <f>ROUND(ROUND(H258,2)*ROUND(G258,3),2)</f>
        <v>0</v>
      </c>
      <c r="O258">
        <f>(I258*21)/100</f>
        <v>0</v>
      </c>
      <c r="P258" t="s">
        <v>10</v>
      </c>
    </row>
    <row r="259" spans="1:16" x14ac:dyDescent="0.2">
      <c r="A259" s="28" t="s">
        <v>44</v>
      </c>
      <c r="E259" s="29" t="s">
        <v>41</v>
      </c>
    </row>
    <row r="260" spans="1:16" x14ac:dyDescent="0.2">
      <c r="A260" s="30" t="s">
        <v>45</v>
      </c>
      <c r="E260" s="31" t="s">
        <v>46</v>
      </c>
    </row>
    <row r="261" spans="1:16" ht="89.25" x14ac:dyDescent="0.2">
      <c r="A261" t="s">
        <v>47</v>
      </c>
      <c r="E261" s="29" t="s">
        <v>273</v>
      </c>
    </row>
    <row r="262" spans="1:16" ht="25.5" x14ac:dyDescent="0.2">
      <c r="A262" s="22" t="s">
        <v>39</v>
      </c>
      <c r="B262" s="23" t="s">
        <v>274</v>
      </c>
      <c r="C262" s="23" t="s">
        <v>275</v>
      </c>
      <c r="D262" s="22" t="s">
        <v>41</v>
      </c>
      <c r="E262" s="24" t="s">
        <v>276</v>
      </c>
      <c r="F262" s="25" t="s">
        <v>100</v>
      </c>
      <c r="G262" s="26">
        <v>1</v>
      </c>
      <c r="H262" s="27">
        <v>0</v>
      </c>
      <c r="I262" s="27">
        <f>ROUND(ROUND(H262,2)*ROUND(G262,3),2)</f>
        <v>0</v>
      </c>
      <c r="O262">
        <f>(I262*21)/100</f>
        <v>0</v>
      </c>
      <c r="P262" t="s">
        <v>10</v>
      </c>
    </row>
    <row r="263" spans="1:16" x14ac:dyDescent="0.2">
      <c r="A263" s="28" t="s">
        <v>44</v>
      </c>
      <c r="E263" s="29" t="s">
        <v>41</v>
      </c>
    </row>
    <row r="264" spans="1:16" x14ac:dyDescent="0.2">
      <c r="A264" s="30" t="s">
        <v>45</v>
      </c>
      <c r="E264" s="31" t="s">
        <v>46</v>
      </c>
    </row>
    <row r="265" spans="1:16" ht="114.75" x14ac:dyDescent="0.2">
      <c r="A265" t="s">
        <v>47</v>
      </c>
      <c r="E265" s="29" t="s">
        <v>277</v>
      </c>
    </row>
    <row r="266" spans="1:16" ht="38.25" x14ac:dyDescent="0.2">
      <c r="A266" s="22" t="s">
        <v>39</v>
      </c>
      <c r="B266" s="23" t="s">
        <v>278</v>
      </c>
      <c r="C266" s="23" t="s">
        <v>279</v>
      </c>
      <c r="D266" s="22" t="s">
        <v>41</v>
      </c>
      <c r="E266" s="24" t="s">
        <v>280</v>
      </c>
      <c r="F266" s="25" t="s">
        <v>100</v>
      </c>
      <c r="G266" s="26">
        <v>48</v>
      </c>
      <c r="H266" s="27">
        <v>0</v>
      </c>
      <c r="I266" s="27">
        <f>ROUND(ROUND(H266,2)*ROUND(G266,3),2)</f>
        <v>0</v>
      </c>
      <c r="O266">
        <f>(I266*21)/100</f>
        <v>0</v>
      </c>
      <c r="P266" t="s">
        <v>10</v>
      </c>
    </row>
    <row r="267" spans="1:16" x14ac:dyDescent="0.2">
      <c r="A267" s="28" t="s">
        <v>44</v>
      </c>
      <c r="E267" s="29" t="s">
        <v>41</v>
      </c>
    </row>
    <row r="268" spans="1:16" x14ac:dyDescent="0.2">
      <c r="A268" s="30" t="s">
        <v>45</v>
      </c>
      <c r="E268" s="31" t="s">
        <v>46</v>
      </c>
    </row>
    <row r="269" spans="1:16" ht="114.75" x14ac:dyDescent="0.2">
      <c r="A269" t="s">
        <v>47</v>
      </c>
      <c r="E269" s="29" t="s">
        <v>277</v>
      </c>
    </row>
    <row r="270" spans="1:16" ht="25.5" x14ac:dyDescent="0.2">
      <c r="A270" s="22" t="s">
        <v>39</v>
      </c>
      <c r="B270" s="23" t="s">
        <v>281</v>
      </c>
      <c r="C270" s="23" t="s">
        <v>282</v>
      </c>
      <c r="D270" s="22" t="s">
        <v>41</v>
      </c>
      <c r="E270" s="24" t="s">
        <v>283</v>
      </c>
      <c r="F270" s="25" t="s">
        <v>100</v>
      </c>
      <c r="G270" s="26">
        <v>1</v>
      </c>
      <c r="H270" s="27">
        <v>0</v>
      </c>
      <c r="I270" s="27">
        <f>ROUND(ROUND(H270,2)*ROUND(G270,3),2)</f>
        <v>0</v>
      </c>
      <c r="O270">
        <f>(I270*21)/100</f>
        <v>0</v>
      </c>
      <c r="P270" t="s">
        <v>10</v>
      </c>
    </row>
    <row r="271" spans="1:16" x14ac:dyDescent="0.2">
      <c r="A271" s="28" t="s">
        <v>44</v>
      </c>
      <c r="E271" s="29" t="s">
        <v>41</v>
      </c>
    </row>
    <row r="272" spans="1:16" x14ac:dyDescent="0.2">
      <c r="A272" s="30" t="s">
        <v>45</v>
      </c>
      <c r="E272" s="31" t="s">
        <v>46</v>
      </c>
    </row>
    <row r="273" spans="1:16" ht="89.25" x14ac:dyDescent="0.2">
      <c r="A273" t="s">
        <v>47</v>
      </c>
      <c r="E273" s="29" t="s">
        <v>284</v>
      </c>
    </row>
    <row r="274" spans="1:16" x14ac:dyDescent="0.2">
      <c r="A274" s="22" t="s">
        <v>39</v>
      </c>
      <c r="B274" s="23" t="s">
        <v>285</v>
      </c>
      <c r="C274" s="23" t="s">
        <v>286</v>
      </c>
      <c r="D274" s="22" t="s">
        <v>41</v>
      </c>
      <c r="E274" s="24" t="s">
        <v>287</v>
      </c>
      <c r="F274" s="25" t="s">
        <v>100</v>
      </c>
      <c r="G274" s="26">
        <v>5</v>
      </c>
      <c r="H274" s="27">
        <v>0</v>
      </c>
      <c r="I274" s="27">
        <f>ROUND(ROUND(H274,2)*ROUND(G274,3),2)</f>
        <v>0</v>
      </c>
      <c r="O274">
        <f>(I274*21)/100</f>
        <v>0</v>
      </c>
      <c r="P274" t="s">
        <v>10</v>
      </c>
    </row>
    <row r="275" spans="1:16" x14ac:dyDescent="0.2">
      <c r="A275" s="28" t="s">
        <v>44</v>
      </c>
      <c r="E275" s="29" t="s">
        <v>41</v>
      </c>
    </row>
    <row r="276" spans="1:16" x14ac:dyDescent="0.2">
      <c r="A276" s="30" t="s">
        <v>45</v>
      </c>
      <c r="E276" s="31" t="s">
        <v>46</v>
      </c>
    </row>
    <row r="277" spans="1:16" ht="76.5" x14ac:dyDescent="0.2">
      <c r="A277" t="s">
        <v>47</v>
      </c>
      <c r="E277" s="29" t="s">
        <v>288</v>
      </c>
    </row>
    <row r="278" spans="1:16" x14ac:dyDescent="0.2">
      <c r="A278" s="22" t="s">
        <v>39</v>
      </c>
      <c r="B278" s="23" t="s">
        <v>289</v>
      </c>
      <c r="C278" s="23" t="s">
        <v>290</v>
      </c>
      <c r="D278" s="22" t="s">
        <v>41</v>
      </c>
      <c r="E278" s="24" t="s">
        <v>291</v>
      </c>
      <c r="F278" s="25" t="s">
        <v>100</v>
      </c>
      <c r="G278" s="26">
        <v>26</v>
      </c>
      <c r="H278" s="27">
        <v>0</v>
      </c>
      <c r="I278" s="27">
        <f>ROUND(ROUND(H278,2)*ROUND(G278,3),2)</f>
        <v>0</v>
      </c>
      <c r="O278">
        <f>(I278*21)/100</f>
        <v>0</v>
      </c>
      <c r="P278" t="s">
        <v>10</v>
      </c>
    </row>
    <row r="279" spans="1:16" x14ac:dyDescent="0.2">
      <c r="A279" s="28" t="s">
        <v>44</v>
      </c>
      <c r="E279" s="29" t="s">
        <v>41</v>
      </c>
    </row>
    <row r="280" spans="1:16" x14ac:dyDescent="0.2">
      <c r="A280" s="30" t="s">
        <v>45</v>
      </c>
      <c r="E280" s="31" t="s">
        <v>46</v>
      </c>
    </row>
    <row r="281" spans="1:16" ht="76.5" x14ac:dyDescent="0.2">
      <c r="A281" t="s">
        <v>47</v>
      </c>
      <c r="E281" s="29" t="s">
        <v>288</v>
      </c>
    </row>
    <row r="282" spans="1:16" x14ac:dyDescent="0.2">
      <c r="A282" s="22" t="s">
        <v>39</v>
      </c>
      <c r="B282" s="23" t="s">
        <v>292</v>
      </c>
      <c r="C282" s="23" t="s">
        <v>293</v>
      </c>
      <c r="D282" s="22" t="s">
        <v>41</v>
      </c>
      <c r="E282" s="24" t="s">
        <v>294</v>
      </c>
      <c r="F282" s="25" t="s">
        <v>100</v>
      </c>
      <c r="G282" s="26">
        <v>9</v>
      </c>
      <c r="H282" s="27">
        <v>0</v>
      </c>
      <c r="I282" s="27">
        <f>ROUND(ROUND(H282,2)*ROUND(G282,3),2)</f>
        <v>0</v>
      </c>
      <c r="O282">
        <f>(I282*21)/100</f>
        <v>0</v>
      </c>
      <c r="P282" t="s">
        <v>10</v>
      </c>
    </row>
    <row r="283" spans="1:16" x14ac:dyDescent="0.2">
      <c r="A283" s="28" t="s">
        <v>44</v>
      </c>
      <c r="E283" s="29" t="s">
        <v>41</v>
      </c>
    </row>
    <row r="284" spans="1:16" x14ac:dyDescent="0.2">
      <c r="A284" s="30" t="s">
        <v>45</v>
      </c>
      <c r="E284" s="31" t="s">
        <v>46</v>
      </c>
    </row>
    <row r="285" spans="1:16" ht="76.5" x14ac:dyDescent="0.2">
      <c r="A285" t="s">
        <v>47</v>
      </c>
      <c r="E285" s="29" t="s">
        <v>288</v>
      </c>
    </row>
    <row r="286" spans="1:16" x14ac:dyDescent="0.2">
      <c r="A286" s="22" t="s">
        <v>39</v>
      </c>
      <c r="B286" s="23" t="s">
        <v>295</v>
      </c>
      <c r="C286" s="23" t="s">
        <v>296</v>
      </c>
      <c r="D286" s="22" t="s">
        <v>41</v>
      </c>
      <c r="E286" s="24" t="s">
        <v>297</v>
      </c>
      <c r="F286" s="25" t="s">
        <v>298</v>
      </c>
      <c r="G286" s="26">
        <v>240</v>
      </c>
      <c r="H286" s="27">
        <v>0</v>
      </c>
      <c r="I286" s="27">
        <f>ROUND(ROUND(H286,2)*ROUND(G286,3),2)</f>
        <v>0</v>
      </c>
      <c r="O286">
        <f>(I286*21)/100</f>
        <v>0</v>
      </c>
      <c r="P286" t="s">
        <v>10</v>
      </c>
    </row>
    <row r="287" spans="1:16" x14ac:dyDescent="0.2">
      <c r="A287" s="28" t="s">
        <v>44</v>
      </c>
      <c r="E287" s="29" t="s">
        <v>41</v>
      </c>
    </row>
    <row r="288" spans="1:16" x14ac:dyDescent="0.2">
      <c r="A288" s="30" t="s">
        <v>45</v>
      </c>
      <c r="E288" s="31" t="s">
        <v>46</v>
      </c>
    </row>
    <row r="289" spans="1:18" ht="89.25" x14ac:dyDescent="0.2">
      <c r="A289" t="s">
        <v>47</v>
      </c>
      <c r="E289" s="29" t="s">
        <v>299</v>
      </c>
    </row>
    <row r="290" spans="1:18" x14ac:dyDescent="0.2">
      <c r="A290" s="22" t="s">
        <v>39</v>
      </c>
      <c r="B290" s="23" t="s">
        <v>300</v>
      </c>
      <c r="C290" s="23" t="s">
        <v>301</v>
      </c>
      <c r="D290" s="22" t="s">
        <v>41</v>
      </c>
      <c r="E290" s="24" t="s">
        <v>302</v>
      </c>
      <c r="F290" s="25" t="s">
        <v>298</v>
      </c>
      <c r="G290" s="26">
        <v>180</v>
      </c>
      <c r="H290" s="27">
        <v>0</v>
      </c>
      <c r="I290" s="27">
        <f>ROUND(ROUND(H290,2)*ROUND(G290,3),2)</f>
        <v>0</v>
      </c>
      <c r="O290">
        <f>(I290*21)/100</f>
        <v>0</v>
      </c>
      <c r="P290" t="s">
        <v>10</v>
      </c>
    </row>
    <row r="291" spans="1:18" x14ac:dyDescent="0.2">
      <c r="A291" s="28" t="s">
        <v>44</v>
      </c>
      <c r="E291" s="29" t="s">
        <v>41</v>
      </c>
    </row>
    <row r="292" spans="1:18" x14ac:dyDescent="0.2">
      <c r="A292" s="30" t="s">
        <v>45</v>
      </c>
      <c r="E292" s="31" t="s">
        <v>46</v>
      </c>
    </row>
    <row r="293" spans="1:18" ht="102" x14ac:dyDescent="0.2">
      <c r="A293" t="s">
        <v>47</v>
      </c>
      <c r="E293" s="29" t="s">
        <v>303</v>
      </c>
    </row>
    <row r="294" spans="1:18" x14ac:dyDescent="0.2">
      <c r="A294" s="22" t="s">
        <v>39</v>
      </c>
      <c r="B294" s="23" t="s">
        <v>304</v>
      </c>
      <c r="C294" s="23" t="s">
        <v>305</v>
      </c>
      <c r="D294" s="22" t="s">
        <v>41</v>
      </c>
      <c r="E294" s="24" t="s">
        <v>306</v>
      </c>
      <c r="F294" s="25" t="s">
        <v>298</v>
      </c>
      <c r="G294" s="26">
        <v>360</v>
      </c>
      <c r="H294" s="27">
        <v>0</v>
      </c>
      <c r="I294" s="27">
        <f>ROUND(ROUND(H294,2)*ROUND(G294,3),2)</f>
        <v>0</v>
      </c>
      <c r="O294">
        <f>(I294*21)/100</f>
        <v>0</v>
      </c>
      <c r="P294" t="s">
        <v>10</v>
      </c>
    </row>
    <row r="295" spans="1:18" x14ac:dyDescent="0.2">
      <c r="A295" s="28" t="s">
        <v>44</v>
      </c>
      <c r="E295" s="29" t="s">
        <v>41</v>
      </c>
    </row>
    <row r="296" spans="1:18" x14ac:dyDescent="0.2">
      <c r="A296" s="30" t="s">
        <v>45</v>
      </c>
      <c r="E296" s="31" t="s">
        <v>46</v>
      </c>
    </row>
    <row r="297" spans="1:18" ht="89.25" x14ac:dyDescent="0.2">
      <c r="A297" t="s">
        <v>47</v>
      </c>
      <c r="E297" s="29" t="s">
        <v>307</v>
      </c>
    </row>
    <row r="298" spans="1:18" ht="12.75" customHeight="1" x14ac:dyDescent="0.2">
      <c r="A298" s="3" t="s">
        <v>37</v>
      </c>
      <c r="B298" s="3"/>
      <c r="C298" s="32" t="s">
        <v>70</v>
      </c>
      <c r="D298" s="3"/>
      <c r="E298" s="20" t="s">
        <v>308</v>
      </c>
      <c r="F298" s="3"/>
      <c r="G298" s="3"/>
      <c r="H298" s="3"/>
      <c r="I298" s="33">
        <f>0+Q298</f>
        <v>0</v>
      </c>
      <c r="O298">
        <f>0+R298</f>
        <v>0</v>
      </c>
      <c r="Q298">
        <f>0+I299</f>
        <v>0</v>
      </c>
      <c r="R298">
        <f>0+O299</f>
        <v>0</v>
      </c>
    </row>
    <row r="299" spans="1:18" x14ac:dyDescent="0.2">
      <c r="A299" s="22" t="s">
        <v>39</v>
      </c>
      <c r="B299" s="23" t="s">
        <v>309</v>
      </c>
      <c r="C299" s="23" t="s">
        <v>310</v>
      </c>
      <c r="D299" s="22" t="s">
        <v>41</v>
      </c>
      <c r="E299" s="24" t="s">
        <v>311</v>
      </c>
      <c r="F299" s="25" t="s">
        <v>54</v>
      </c>
      <c r="G299" s="26">
        <v>12</v>
      </c>
      <c r="H299" s="27">
        <v>0</v>
      </c>
      <c r="I299" s="27">
        <f>ROUND(ROUND(H299,2)*ROUND(G299,3),2)</f>
        <v>0</v>
      </c>
      <c r="O299">
        <f>(I299*21)/100</f>
        <v>0</v>
      </c>
      <c r="P299" t="s">
        <v>10</v>
      </c>
    </row>
    <row r="300" spans="1:18" x14ac:dyDescent="0.2">
      <c r="A300" s="28" t="s">
        <v>44</v>
      </c>
      <c r="E300" s="29" t="s">
        <v>41</v>
      </c>
    </row>
    <row r="301" spans="1:18" x14ac:dyDescent="0.2">
      <c r="A301" s="30" t="s">
        <v>45</v>
      </c>
      <c r="E301" s="31" t="s">
        <v>46</v>
      </c>
    </row>
    <row r="302" spans="1:18" ht="369.75" x14ac:dyDescent="0.2">
      <c r="A302" t="s">
        <v>47</v>
      </c>
      <c r="E302" s="29" t="s">
        <v>312</v>
      </c>
    </row>
    <row r="303" spans="1:18" ht="12.75" customHeight="1" x14ac:dyDescent="0.2">
      <c r="A303" s="3" t="s">
        <v>37</v>
      </c>
      <c r="B303" s="3"/>
      <c r="C303" s="32" t="s">
        <v>35</v>
      </c>
      <c r="D303" s="3"/>
      <c r="E303" s="20" t="s">
        <v>313</v>
      </c>
      <c r="F303" s="3"/>
      <c r="G303" s="3"/>
      <c r="H303" s="3"/>
      <c r="I303" s="33">
        <f>0+Q303</f>
        <v>0</v>
      </c>
      <c r="O303">
        <f>0+R303</f>
        <v>0</v>
      </c>
      <c r="Q303">
        <f>0+I304+I308</f>
        <v>0</v>
      </c>
      <c r="R303">
        <f>0+O304+O308</f>
        <v>0</v>
      </c>
    </row>
    <row r="304" spans="1:18" x14ac:dyDescent="0.2">
      <c r="A304" s="22" t="s">
        <v>39</v>
      </c>
      <c r="B304" s="23" t="s">
        <v>314</v>
      </c>
      <c r="C304" s="23" t="s">
        <v>315</v>
      </c>
      <c r="D304" s="22" t="s">
        <v>41</v>
      </c>
      <c r="E304" s="24" t="s">
        <v>316</v>
      </c>
      <c r="F304" s="25" t="s">
        <v>54</v>
      </c>
      <c r="G304" s="26">
        <v>1</v>
      </c>
      <c r="H304" s="27">
        <v>0</v>
      </c>
      <c r="I304" s="27">
        <f>ROUND(ROUND(H304,2)*ROUND(G304,3),2)</f>
        <v>0</v>
      </c>
      <c r="O304">
        <f>(I304*21)/100</f>
        <v>0</v>
      </c>
      <c r="P304" t="s">
        <v>10</v>
      </c>
    </row>
    <row r="305" spans="1:18" x14ac:dyDescent="0.2">
      <c r="A305" s="28" t="s">
        <v>44</v>
      </c>
      <c r="E305" s="29" t="s">
        <v>41</v>
      </c>
    </row>
    <row r="306" spans="1:18" x14ac:dyDescent="0.2">
      <c r="A306" s="30" t="s">
        <v>45</v>
      </c>
      <c r="E306" s="31" t="s">
        <v>46</v>
      </c>
    </row>
    <row r="307" spans="1:18" ht="140.25" x14ac:dyDescent="0.2">
      <c r="A307" t="s">
        <v>47</v>
      </c>
      <c r="E307" s="29" t="s">
        <v>317</v>
      </c>
    </row>
    <row r="308" spans="1:18" x14ac:dyDescent="0.2">
      <c r="A308" s="22" t="s">
        <v>39</v>
      </c>
      <c r="B308" s="23" t="s">
        <v>318</v>
      </c>
      <c r="C308" s="23" t="s">
        <v>319</v>
      </c>
      <c r="D308" s="22" t="s">
        <v>41</v>
      </c>
      <c r="E308" s="24" t="s">
        <v>320</v>
      </c>
      <c r="F308" s="25" t="s">
        <v>54</v>
      </c>
      <c r="G308" s="26">
        <v>5</v>
      </c>
      <c r="H308" s="27">
        <v>0</v>
      </c>
      <c r="I308" s="27">
        <f>ROUND(ROUND(H308,2)*ROUND(G308,3),2)</f>
        <v>0</v>
      </c>
      <c r="O308">
        <f>(I308*21)/100</f>
        <v>0</v>
      </c>
      <c r="P308" t="s">
        <v>10</v>
      </c>
    </row>
    <row r="309" spans="1:18" x14ac:dyDescent="0.2">
      <c r="A309" s="28" t="s">
        <v>44</v>
      </c>
      <c r="E309" s="29" t="s">
        <v>41</v>
      </c>
    </row>
    <row r="310" spans="1:18" x14ac:dyDescent="0.2">
      <c r="A310" s="30" t="s">
        <v>45</v>
      </c>
      <c r="E310" s="31" t="s">
        <v>46</v>
      </c>
    </row>
    <row r="311" spans="1:18" ht="114.75" x14ac:dyDescent="0.2">
      <c r="A311" t="s">
        <v>47</v>
      </c>
      <c r="E311" s="29" t="s">
        <v>321</v>
      </c>
    </row>
    <row r="312" spans="1:18" ht="12.75" customHeight="1" x14ac:dyDescent="0.2">
      <c r="A312" s="3" t="s">
        <v>37</v>
      </c>
      <c r="B312" s="3"/>
      <c r="C312" s="32" t="s">
        <v>322</v>
      </c>
      <c r="D312" s="3"/>
      <c r="E312" s="20" t="s">
        <v>323</v>
      </c>
      <c r="F312" s="3"/>
      <c r="G312" s="3"/>
      <c r="H312" s="3"/>
      <c r="I312" s="33">
        <f>0+Q312</f>
        <v>0</v>
      </c>
      <c r="O312">
        <f>0+R312</f>
        <v>0</v>
      </c>
      <c r="Q312">
        <f>0+I313+I317+I321+I325+I329</f>
        <v>0</v>
      </c>
      <c r="R312">
        <f>0+O313+O317+O321+O325+O329</f>
        <v>0</v>
      </c>
    </row>
    <row r="313" spans="1:18" ht="25.5" x14ac:dyDescent="0.2">
      <c r="A313" s="22" t="s">
        <v>39</v>
      </c>
      <c r="B313" s="23" t="s">
        <v>324</v>
      </c>
      <c r="C313" s="23" t="s">
        <v>325</v>
      </c>
      <c r="D313" s="22" t="s">
        <v>326</v>
      </c>
      <c r="E313" s="24" t="s">
        <v>327</v>
      </c>
      <c r="F313" s="25" t="s">
        <v>328</v>
      </c>
      <c r="G313" s="26">
        <v>1336</v>
      </c>
      <c r="H313" s="27">
        <v>0</v>
      </c>
      <c r="I313" s="27">
        <f>ROUND(ROUND(H313,2)*ROUND(G313,3),2)</f>
        <v>0</v>
      </c>
      <c r="O313">
        <f>(I313*21)/100</f>
        <v>0</v>
      </c>
      <c r="P313" t="s">
        <v>10</v>
      </c>
    </row>
    <row r="314" spans="1:18" x14ac:dyDescent="0.2">
      <c r="A314" s="28" t="s">
        <v>44</v>
      </c>
      <c r="E314" s="29" t="s">
        <v>329</v>
      </c>
    </row>
    <row r="315" spans="1:18" x14ac:dyDescent="0.2">
      <c r="A315" s="30" t="s">
        <v>45</v>
      </c>
      <c r="E315" s="31" t="s">
        <v>41</v>
      </c>
    </row>
    <row r="316" spans="1:18" ht="153" x14ac:dyDescent="0.2">
      <c r="A316" t="s">
        <v>47</v>
      </c>
      <c r="E316" s="29" t="s">
        <v>330</v>
      </c>
    </row>
    <row r="317" spans="1:18" ht="38.25" x14ac:dyDescent="0.2">
      <c r="A317" s="22" t="s">
        <v>39</v>
      </c>
      <c r="B317" s="23" t="s">
        <v>331</v>
      </c>
      <c r="C317" s="23" t="s">
        <v>332</v>
      </c>
      <c r="D317" s="22" t="s">
        <v>326</v>
      </c>
      <c r="E317" s="24" t="s">
        <v>333</v>
      </c>
      <c r="F317" s="25" t="s">
        <v>328</v>
      </c>
      <c r="G317" s="26">
        <v>13</v>
      </c>
      <c r="H317" s="27">
        <v>0</v>
      </c>
      <c r="I317" s="27">
        <f>ROUND(ROUND(H317,2)*ROUND(G317,3),2)</f>
        <v>0</v>
      </c>
      <c r="O317">
        <f>(I317*21)/100</f>
        <v>0</v>
      </c>
      <c r="P317" t="s">
        <v>10</v>
      </c>
    </row>
    <row r="318" spans="1:18" x14ac:dyDescent="0.2">
      <c r="A318" s="28" t="s">
        <v>44</v>
      </c>
      <c r="E318" s="29" t="s">
        <v>329</v>
      </c>
    </row>
    <row r="319" spans="1:18" x14ac:dyDescent="0.2">
      <c r="A319" s="30" t="s">
        <v>45</v>
      </c>
      <c r="E319" s="31" t="s">
        <v>41</v>
      </c>
    </row>
    <row r="320" spans="1:18" ht="153" x14ac:dyDescent="0.2">
      <c r="A320" t="s">
        <v>47</v>
      </c>
      <c r="E320" s="29" t="s">
        <v>330</v>
      </c>
    </row>
    <row r="321" spans="1:16" ht="25.5" x14ac:dyDescent="0.2">
      <c r="A321" s="22" t="s">
        <v>39</v>
      </c>
      <c r="B321" s="23" t="s">
        <v>334</v>
      </c>
      <c r="C321" s="23" t="s">
        <v>335</v>
      </c>
      <c r="D321" s="22" t="s">
        <v>326</v>
      </c>
      <c r="E321" s="24" t="s">
        <v>336</v>
      </c>
      <c r="F321" s="25" t="s">
        <v>328</v>
      </c>
      <c r="G321" s="26">
        <v>2.6</v>
      </c>
      <c r="H321" s="27">
        <v>0</v>
      </c>
      <c r="I321" s="27">
        <f>ROUND(ROUND(H321,2)*ROUND(G321,3),2)</f>
        <v>0</v>
      </c>
      <c r="O321">
        <f>(I321*21)/100</f>
        <v>0</v>
      </c>
      <c r="P321" t="s">
        <v>10</v>
      </c>
    </row>
    <row r="322" spans="1:16" x14ac:dyDescent="0.2">
      <c r="A322" s="28" t="s">
        <v>44</v>
      </c>
      <c r="E322" s="29" t="s">
        <v>329</v>
      </c>
    </row>
    <row r="323" spans="1:16" x14ac:dyDescent="0.2">
      <c r="A323" s="30" t="s">
        <v>45</v>
      </c>
      <c r="E323" s="31" t="s">
        <v>41</v>
      </c>
    </row>
    <row r="324" spans="1:16" ht="153" x14ac:dyDescent="0.2">
      <c r="A324" t="s">
        <v>47</v>
      </c>
      <c r="E324" s="29" t="s">
        <v>330</v>
      </c>
    </row>
    <row r="325" spans="1:16" ht="25.5" x14ac:dyDescent="0.2">
      <c r="A325" s="22" t="s">
        <v>39</v>
      </c>
      <c r="B325" s="23" t="s">
        <v>337</v>
      </c>
      <c r="C325" s="23" t="s">
        <v>338</v>
      </c>
      <c r="D325" s="22" t="s">
        <v>326</v>
      </c>
      <c r="E325" s="24" t="s">
        <v>339</v>
      </c>
      <c r="F325" s="25" t="s">
        <v>328</v>
      </c>
      <c r="G325" s="26">
        <v>2</v>
      </c>
      <c r="H325" s="27">
        <v>0</v>
      </c>
      <c r="I325" s="27">
        <f>ROUND(ROUND(H325,2)*ROUND(G325,3),2)</f>
        <v>0</v>
      </c>
      <c r="O325">
        <f>(I325*21)/100</f>
        <v>0</v>
      </c>
      <c r="P325" t="s">
        <v>10</v>
      </c>
    </row>
    <row r="326" spans="1:16" x14ac:dyDescent="0.2">
      <c r="A326" s="28" t="s">
        <v>44</v>
      </c>
      <c r="E326" s="29" t="s">
        <v>329</v>
      </c>
    </row>
    <row r="327" spans="1:16" x14ac:dyDescent="0.2">
      <c r="A327" s="30" t="s">
        <v>45</v>
      </c>
      <c r="E327" s="31" t="s">
        <v>41</v>
      </c>
    </row>
    <row r="328" spans="1:16" ht="153" x14ac:dyDescent="0.2">
      <c r="A328" t="s">
        <v>47</v>
      </c>
      <c r="E328" s="29" t="s">
        <v>330</v>
      </c>
    </row>
    <row r="329" spans="1:16" ht="25.5" x14ac:dyDescent="0.2">
      <c r="A329" s="22" t="s">
        <v>39</v>
      </c>
      <c r="B329" s="23" t="s">
        <v>340</v>
      </c>
      <c r="C329" s="23" t="s">
        <v>341</v>
      </c>
      <c r="D329" s="22" t="s">
        <v>326</v>
      </c>
      <c r="E329" s="24" t="s">
        <v>342</v>
      </c>
      <c r="F329" s="25" t="s">
        <v>328</v>
      </c>
      <c r="G329" s="26">
        <v>0.5</v>
      </c>
      <c r="H329" s="27">
        <v>0</v>
      </c>
      <c r="I329" s="27">
        <f>ROUND(ROUND(H329,2)*ROUND(G329,3),2)</f>
        <v>0</v>
      </c>
      <c r="O329">
        <f>(I329*21)/100</f>
        <v>0</v>
      </c>
      <c r="P329" t="s">
        <v>10</v>
      </c>
    </row>
    <row r="330" spans="1:16" ht="25.5" x14ac:dyDescent="0.2">
      <c r="A330" s="28" t="s">
        <v>44</v>
      </c>
      <c r="E330" s="29" t="s">
        <v>343</v>
      </c>
    </row>
    <row r="331" spans="1:16" x14ac:dyDescent="0.2">
      <c r="A331" s="30" t="s">
        <v>45</v>
      </c>
      <c r="E331" s="31" t="s">
        <v>41</v>
      </c>
    </row>
    <row r="332" spans="1:16" ht="153" x14ac:dyDescent="0.2">
      <c r="A332" t="s">
        <v>47</v>
      </c>
      <c r="E332" s="29" t="s">
        <v>330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D.2.3.2_SO 01-06-02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2020-10-17T09:08:59Z</dcterms:created>
  <dcterms:modified xsi:type="dcterms:W3CDTF">2020-10-17T09:09:00Z</dcterms:modified>
</cp:coreProperties>
</file>