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1.3.2_PS 01-09-0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3" i="1" l="1"/>
  <c r="O143" i="1" s="1"/>
  <c r="I139" i="1"/>
  <c r="O139" i="1" s="1"/>
  <c r="I135" i="1"/>
  <c r="O135" i="1" s="1"/>
  <c r="I131" i="1"/>
  <c r="Q126" i="1" s="1"/>
  <c r="I126" i="1" s="1"/>
  <c r="I127" i="1"/>
  <c r="O127" i="1" s="1"/>
  <c r="I122" i="1"/>
  <c r="O122" i="1" s="1"/>
  <c r="I118" i="1"/>
  <c r="O118" i="1" s="1"/>
  <c r="R117" i="1" s="1"/>
  <c r="O117" i="1" s="1"/>
  <c r="I113" i="1"/>
  <c r="O113" i="1" s="1"/>
  <c r="I109" i="1"/>
  <c r="O109" i="1" s="1"/>
  <c r="I105" i="1"/>
  <c r="O105" i="1" s="1"/>
  <c r="I101" i="1"/>
  <c r="O101" i="1" s="1"/>
  <c r="I97" i="1"/>
  <c r="Q96" i="1" s="1"/>
  <c r="I96" i="1" s="1"/>
  <c r="I92" i="1"/>
  <c r="O92" i="1" s="1"/>
  <c r="I88" i="1"/>
  <c r="O88" i="1" s="1"/>
  <c r="I84" i="1"/>
  <c r="O84" i="1" s="1"/>
  <c r="I80" i="1"/>
  <c r="O80" i="1" s="1"/>
  <c r="I76" i="1"/>
  <c r="O76" i="1" s="1"/>
  <c r="I72" i="1"/>
  <c r="O72" i="1" s="1"/>
  <c r="I68" i="1"/>
  <c r="O68" i="1" s="1"/>
  <c r="I64" i="1"/>
  <c r="O64" i="1" s="1"/>
  <c r="I60" i="1"/>
  <c r="O60" i="1" s="1"/>
  <c r="I56" i="1"/>
  <c r="Q55" i="1" s="1"/>
  <c r="I55" i="1" s="1"/>
  <c r="I51" i="1"/>
  <c r="O51" i="1" s="1"/>
  <c r="I47" i="1"/>
  <c r="O47" i="1" s="1"/>
  <c r="I43" i="1"/>
  <c r="O43" i="1" s="1"/>
  <c r="I39" i="1"/>
  <c r="O39" i="1" s="1"/>
  <c r="I35" i="1"/>
  <c r="O35" i="1" s="1"/>
  <c r="I31" i="1"/>
  <c r="Q30" i="1" s="1"/>
  <c r="I30" i="1" s="1"/>
  <c r="I26" i="1"/>
  <c r="O26" i="1" s="1"/>
  <c r="I22" i="1"/>
  <c r="Q9" i="1" s="1"/>
  <c r="I9" i="1" s="1"/>
  <c r="I18" i="1"/>
  <c r="O18" i="1" s="1"/>
  <c r="I14" i="1"/>
  <c r="O14" i="1" s="1"/>
  <c r="I10" i="1"/>
  <c r="O10" i="1" s="1"/>
  <c r="O56" i="1" l="1"/>
  <c r="R55" i="1" s="1"/>
  <c r="O55" i="1" s="1"/>
  <c r="O97" i="1"/>
  <c r="R96" i="1" s="1"/>
  <c r="O96" i="1" s="1"/>
  <c r="O22" i="1"/>
  <c r="R9" i="1" s="1"/>
  <c r="O9" i="1" s="1"/>
  <c r="O131" i="1"/>
  <c r="R126" i="1" s="1"/>
  <c r="O126" i="1" s="1"/>
  <c r="Q117" i="1"/>
  <c r="I117" i="1" s="1"/>
  <c r="I3" i="1" s="1"/>
  <c r="O31" i="1"/>
  <c r="R30" i="1" s="1"/>
  <c r="O30" i="1" s="1"/>
  <c r="O2" i="1" l="1"/>
</calcChain>
</file>

<file path=xl/sharedStrings.xml><?xml version="1.0" encoding="utf-8"?>
<sst xmlns="http://schemas.openxmlformats.org/spreadsheetml/2006/main" count="490" uniqueCount="153">
  <si>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</si>
  <si>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</si>
  <si>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</si>
  <si>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</si>
  <si>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</si>
  <si>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</si>
  <si>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</si>
  <si>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</si>
  <si>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PS 01-09-02</t>
  </si>
  <si>
    <t>0,00</t>
  </si>
  <si>
    <t>2</t>
  </si>
  <si>
    <t>O</t>
  </si>
  <si>
    <t>Objekt:</t>
  </si>
  <si>
    <t>D.1.3.2</t>
  </si>
  <si>
    <t>Technologie rozvoden VVN/VN</t>
  </si>
  <si>
    <t>15,00</t>
  </si>
  <si>
    <t>O1</t>
  </si>
  <si>
    <t>Rozpočet:</t>
  </si>
  <si>
    <t>TNS Čebín, trakční transformátory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</si>
  <si>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</si>
  <si>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</si>
  <si>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</si>
  <si>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</si>
  <si>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</si>
  <si>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</si>
  <si>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</si>
  <si>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</si>
  <si>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</si>
  <si>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</si>
  <si>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</si>
  <si>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</si>
  <si>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</si>
  <si>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</si>
  <si>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</si>
  <si>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</si>
  <si>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</si>
  <si>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</si>
  <si>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</si>
  <si>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74</t>
  </si>
  <si>
    <t>Technologie VVN/VN</t>
  </si>
  <si>
    <t>P</t>
  </si>
  <si>
    <t>8</t>
  </si>
  <si>
    <t>745262</t>
  </si>
  <si>
    <t/>
  </si>
  <si>
    <t>SVODIČ PŘEPĚTÍ VN UN PŘES 25 KV</t>
  </si>
  <si>
    <t>KUS</t>
  </si>
  <si>
    <t>PP</t>
  </si>
  <si>
    <t>VV</t>
  </si>
  <si>
    <t>TS</t>
  </si>
  <si>
    <t>745271</t>
  </si>
  <si>
    <t>PODPĚRNÝ IZOLÁTOR VN PORCELÁNOVÝ</t>
  </si>
  <si>
    <t>746152</t>
  </si>
  <si>
    <t>IZOLÁTOR 110 KV PODPĚRNÝ, KOMPOZITNÍ</t>
  </si>
  <si>
    <t>13</t>
  </si>
  <si>
    <t>746575</t>
  </si>
  <si>
    <t>JISTÍCÍ TRANSFORMÁTOR PROUDU PRO KOSTROVOU OCHRANU TRANSFORMÁTORŮ, PŘEVOD 300/1 A, UA/UI = 0,72/4 KV</t>
  </si>
  <si>
    <t>33</t>
  </si>
  <si>
    <t>R746221</t>
  </si>
  <si>
    <t>TRANSFORMÁTOR VVN/VN 1-FÁZOVÝ TRAKČNÍ 110/27 KV 16MVA</t>
  </si>
  <si>
    <t>popis položky</t>
  </si>
  <si>
    <t>viz. projektová dokumentace</t>
  </si>
  <si>
    <t>Technická specifikace viz. projektová dokumentace</t>
  </si>
  <si>
    <t>7402</t>
  </si>
  <si>
    <t>Konstrukce a propojení</t>
  </si>
  <si>
    <t>703112</t>
  </si>
  <si>
    <t>KABELOVÝ ROŠT/LÁVKA NOSNÝ ŽÁROVĚ ZINKOVANÝ VČETNĚ UPEVNĚNÍ A PŘÍSLUŠENSTVÍ SVĚTLÉ ŠÍŘKY PŘES 100 DO 250 MM</t>
  </si>
  <si>
    <t>M</t>
  </si>
  <si>
    <t>703113</t>
  </si>
  <si>
    <t>KABELOVÝ ROŠT/LÁVKA NOSNÝ ŽÁROVĚ ZINKOVANÝ VČETNĚ UPEVNĚNÍ A PŘÍSLUŠENSTVÍ SVĚTLÉ ŠÍŘKY PŘES 250 DO 400 MM</t>
  </si>
  <si>
    <t>709513</t>
  </si>
  <si>
    <t>PODPŮRNÉ A POMOCNÉ KONSTRUKCE OCELOVÉ Z PROFILŮ SVAŘOVANÝCH A ŠROUBOVANÝCH S POVRCHOVOU ÚPRAVOU ŽÁROVÝM ZINKOVÁNÍM</t>
  </si>
  <si>
    <t>KG</t>
  </si>
  <si>
    <t>11</t>
  </si>
  <si>
    <t>746181</t>
  </si>
  <si>
    <t>PŘEPONKA SVISLÁ Z LANA ALFE 350 MM2, VÝŠKY DO 8 M, BEZ IZOLÁTOROVOVÉHO ŘETĚZCE, VČETNĚ SVOREK A ARMATUR</t>
  </si>
  <si>
    <t>12</t>
  </si>
  <si>
    <t>746194</t>
  </si>
  <si>
    <t>PŘEPONKA 110 KV SVISLÁ Z LANA ALFE 680 MM2, DÉLKY DO 7 M, PRO PROPOJENÍ DVOU PŘÍSTROJŮ, VČETNĚ SVOREK A ARMATUR</t>
  </si>
  <si>
    <t>32</t>
  </si>
  <si>
    <t>R746178</t>
  </si>
  <si>
    <t>PŘÍPOJNICE 110 KV Z TRUBKY AL DO 100/10 MM NA PODPĚRNÝCH IZOLÁTORECH DO 10 M</t>
  </si>
  <si>
    <t>7404</t>
  </si>
  <si>
    <t>Zkoušky,revize</t>
  </si>
  <si>
    <t>16</t>
  </si>
  <si>
    <t>747138</t>
  </si>
  <si>
    <t>UVEDENÍ DO PROVOZU TRANSFORMÁTORU OLEJOVÉHO VVN/VN</t>
  </si>
  <si>
    <t>17</t>
  </si>
  <si>
    <t>747213</t>
  </si>
  <si>
    <t>CELKOVÁ PROHLÍDKA, ZKOUŠENÍ, MĚŘENÍ A VYHOTOVENÍ VÝCHOZÍ REVIZNÍ ZPRÁVY, PRO OBJEM IN PŘES 500 DO 1000 TIS. KČ</t>
  </si>
  <si>
    <t>18</t>
  </si>
  <si>
    <t>747214</t>
  </si>
  <si>
    <t>CELKOVÁ PROHLÍDKA, ZKOUŠENÍ, MĚŘENÍ A VYHOTOVENÍ VÝCHOZÍ REVIZNÍ ZPRÁVY, PRO OBJEM IN - PŘÍPLATEK ZA KAŽDÝCH DALŠÍCH I ZAPOČATÝCH 500 TIS. KČ</t>
  </si>
  <si>
    <t>19</t>
  </si>
  <si>
    <t>20</t>
  </si>
  <si>
    <t>747301</t>
  </si>
  <si>
    <t>PROVEDENÍ PROHLÍDKY A ZKOUŠKY PRÁVNICKOU OSOBOU, VYDÁNÍ PRŮKAZU ZPŮSOBILOSTI</t>
  </si>
  <si>
    <t>21</t>
  </si>
  <si>
    <t>747303</t>
  </si>
  <si>
    <t>VYDÁNÍ PŘÍKAZU "B" - SLOŽITÉ PRACOVIŠTĚ</t>
  </si>
  <si>
    <t>23</t>
  </si>
  <si>
    <t>747701</t>
  </si>
  <si>
    <t>DOKONČOVACÍ MONTÁŽNÍ PRÁCE NA ELEKTRICKÉM ZAŘÍZENÍ</t>
  </si>
  <si>
    <t>HOD</t>
  </si>
  <si>
    <t>24</t>
  </si>
  <si>
    <t>747703</t>
  </si>
  <si>
    <t>ZKUŠEBNÍ PROVOZ</t>
  </si>
  <si>
    <t>25</t>
  </si>
  <si>
    <t>747704</t>
  </si>
  <si>
    <t>ZAŠKOLENÍ OBSLUHY</t>
  </si>
  <si>
    <t>26</t>
  </si>
  <si>
    <t>747705</t>
  </si>
  <si>
    <t>MANIPULACE NA ZAŘÍZENÍCH PROVÁDĚNÉ PROVOZOVATELEM</t>
  </si>
  <si>
    <t>741</t>
  </si>
  <si>
    <t>Vnitřní uzemnění</t>
  </si>
  <si>
    <t>702521</t>
  </si>
  <si>
    <t>PRŮRAZ ZDIVEM (PŘÍČKOU) BETONOVÝM TLOUŠŤKY DO 45 CM</t>
  </si>
  <si>
    <t>741841</t>
  </si>
  <si>
    <t>UZEMŇOVACÍ VODIČ NA POVRCHU OCELOVÝ DO 120 MM2</t>
  </si>
  <si>
    <t>741A41</t>
  </si>
  <si>
    <t>UZEMŇOVACÍ VODIČ V ZÁKLADECH OCELOVÝ DO 120 MM2</t>
  </si>
  <si>
    <t>7</t>
  </si>
  <si>
    <t>741C03</t>
  </si>
  <si>
    <t>POUZDRO PRO PRŮCHOD PÁSKU STĚNOU</t>
  </si>
  <si>
    <t>22</t>
  </si>
  <si>
    <t>747415</t>
  </si>
  <si>
    <t>MĚŘENÍ ZEMNÍCH ODPORŮ - ZEMNICÍ SÍTĚ DÉLKY PÁSKU PŘES 200 DO 500 M</t>
  </si>
  <si>
    <t>746</t>
  </si>
  <si>
    <t>Demontáže</t>
  </si>
  <si>
    <t>14</t>
  </si>
  <si>
    <t>746Z15</t>
  </si>
  <si>
    <t>DEMONTÁŽ ZAŘÍZENÍ VVN/VN - TRANSFORMÁTORU VVN/VN DO 110 KV DO 50 T</t>
  </si>
  <si>
    <t>15</t>
  </si>
  <si>
    <t>746Z22</t>
  </si>
  <si>
    <t>DEMONTÁŽ IZOLÁTORŮ A SPOJOVACÍHO VEDENÍ VVN/VN - LANOVÝCH PŘEVĚSŮ (PŘÍPOJNIC) VČETNĚ IZOLÁTOROVÝCH ZÁVĚSŮ DO 27 M Z LANA ALFE DO 680/83 MM2</t>
  </si>
  <si>
    <t>990</t>
  </si>
  <si>
    <t>Likvidace odpadů vč. dopravy</t>
  </si>
  <si>
    <t>27</t>
  </si>
  <si>
    <t>R015230</t>
  </si>
  <si>
    <t>90</t>
  </si>
  <si>
    <t>POPLATKY ZA LIKVIDACI ODPADŮ NEKONTAMINOVANÝCH - 16 02 14 TRAFO BEZ NÁPLNĚ PCB A ŠKODLIVIN VČETNĚ DOPRAVY</t>
  </si>
  <si>
    <t>T</t>
  </si>
  <si>
    <t>28</t>
  </si>
  <si>
    <t>R015240</t>
  </si>
  <si>
    <t>POPLATKY ZA LIKVIDACI ODPADŮ NEKONTAMINOVANÝCH - 20 03 99 ODPAD PODOBNÝ KOMUNÁLNÍMU ODPADU VČETNĚ DOPRAVY</t>
  </si>
  <si>
    <t>29</t>
  </si>
  <si>
    <t>R015580</t>
  </si>
  <si>
    <t>POPLATKY ZA LIKVIDACI ODPADŮ NEBEZPEČNÝCH - 08 01 17* ODPADNÍ ŘEDIDLA, VČETNĚ DOPRAVY</t>
  </si>
  <si>
    <t>30</t>
  </si>
  <si>
    <t>R015590</t>
  </si>
  <si>
    <t>POPLATKY ZA LIKVIDACI ODPADŮ NEBEZPEČNÝCH - 08 01 11* ODPADNÍ NÁTĚROVÉ HMOTY, VČETNĚ DOPRAVY</t>
  </si>
  <si>
    <t>31</t>
  </si>
  <si>
    <t>R015810</t>
  </si>
  <si>
    <t>POPLATKY ZA LIKVIDACI ODPADŮ NEKONTAMINOVANÝCH - 17 04 05 - ŽELEZNÝ A OCELOVÝ ŠROT, VČETNĚ DOPRAVY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</si>
</sst>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R146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0+O9+O30+O55+O96+O117+O126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0+I9+I30+I55+I96+I117+I126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38</v>
      </c>
      <c r="D9" s="18"/>
      <c r="E9" s="20" t="s">
        <v>39</v>
      </c>
      <c r="F9" s="18"/>
      <c r="G9" s="18"/>
      <c r="H9" s="18"/>
      <c r="I9" s="21">
        <f>0+Q9</f>
        <v>0</v>
      </c>
      <c r="O9">
        <f>0+R9</f>
        <v>0</v>
      </c>
      <c r="Q9">
        <f>0+I10+I14+I18+I22+I26</f>
        <v>0</v>
      </c>
      <c r="R9">
        <f>0+O10+O14+O18+O22+O26</f>
        <v>0</v>
      </c>
    </row>
    <row r="10" spans="1:18" x14ac:dyDescent="0.2">
      <c r="A10" s="22" t="s">
        <v>40</v>
      </c>
      <c r="B10" s="23" t="s">
        <v>41</v>
      </c>
      <c r="C10" s="23" t="s">
        <v>42</v>
      </c>
      <c r="D10" s="22" t="s">
        <v>43</v>
      </c>
      <c r="E10" s="24" t="s">
        <v>44</v>
      </c>
      <c r="F10" s="25" t="s">
        <v>45</v>
      </c>
      <c r="G10" s="26">
        <v>2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46</v>
      </c>
      <c r="E11" s="29" t="s">
        <v>43</v>
      </c>
    </row>
    <row r="12" spans="1:18" x14ac:dyDescent="0.2">
      <c r="A12" s="30" t="s">
        <v>47</v>
      </c>
      <c r="E12" s="31" t="s">
        <v>43</v>
      </c>
    </row>
    <row r="13" spans="1:18" x14ac:dyDescent="0.2">
      <c r="A13" t="s">
        <v>48</v>
      </c>
      <c r="E13" s="29" t="s">
        <v>43</v>
      </c>
    </row>
    <row r="14" spans="1:18" x14ac:dyDescent="0.2">
      <c r="A14" s="22" t="s">
        <v>40</v>
      </c>
      <c r="B14" s="23" t="s">
        <v>35</v>
      </c>
      <c r="C14" s="23" t="s">
        <v>49</v>
      </c>
      <c r="D14" s="22" t="s">
        <v>43</v>
      </c>
      <c r="E14" s="24" t="s">
        <v>50</v>
      </c>
      <c r="F14" s="25" t="s">
        <v>45</v>
      </c>
      <c r="G14" s="26">
        <v>16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46</v>
      </c>
      <c r="E15" s="29" t="s">
        <v>43</v>
      </c>
    </row>
    <row r="16" spans="1:18" x14ac:dyDescent="0.2">
      <c r="A16" s="30" t="s">
        <v>47</v>
      </c>
      <c r="E16" s="31" t="s">
        <v>43</v>
      </c>
    </row>
    <row r="17" spans="1:18" x14ac:dyDescent="0.2">
      <c r="A17" t="s">
        <v>48</v>
      </c>
      <c r="E17" s="29" t="s">
        <v>43</v>
      </c>
    </row>
    <row r="18" spans="1:18" x14ac:dyDescent="0.2">
      <c r="A18" s="22" t="s">
        <v>40</v>
      </c>
      <c r="B18" s="23" t="s">
        <v>36</v>
      </c>
      <c r="C18" s="23" t="s">
        <v>51</v>
      </c>
      <c r="D18" s="22" t="s">
        <v>43</v>
      </c>
      <c r="E18" s="24" t="s">
        <v>52</v>
      </c>
      <c r="F18" s="25" t="s">
        <v>45</v>
      </c>
      <c r="G18" s="26">
        <v>4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8" x14ac:dyDescent="0.2">
      <c r="A19" s="28" t="s">
        <v>46</v>
      </c>
      <c r="E19" s="29" t="s">
        <v>43</v>
      </c>
    </row>
    <row r="20" spans="1:18" x14ac:dyDescent="0.2">
      <c r="A20" s="30" t="s">
        <v>47</v>
      </c>
      <c r="E20" s="31" t="s">
        <v>43</v>
      </c>
    </row>
    <row r="21" spans="1:18" x14ac:dyDescent="0.2">
      <c r="A21" t="s">
        <v>48</v>
      </c>
      <c r="E21" s="29" t="s">
        <v>43</v>
      </c>
    </row>
    <row r="22" spans="1:18" ht="25.5" x14ac:dyDescent="0.2">
      <c r="A22" s="22" t="s">
        <v>40</v>
      </c>
      <c r="B22" s="23" t="s">
        <v>53</v>
      </c>
      <c r="C22" s="23" t="s">
        <v>54</v>
      </c>
      <c r="D22" s="22" t="s">
        <v>43</v>
      </c>
      <c r="E22" s="24" t="s">
        <v>55</v>
      </c>
      <c r="F22" s="25" t="s">
        <v>45</v>
      </c>
      <c r="G22" s="26">
        <v>2</v>
      </c>
      <c r="H22" s="27">
        <v>0</v>
      </c>
      <c r="I22" s="27">
        <f>ROUND(ROUND(H22,2)*ROUND(G22,3),2)</f>
        <v>0</v>
      </c>
      <c r="O22">
        <f>(I22*21)/100</f>
        <v>0</v>
      </c>
      <c r="P22" t="s">
        <v>10</v>
      </c>
    </row>
    <row r="23" spans="1:18" x14ac:dyDescent="0.2">
      <c r="A23" s="28" t="s">
        <v>46</v>
      </c>
      <c r="E23" s="29" t="s">
        <v>43</v>
      </c>
    </row>
    <row r="24" spans="1:18" x14ac:dyDescent="0.2">
      <c r="A24" s="30" t="s">
        <v>47</v>
      </c>
      <c r="E24" s="31" t="s">
        <v>43</v>
      </c>
    </row>
    <row r="25" spans="1:18" x14ac:dyDescent="0.2">
      <c r="A25" t="s">
        <v>48</v>
      </c>
      <c r="E25" s="29" t="s">
        <v>43</v>
      </c>
    </row>
    <row r="26" spans="1:18" x14ac:dyDescent="0.2">
      <c r="A26" s="22" t="s">
        <v>40</v>
      </c>
      <c r="B26" s="23" t="s">
        <v>56</v>
      </c>
      <c r="C26" s="23" t="s">
        <v>57</v>
      </c>
      <c r="D26" s="22" t="s">
        <v>43</v>
      </c>
      <c r="E26" s="24" t="s">
        <v>58</v>
      </c>
      <c r="F26" s="25" t="s">
        <v>45</v>
      </c>
      <c r="G26" s="26">
        <v>2</v>
      </c>
      <c r="H26" s="27">
        <v>0</v>
      </c>
      <c r="I26" s="27">
        <f>ROUND(ROUND(H26,2)*ROUND(G26,3),2)</f>
        <v>0</v>
      </c>
      <c r="O26">
        <f>(I26*21)/100</f>
        <v>0</v>
      </c>
      <c r="P26" t="s">
        <v>10</v>
      </c>
    </row>
    <row r="27" spans="1:18" x14ac:dyDescent="0.2">
      <c r="A27" s="28" t="s">
        <v>46</v>
      </c>
      <c r="E27" s="29" t="s">
        <v>59</v>
      </c>
    </row>
    <row r="28" spans="1:18" x14ac:dyDescent="0.2">
      <c r="A28" s="30" t="s">
        <v>47</v>
      </c>
      <c r="E28" s="31" t="s">
        <v>60</v>
      </c>
    </row>
    <row r="29" spans="1:18" x14ac:dyDescent="0.2">
      <c r="A29" t="s">
        <v>48</v>
      </c>
      <c r="E29" s="29" t="s">
        <v>61</v>
      </c>
    </row>
    <row r="30" spans="1:18" ht="12.75" customHeight="1" x14ac:dyDescent="0.2">
      <c r="A30" s="3" t="s">
        <v>37</v>
      </c>
      <c r="B30" s="3"/>
      <c r="C30" s="32" t="s">
        <v>62</v>
      </c>
      <c r="D30" s="3"/>
      <c r="E30" s="20" t="s">
        <v>63</v>
      </c>
      <c r="F30" s="3"/>
      <c r="G30" s="3"/>
      <c r="H30" s="3"/>
      <c r="I30" s="33">
        <f>0+Q30</f>
        <v>0</v>
      </c>
      <c r="O30">
        <f>0+R30</f>
        <v>0</v>
      </c>
      <c r="Q30">
        <f>0+I31+I35+I39+I43+I47+I51</f>
        <v>0</v>
      </c>
      <c r="R30">
        <f>0+O31+O35+O39+O43+O47+O51</f>
        <v>0</v>
      </c>
    </row>
    <row r="31" spans="1:18" ht="25.5" x14ac:dyDescent="0.2">
      <c r="A31" s="22" t="s">
        <v>40</v>
      </c>
      <c r="B31" s="23" t="s">
        <v>10</v>
      </c>
      <c r="C31" s="23" t="s">
        <v>64</v>
      </c>
      <c r="D31" s="22" t="s">
        <v>43</v>
      </c>
      <c r="E31" s="24" t="s">
        <v>65</v>
      </c>
      <c r="F31" s="25" t="s">
        <v>66</v>
      </c>
      <c r="G31" s="26">
        <v>8</v>
      </c>
      <c r="H31" s="27">
        <v>0</v>
      </c>
      <c r="I31" s="27">
        <f>ROUND(ROUND(H31,2)*ROUND(G31,3),2)</f>
        <v>0</v>
      </c>
      <c r="O31">
        <f>(I31*21)/100</f>
        <v>0</v>
      </c>
      <c r="P31" t="s">
        <v>10</v>
      </c>
    </row>
    <row r="32" spans="1:18" x14ac:dyDescent="0.2">
      <c r="A32" s="28" t="s">
        <v>46</v>
      </c>
      <c r="E32" s="29" t="s">
        <v>43</v>
      </c>
    </row>
    <row r="33" spans="1:16" x14ac:dyDescent="0.2">
      <c r="A33" s="30" t="s">
        <v>47</v>
      </c>
      <c r="E33" s="31" t="s">
        <v>43</v>
      </c>
    </row>
    <row r="34" spans="1:16" x14ac:dyDescent="0.2">
      <c r="A34" t="s">
        <v>48</v>
      </c>
      <c r="E34" s="29" t="s">
        <v>43</v>
      </c>
    </row>
    <row r="35" spans="1:16" ht="25.5" x14ac:dyDescent="0.2">
      <c r="A35" s="22" t="s">
        <v>40</v>
      </c>
      <c r="B35" s="23" t="s">
        <v>2</v>
      </c>
      <c r="C35" s="23" t="s">
        <v>67</v>
      </c>
      <c r="D35" s="22" t="s">
        <v>43</v>
      </c>
      <c r="E35" s="24" t="s">
        <v>68</v>
      </c>
      <c r="F35" s="25" t="s">
        <v>66</v>
      </c>
      <c r="G35" s="26">
        <v>8</v>
      </c>
      <c r="H35" s="27">
        <v>0</v>
      </c>
      <c r="I35" s="27">
        <f>ROUND(ROUND(H35,2)*ROUND(G35,3),2)</f>
        <v>0</v>
      </c>
      <c r="O35">
        <f>(I35*21)/100</f>
        <v>0</v>
      </c>
      <c r="P35" t="s">
        <v>10</v>
      </c>
    </row>
    <row r="36" spans="1:16" x14ac:dyDescent="0.2">
      <c r="A36" s="28" t="s">
        <v>46</v>
      </c>
      <c r="E36" s="29" t="s">
        <v>43</v>
      </c>
    </row>
    <row r="37" spans="1:16" x14ac:dyDescent="0.2">
      <c r="A37" s="30" t="s">
        <v>47</v>
      </c>
      <c r="E37" s="31" t="s">
        <v>43</v>
      </c>
    </row>
    <row r="38" spans="1:16" x14ac:dyDescent="0.2">
      <c r="A38" t="s">
        <v>48</v>
      </c>
      <c r="E38" s="29" t="s">
        <v>43</v>
      </c>
    </row>
    <row r="39" spans="1:16" ht="38.25" x14ac:dyDescent="0.2">
      <c r="A39" s="22" t="s">
        <v>40</v>
      </c>
      <c r="B39" s="23" t="s">
        <v>32</v>
      </c>
      <c r="C39" s="23" t="s">
        <v>69</v>
      </c>
      <c r="D39" s="22" t="s">
        <v>43</v>
      </c>
      <c r="E39" s="24" t="s">
        <v>70</v>
      </c>
      <c r="F39" s="25" t="s">
        <v>71</v>
      </c>
      <c r="G39" s="26">
        <v>400</v>
      </c>
      <c r="H39" s="27">
        <v>0</v>
      </c>
      <c r="I39" s="27">
        <f>ROUND(ROUND(H39,2)*ROUND(G39,3),2)</f>
        <v>0</v>
      </c>
      <c r="O39">
        <f>(I39*21)/100</f>
        <v>0</v>
      </c>
      <c r="P39" t="s">
        <v>10</v>
      </c>
    </row>
    <row r="40" spans="1:16" x14ac:dyDescent="0.2">
      <c r="A40" s="28" t="s">
        <v>46</v>
      </c>
      <c r="E40" s="29" t="s">
        <v>43</v>
      </c>
    </row>
    <row r="41" spans="1:16" x14ac:dyDescent="0.2">
      <c r="A41" s="30" t="s">
        <v>47</v>
      </c>
      <c r="E41" s="31" t="s">
        <v>43</v>
      </c>
    </row>
    <row r="42" spans="1:16" x14ac:dyDescent="0.2">
      <c r="A42" t="s">
        <v>48</v>
      </c>
      <c r="E42" s="29" t="s">
        <v>43</v>
      </c>
    </row>
    <row r="43" spans="1:16" ht="25.5" x14ac:dyDescent="0.2">
      <c r="A43" s="22" t="s">
        <v>40</v>
      </c>
      <c r="B43" s="23" t="s">
        <v>72</v>
      </c>
      <c r="C43" s="23" t="s">
        <v>73</v>
      </c>
      <c r="D43" s="22" t="s">
        <v>43</v>
      </c>
      <c r="E43" s="24" t="s">
        <v>74</v>
      </c>
      <c r="F43" s="25" t="s">
        <v>45</v>
      </c>
      <c r="G43" s="26">
        <v>2</v>
      </c>
      <c r="H43" s="27">
        <v>0</v>
      </c>
      <c r="I43" s="27">
        <f>ROUND(ROUND(H43,2)*ROUND(G43,3),2)</f>
        <v>0</v>
      </c>
      <c r="O43">
        <f>(I43*21)/100</f>
        <v>0</v>
      </c>
      <c r="P43" t="s">
        <v>10</v>
      </c>
    </row>
    <row r="44" spans="1:16" x14ac:dyDescent="0.2">
      <c r="A44" s="28" t="s">
        <v>46</v>
      </c>
      <c r="E44" s="29" t="s">
        <v>43</v>
      </c>
    </row>
    <row r="45" spans="1:16" x14ac:dyDescent="0.2">
      <c r="A45" s="30" t="s">
        <v>47</v>
      </c>
      <c r="E45" s="31" t="s">
        <v>43</v>
      </c>
    </row>
    <row r="46" spans="1:16" x14ac:dyDescent="0.2">
      <c r="A46" t="s">
        <v>48</v>
      </c>
      <c r="E46" s="29" t="s">
        <v>43</v>
      </c>
    </row>
    <row r="47" spans="1:16" ht="25.5" x14ac:dyDescent="0.2">
      <c r="A47" s="22" t="s">
        <v>40</v>
      </c>
      <c r="B47" s="23" t="s">
        <v>75</v>
      </c>
      <c r="C47" s="23" t="s">
        <v>76</v>
      </c>
      <c r="D47" s="22" t="s">
        <v>43</v>
      </c>
      <c r="E47" s="24" t="s">
        <v>77</v>
      </c>
      <c r="F47" s="25" t="s">
        <v>45</v>
      </c>
      <c r="G47" s="26">
        <v>8</v>
      </c>
      <c r="H47" s="27">
        <v>0</v>
      </c>
      <c r="I47" s="27">
        <f>ROUND(ROUND(H47,2)*ROUND(G47,3),2)</f>
        <v>0</v>
      </c>
      <c r="O47">
        <f>(I47*21)/100</f>
        <v>0</v>
      </c>
      <c r="P47" t="s">
        <v>10</v>
      </c>
    </row>
    <row r="48" spans="1:16" x14ac:dyDescent="0.2">
      <c r="A48" s="28" t="s">
        <v>46</v>
      </c>
      <c r="E48" s="29" t="s">
        <v>43</v>
      </c>
    </row>
    <row r="49" spans="1:18" x14ac:dyDescent="0.2">
      <c r="A49" s="30" t="s">
        <v>47</v>
      </c>
      <c r="E49" s="31" t="s">
        <v>43</v>
      </c>
    </row>
    <row r="50" spans="1:18" x14ac:dyDescent="0.2">
      <c r="A50" t="s">
        <v>48</v>
      </c>
      <c r="E50" s="29" t="s">
        <v>43</v>
      </c>
    </row>
    <row r="51" spans="1:18" ht="25.5" x14ac:dyDescent="0.2">
      <c r="A51" s="22" t="s">
        <v>40</v>
      </c>
      <c r="B51" s="23" t="s">
        <v>78</v>
      </c>
      <c r="C51" s="23" t="s">
        <v>79</v>
      </c>
      <c r="D51" s="22" t="s">
        <v>43</v>
      </c>
      <c r="E51" s="24" t="s">
        <v>80</v>
      </c>
      <c r="F51" s="25" t="s">
        <v>66</v>
      </c>
      <c r="G51" s="26">
        <v>50</v>
      </c>
      <c r="H51" s="27">
        <v>0</v>
      </c>
      <c r="I51" s="27">
        <f>ROUND(ROUND(H51,2)*ROUND(G51,3),2)</f>
        <v>0</v>
      </c>
      <c r="O51">
        <f>(I51*21)/100</f>
        <v>0</v>
      </c>
      <c r="P51" t="s">
        <v>10</v>
      </c>
    </row>
    <row r="52" spans="1:18" x14ac:dyDescent="0.2">
      <c r="A52" s="28" t="s">
        <v>46</v>
      </c>
      <c r="E52" s="29" t="s">
        <v>43</v>
      </c>
    </row>
    <row r="53" spans="1:18" x14ac:dyDescent="0.2">
      <c r="A53" s="30" t="s">
        <v>47</v>
      </c>
      <c r="E53" s="31" t="s">
        <v>43</v>
      </c>
    </row>
    <row r="54" spans="1:18" x14ac:dyDescent="0.2">
      <c r="A54" t="s">
        <v>48</v>
      </c>
      <c r="E54" s="29" t="s">
        <v>43</v>
      </c>
    </row>
    <row r="55" spans="1:18" ht="12.75" customHeight="1" x14ac:dyDescent="0.2">
      <c r="A55" s="3" t="s">
        <v>37</v>
      </c>
      <c r="B55" s="3"/>
      <c r="C55" s="32" t="s">
        <v>81</v>
      </c>
      <c r="D55" s="3"/>
      <c r="E55" s="20" t="s">
        <v>82</v>
      </c>
      <c r="F55" s="3"/>
      <c r="G55" s="3"/>
      <c r="H55" s="3"/>
      <c r="I55" s="33">
        <f>0+Q55</f>
        <v>0</v>
      </c>
      <c r="O55">
        <f>0+R55</f>
        <v>0</v>
      </c>
      <c r="Q55">
        <f>0+I56+I60+I64+I68+I72+I76+I80+I84+I88+I92</f>
        <v>0</v>
      </c>
      <c r="R55">
        <f>0+O56+O60+O64+O68+O72+O76+O80+O84+O88+O92</f>
        <v>0</v>
      </c>
    </row>
    <row r="56" spans="1:18" x14ac:dyDescent="0.2">
      <c r="A56" s="22" t="s">
        <v>40</v>
      </c>
      <c r="B56" s="23" t="s">
        <v>83</v>
      </c>
      <c r="C56" s="23" t="s">
        <v>84</v>
      </c>
      <c r="D56" s="22" t="s">
        <v>43</v>
      </c>
      <c r="E56" s="24" t="s">
        <v>85</v>
      </c>
      <c r="F56" s="25" t="s">
        <v>45</v>
      </c>
      <c r="G56" s="26">
        <v>2</v>
      </c>
      <c r="H56" s="27">
        <v>0</v>
      </c>
      <c r="I56" s="27">
        <f>ROUND(ROUND(H56,2)*ROUND(G56,3),2)</f>
        <v>0</v>
      </c>
      <c r="O56">
        <f>(I56*21)/100</f>
        <v>0</v>
      </c>
      <c r="P56" t="s">
        <v>10</v>
      </c>
    </row>
    <row r="57" spans="1:18" x14ac:dyDescent="0.2">
      <c r="A57" s="28" t="s">
        <v>46</v>
      </c>
      <c r="E57" s="29" t="s">
        <v>43</v>
      </c>
    </row>
    <row r="58" spans="1:18" x14ac:dyDescent="0.2">
      <c r="A58" s="30" t="s">
        <v>47</v>
      </c>
      <c r="E58" s="31" t="s">
        <v>43</v>
      </c>
    </row>
    <row r="59" spans="1:18" x14ac:dyDescent="0.2">
      <c r="A59" t="s">
        <v>48</v>
      </c>
      <c r="E59" s="29" t="s">
        <v>43</v>
      </c>
    </row>
    <row r="60" spans="1:18" ht="25.5" x14ac:dyDescent="0.2">
      <c r="A60" s="22" t="s">
        <v>40</v>
      </c>
      <c r="B60" s="23" t="s">
        <v>86</v>
      </c>
      <c r="C60" s="23" t="s">
        <v>87</v>
      </c>
      <c r="D60" s="22" t="s">
        <v>43</v>
      </c>
      <c r="E60" s="24" t="s">
        <v>88</v>
      </c>
      <c r="F60" s="25" t="s">
        <v>45</v>
      </c>
      <c r="G60" s="26">
        <v>2</v>
      </c>
      <c r="H60" s="27">
        <v>0</v>
      </c>
      <c r="I60" s="27">
        <f>ROUND(ROUND(H60,2)*ROUND(G60,3),2)</f>
        <v>0</v>
      </c>
      <c r="O60">
        <f>(I60*21)/100</f>
        <v>0</v>
      </c>
      <c r="P60" t="s">
        <v>10</v>
      </c>
    </row>
    <row r="61" spans="1:18" x14ac:dyDescent="0.2">
      <c r="A61" s="28" t="s">
        <v>46</v>
      </c>
      <c r="E61" s="29" t="s">
        <v>43</v>
      </c>
    </row>
    <row r="62" spans="1:18" x14ac:dyDescent="0.2">
      <c r="A62" s="30" t="s">
        <v>47</v>
      </c>
      <c r="E62" s="31" t="s">
        <v>43</v>
      </c>
    </row>
    <row r="63" spans="1:18" x14ac:dyDescent="0.2">
      <c r="A63" t="s">
        <v>48</v>
      </c>
      <c r="E63" s="29" t="s">
        <v>43</v>
      </c>
    </row>
    <row r="64" spans="1:18" ht="38.25" x14ac:dyDescent="0.2">
      <c r="A64" s="22" t="s">
        <v>40</v>
      </c>
      <c r="B64" s="23" t="s">
        <v>89</v>
      </c>
      <c r="C64" s="23" t="s">
        <v>90</v>
      </c>
      <c r="D64" s="22" t="s">
        <v>43</v>
      </c>
      <c r="E64" s="24" t="s">
        <v>91</v>
      </c>
      <c r="F64" s="25" t="s">
        <v>45</v>
      </c>
      <c r="G64" s="26">
        <v>2</v>
      </c>
      <c r="H64" s="27">
        <v>0</v>
      </c>
      <c r="I64" s="27">
        <f>ROUND(ROUND(H64,2)*ROUND(G64,3),2)</f>
        <v>0</v>
      </c>
      <c r="O64">
        <f>(I64*21)/100</f>
        <v>0</v>
      </c>
      <c r="P64" t="s">
        <v>10</v>
      </c>
    </row>
    <row r="65" spans="1:16" x14ac:dyDescent="0.2">
      <c r="A65" s="28" t="s">
        <v>46</v>
      </c>
      <c r="E65" s="29" t="s">
        <v>43</v>
      </c>
    </row>
    <row r="66" spans="1:16" x14ac:dyDescent="0.2">
      <c r="A66" s="30" t="s">
        <v>47</v>
      </c>
      <c r="E66" s="31" t="s">
        <v>43</v>
      </c>
    </row>
    <row r="67" spans="1:16" x14ac:dyDescent="0.2">
      <c r="A67" t="s">
        <v>48</v>
      </c>
      <c r="E67" s="29" t="s">
        <v>43</v>
      </c>
    </row>
    <row r="68" spans="1:16" ht="38.25" x14ac:dyDescent="0.2">
      <c r="A68" s="22" t="s">
        <v>40</v>
      </c>
      <c r="B68" s="23" t="s">
        <v>92</v>
      </c>
      <c r="C68" s="23" t="s">
        <v>90</v>
      </c>
      <c r="D68" s="22" t="s">
        <v>31</v>
      </c>
      <c r="E68" s="24" t="s">
        <v>91</v>
      </c>
      <c r="F68" s="25" t="s">
        <v>45</v>
      </c>
      <c r="G68" s="26">
        <v>30</v>
      </c>
      <c r="H68" s="27">
        <v>0</v>
      </c>
      <c r="I68" s="27">
        <f>ROUND(ROUND(H68,2)*ROUND(G68,3),2)</f>
        <v>0</v>
      </c>
      <c r="O68">
        <f>(I68*21)/100</f>
        <v>0</v>
      </c>
      <c r="P68" t="s">
        <v>10</v>
      </c>
    </row>
    <row r="69" spans="1:16" x14ac:dyDescent="0.2">
      <c r="A69" s="28" t="s">
        <v>46</v>
      </c>
      <c r="E69" s="29" t="s">
        <v>43</v>
      </c>
    </row>
    <row r="70" spans="1:16" x14ac:dyDescent="0.2">
      <c r="A70" s="30" t="s">
        <v>47</v>
      </c>
      <c r="E70" s="31" t="s">
        <v>43</v>
      </c>
    </row>
    <row r="71" spans="1:16" x14ac:dyDescent="0.2">
      <c r="A71" t="s">
        <v>48</v>
      </c>
      <c r="E71" s="29" t="s">
        <v>43</v>
      </c>
    </row>
    <row r="72" spans="1:16" ht="25.5" x14ac:dyDescent="0.2">
      <c r="A72" s="22" t="s">
        <v>40</v>
      </c>
      <c r="B72" s="23" t="s">
        <v>93</v>
      </c>
      <c r="C72" s="23" t="s">
        <v>94</v>
      </c>
      <c r="D72" s="22" t="s">
        <v>43</v>
      </c>
      <c r="E72" s="24" t="s">
        <v>95</v>
      </c>
      <c r="F72" s="25" t="s">
        <v>45</v>
      </c>
      <c r="G72" s="26">
        <v>2</v>
      </c>
      <c r="H72" s="27">
        <v>0</v>
      </c>
      <c r="I72" s="27">
        <f>ROUND(ROUND(H72,2)*ROUND(G72,3),2)</f>
        <v>0</v>
      </c>
      <c r="O72">
        <f>(I72*21)/100</f>
        <v>0</v>
      </c>
      <c r="P72" t="s">
        <v>10</v>
      </c>
    </row>
    <row r="73" spans="1:16" x14ac:dyDescent="0.2">
      <c r="A73" s="28" t="s">
        <v>46</v>
      </c>
      <c r="E73" s="29" t="s">
        <v>43</v>
      </c>
    </row>
    <row r="74" spans="1:16" x14ac:dyDescent="0.2">
      <c r="A74" s="30" t="s">
        <v>47</v>
      </c>
      <c r="E74" s="31" t="s">
        <v>43</v>
      </c>
    </row>
    <row r="75" spans="1:16" x14ac:dyDescent="0.2">
      <c r="A75" t="s">
        <v>48</v>
      </c>
      <c r="E75" s="29" t="s">
        <v>43</v>
      </c>
    </row>
    <row r="76" spans="1:16" x14ac:dyDescent="0.2">
      <c r="A76" s="22" t="s">
        <v>40</v>
      </c>
      <c r="B76" s="23" t="s">
        <v>96</v>
      </c>
      <c r="C76" s="23" t="s">
        <v>97</v>
      </c>
      <c r="D76" s="22" t="s">
        <v>43</v>
      </c>
      <c r="E76" s="24" t="s">
        <v>98</v>
      </c>
      <c r="F76" s="25" t="s">
        <v>45</v>
      </c>
      <c r="G76" s="26">
        <v>6</v>
      </c>
      <c r="H76" s="27">
        <v>0</v>
      </c>
      <c r="I76" s="27">
        <f>ROUND(ROUND(H76,2)*ROUND(G76,3),2)</f>
        <v>0</v>
      </c>
      <c r="O76">
        <f>(I76*21)/100</f>
        <v>0</v>
      </c>
      <c r="P76" t="s">
        <v>10</v>
      </c>
    </row>
    <row r="77" spans="1:16" x14ac:dyDescent="0.2">
      <c r="A77" s="28" t="s">
        <v>46</v>
      </c>
      <c r="E77" s="29" t="s">
        <v>43</v>
      </c>
    </row>
    <row r="78" spans="1:16" x14ac:dyDescent="0.2">
      <c r="A78" s="30" t="s">
        <v>47</v>
      </c>
      <c r="E78" s="31" t="s">
        <v>43</v>
      </c>
    </row>
    <row r="79" spans="1:16" x14ac:dyDescent="0.2">
      <c r="A79" t="s">
        <v>48</v>
      </c>
      <c r="E79" s="29" t="s">
        <v>43</v>
      </c>
    </row>
    <row r="80" spans="1:16" x14ac:dyDescent="0.2">
      <c r="A80" s="22" t="s">
        <v>40</v>
      </c>
      <c r="B80" s="23" t="s">
        <v>99</v>
      </c>
      <c r="C80" s="23" t="s">
        <v>100</v>
      </c>
      <c r="D80" s="22" t="s">
        <v>43</v>
      </c>
      <c r="E80" s="24" t="s">
        <v>101</v>
      </c>
      <c r="F80" s="25" t="s">
        <v>102</v>
      </c>
      <c r="G80" s="26">
        <v>80</v>
      </c>
      <c r="H80" s="27">
        <v>0</v>
      </c>
      <c r="I80" s="27">
        <f>ROUND(ROUND(H80,2)*ROUND(G80,3),2)</f>
        <v>0</v>
      </c>
      <c r="O80">
        <f>(I80*21)/100</f>
        <v>0</v>
      </c>
      <c r="P80" t="s">
        <v>10</v>
      </c>
    </row>
    <row r="81" spans="1:18" x14ac:dyDescent="0.2">
      <c r="A81" s="28" t="s">
        <v>46</v>
      </c>
      <c r="E81" s="29" t="s">
        <v>43</v>
      </c>
    </row>
    <row r="82" spans="1:18" x14ac:dyDescent="0.2">
      <c r="A82" s="30" t="s">
        <v>47</v>
      </c>
      <c r="E82" s="31" t="s">
        <v>43</v>
      </c>
    </row>
    <row r="83" spans="1:18" x14ac:dyDescent="0.2">
      <c r="A83" t="s">
        <v>48</v>
      </c>
      <c r="E83" s="29" t="s">
        <v>43</v>
      </c>
    </row>
    <row r="84" spans="1:18" x14ac:dyDescent="0.2">
      <c r="A84" s="22" t="s">
        <v>40</v>
      </c>
      <c r="B84" s="23" t="s">
        <v>103</v>
      </c>
      <c r="C84" s="23" t="s">
        <v>104</v>
      </c>
      <c r="D84" s="22" t="s">
        <v>43</v>
      </c>
      <c r="E84" s="24" t="s">
        <v>105</v>
      </c>
      <c r="F84" s="25" t="s">
        <v>102</v>
      </c>
      <c r="G84" s="26">
        <v>96</v>
      </c>
      <c r="H84" s="27">
        <v>0</v>
      </c>
      <c r="I84" s="27">
        <f>ROUND(ROUND(H84,2)*ROUND(G84,3),2)</f>
        <v>0</v>
      </c>
      <c r="O84">
        <f>(I84*21)/100</f>
        <v>0</v>
      </c>
      <c r="P84" t="s">
        <v>10</v>
      </c>
    </row>
    <row r="85" spans="1:18" x14ac:dyDescent="0.2">
      <c r="A85" s="28" t="s">
        <v>46</v>
      </c>
      <c r="E85" s="29" t="s">
        <v>43</v>
      </c>
    </row>
    <row r="86" spans="1:18" x14ac:dyDescent="0.2">
      <c r="A86" s="30" t="s">
        <v>47</v>
      </c>
      <c r="E86" s="31" t="s">
        <v>43</v>
      </c>
    </row>
    <row r="87" spans="1:18" x14ac:dyDescent="0.2">
      <c r="A87" t="s">
        <v>48</v>
      </c>
      <c r="E87" s="29" t="s">
        <v>43</v>
      </c>
    </row>
    <row r="88" spans="1:18" x14ac:dyDescent="0.2">
      <c r="A88" s="22" t="s">
        <v>40</v>
      </c>
      <c r="B88" s="23" t="s">
        <v>106</v>
      </c>
      <c r="C88" s="23" t="s">
        <v>107</v>
      </c>
      <c r="D88" s="22" t="s">
        <v>43</v>
      </c>
      <c r="E88" s="24" t="s">
        <v>108</v>
      </c>
      <c r="F88" s="25" t="s">
        <v>102</v>
      </c>
      <c r="G88" s="26">
        <v>10</v>
      </c>
      <c r="H88" s="27">
        <v>0</v>
      </c>
      <c r="I88" s="27">
        <f>ROUND(ROUND(H88,2)*ROUND(G88,3),2)</f>
        <v>0</v>
      </c>
      <c r="O88">
        <f>(I88*21)/100</f>
        <v>0</v>
      </c>
      <c r="P88" t="s">
        <v>10</v>
      </c>
    </row>
    <row r="89" spans="1:18" x14ac:dyDescent="0.2">
      <c r="A89" s="28" t="s">
        <v>46</v>
      </c>
      <c r="E89" s="29" t="s">
        <v>43</v>
      </c>
    </row>
    <row r="90" spans="1:18" x14ac:dyDescent="0.2">
      <c r="A90" s="30" t="s">
        <v>47</v>
      </c>
      <c r="E90" s="31" t="s">
        <v>43</v>
      </c>
    </row>
    <row r="91" spans="1:18" x14ac:dyDescent="0.2">
      <c r="A91" t="s">
        <v>48</v>
      </c>
      <c r="E91" s="29" t="s">
        <v>43</v>
      </c>
    </row>
    <row r="92" spans="1:18" x14ac:dyDescent="0.2">
      <c r="A92" s="22" t="s">
        <v>40</v>
      </c>
      <c r="B92" s="23" t="s">
        <v>109</v>
      </c>
      <c r="C92" s="23" t="s">
        <v>110</v>
      </c>
      <c r="D92" s="22" t="s">
        <v>43</v>
      </c>
      <c r="E92" s="24" t="s">
        <v>111</v>
      </c>
      <c r="F92" s="25" t="s">
        <v>102</v>
      </c>
      <c r="G92" s="26">
        <v>10</v>
      </c>
      <c r="H92" s="27">
        <v>0</v>
      </c>
      <c r="I92" s="27">
        <f>ROUND(ROUND(H92,2)*ROUND(G92,3),2)</f>
        <v>0</v>
      </c>
      <c r="O92">
        <f>(I92*21)/100</f>
        <v>0</v>
      </c>
      <c r="P92" t="s">
        <v>10</v>
      </c>
    </row>
    <row r="93" spans="1:18" x14ac:dyDescent="0.2">
      <c r="A93" s="28" t="s">
        <v>46</v>
      </c>
      <c r="E93" s="29" t="s">
        <v>43</v>
      </c>
    </row>
    <row r="94" spans="1:18" x14ac:dyDescent="0.2">
      <c r="A94" s="30" t="s">
        <v>47</v>
      </c>
      <c r="E94" s="31" t="s">
        <v>43</v>
      </c>
    </row>
    <row r="95" spans="1:18" x14ac:dyDescent="0.2">
      <c r="A95" t="s">
        <v>48</v>
      </c>
      <c r="E95" s="29" t="s">
        <v>43</v>
      </c>
    </row>
    <row r="96" spans="1:18" ht="12.75" customHeight="1" x14ac:dyDescent="0.2">
      <c r="A96" s="3" t="s">
        <v>37</v>
      </c>
      <c r="B96" s="3"/>
      <c r="C96" s="32" t="s">
        <v>112</v>
      </c>
      <c r="D96" s="3"/>
      <c r="E96" s="20" t="s">
        <v>113</v>
      </c>
      <c r="F96" s="3"/>
      <c r="G96" s="3"/>
      <c r="H96" s="3"/>
      <c r="I96" s="33">
        <f>0+Q96</f>
        <v>0</v>
      </c>
      <c r="O96">
        <f>0+R96</f>
        <v>0</v>
      </c>
      <c r="Q96">
        <f>0+I97+I101+I105+I109+I113</f>
        <v>0</v>
      </c>
      <c r="R96">
        <f>0+O97+O101+O105+O109+O113</f>
        <v>0</v>
      </c>
    </row>
    <row r="97" spans="1:16" x14ac:dyDescent="0.2">
      <c r="A97" s="22" t="s">
        <v>40</v>
      </c>
      <c r="B97" s="23" t="s">
        <v>31</v>
      </c>
      <c r="C97" s="23" t="s">
        <v>114</v>
      </c>
      <c r="D97" s="22" t="s">
        <v>43</v>
      </c>
      <c r="E97" s="24" t="s">
        <v>115</v>
      </c>
      <c r="F97" s="25" t="s">
        <v>45</v>
      </c>
      <c r="G97" s="26">
        <v>8</v>
      </c>
      <c r="H97" s="27">
        <v>0</v>
      </c>
      <c r="I97" s="27">
        <f>ROUND(ROUND(H97,2)*ROUND(G97,3),2)</f>
        <v>0</v>
      </c>
      <c r="O97">
        <f>(I97*21)/100</f>
        <v>0</v>
      </c>
      <c r="P97" t="s">
        <v>10</v>
      </c>
    </row>
    <row r="98" spans="1:16" x14ac:dyDescent="0.2">
      <c r="A98" s="28" t="s">
        <v>46</v>
      </c>
      <c r="E98" s="29" t="s">
        <v>43</v>
      </c>
    </row>
    <row r="99" spans="1:16" x14ac:dyDescent="0.2">
      <c r="A99" s="30" t="s">
        <v>47</v>
      </c>
      <c r="E99" s="31" t="s">
        <v>43</v>
      </c>
    </row>
    <row r="100" spans="1:16" x14ac:dyDescent="0.2">
      <c r="A100" t="s">
        <v>48</v>
      </c>
      <c r="E100" s="29" t="s">
        <v>43</v>
      </c>
    </row>
    <row r="101" spans="1:16" x14ac:dyDescent="0.2">
      <c r="A101" s="22" t="s">
        <v>40</v>
      </c>
      <c r="B101" s="23" t="s">
        <v>33</v>
      </c>
      <c r="C101" s="23" t="s">
        <v>116</v>
      </c>
      <c r="D101" s="22" t="s">
        <v>43</v>
      </c>
      <c r="E101" s="24" t="s">
        <v>117</v>
      </c>
      <c r="F101" s="25" t="s">
        <v>66</v>
      </c>
      <c r="G101" s="26">
        <v>240</v>
      </c>
      <c r="H101" s="27">
        <v>0</v>
      </c>
      <c r="I101" s="27">
        <f>ROUND(ROUND(H101,2)*ROUND(G101,3),2)</f>
        <v>0</v>
      </c>
      <c r="O101">
        <f>(I101*21)/100</f>
        <v>0</v>
      </c>
      <c r="P101" t="s">
        <v>10</v>
      </c>
    </row>
    <row r="102" spans="1:16" x14ac:dyDescent="0.2">
      <c r="A102" s="28" t="s">
        <v>46</v>
      </c>
      <c r="E102" s="29" t="s">
        <v>43</v>
      </c>
    </row>
    <row r="103" spans="1:16" x14ac:dyDescent="0.2">
      <c r="A103" s="30" t="s">
        <v>47</v>
      </c>
      <c r="E103" s="31" t="s">
        <v>43</v>
      </c>
    </row>
    <row r="104" spans="1:16" x14ac:dyDescent="0.2">
      <c r="A104" t="s">
        <v>48</v>
      </c>
      <c r="E104" s="29" t="s">
        <v>43</v>
      </c>
    </row>
    <row r="105" spans="1:16" x14ac:dyDescent="0.2">
      <c r="A105" s="22" t="s">
        <v>40</v>
      </c>
      <c r="B105" s="23" t="s">
        <v>34</v>
      </c>
      <c r="C105" s="23" t="s">
        <v>118</v>
      </c>
      <c r="D105" s="22" t="s">
        <v>43</v>
      </c>
      <c r="E105" s="24" t="s">
        <v>119</v>
      </c>
      <c r="F105" s="25" t="s">
        <v>66</v>
      </c>
      <c r="G105" s="26">
        <v>160</v>
      </c>
      <c r="H105" s="27">
        <v>0</v>
      </c>
      <c r="I105" s="27">
        <f>ROUND(ROUND(H105,2)*ROUND(G105,3),2)</f>
        <v>0</v>
      </c>
      <c r="O105">
        <f>(I105*21)/100</f>
        <v>0</v>
      </c>
      <c r="P105" t="s">
        <v>10</v>
      </c>
    </row>
    <row r="106" spans="1:16" x14ac:dyDescent="0.2">
      <c r="A106" s="28" t="s">
        <v>46</v>
      </c>
      <c r="E106" s="29" t="s">
        <v>43</v>
      </c>
    </row>
    <row r="107" spans="1:16" x14ac:dyDescent="0.2">
      <c r="A107" s="30" t="s">
        <v>47</v>
      </c>
      <c r="E107" s="31" t="s">
        <v>43</v>
      </c>
    </row>
    <row r="108" spans="1:16" x14ac:dyDescent="0.2">
      <c r="A108" t="s">
        <v>48</v>
      </c>
      <c r="E108" s="29" t="s">
        <v>43</v>
      </c>
    </row>
    <row r="109" spans="1:16" x14ac:dyDescent="0.2">
      <c r="A109" s="22" t="s">
        <v>40</v>
      </c>
      <c r="B109" s="23" t="s">
        <v>120</v>
      </c>
      <c r="C109" s="23" t="s">
        <v>121</v>
      </c>
      <c r="D109" s="22" t="s">
        <v>43</v>
      </c>
      <c r="E109" s="24" t="s">
        <v>122</v>
      </c>
      <c r="F109" s="25" t="s">
        <v>45</v>
      </c>
      <c r="G109" s="26">
        <v>8</v>
      </c>
      <c r="H109" s="27">
        <v>0</v>
      </c>
      <c r="I109" s="27">
        <f>ROUND(ROUND(H109,2)*ROUND(G109,3),2)</f>
        <v>0</v>
      </c>
      <c r="O109">
        <f>(I109*21)/100</f>
        <v>0</v>
      </c>
      <c r="P109" t="s">
        <v>10</v>
      </c>
    </row>
    <row r="110" spans="1:16" x14ac:dyDescent="0.2">
      <c r="A110" s="28" t="s">
        <v>46</v>
      </c>
      <c r="E110" s="29" t="s">
        <v>43</v>
      </c>
    </row>
    <row r="111" spans="1:16" x14ac:dyDescent="0.2">
      <c r="A111" s="30" t="s">
        <v>47</v>
      </c>
      <c r="E111" s="31" t="s">
        <v>43</v>
      </c>
    </row>
    <row r="112" spans="1:16" x14ac:dyDescent="0.2">
      <c r="A112" t="s">
        <v>48</v>
      </c>
      <c r="E112" s="29" t="s">
        <v>43</v>
      </c>
    </row>
    <row r="113" spans="1:18" ht="25.5" x14ac:dyDescent="0.2">
      <c r="A113" s="22" t="s">
        <v>40</v>
      </c>
      <c r="B113" s="23" t="s">
        <v>123</v>
      </c>
      <c r="C113" s="23" t="s">
        <v>124</v>
      </c>
      <c r="D113" s="22" t="s">
        <v>43</v>
      </c>
      <c r="E113" s="24" t="s">
        <v>125</v>
      </c>
      <c r="F113" s="25" t="s">
        <v>45</v>
      </c>
      <c r="G113" s="26">
        <v>1</v>
      </c>
      <c r="H113" s="27">
        <v>0</v>
      </c>
      <c r="I113" s="27">
        <f>ROUND(ROUND(H113,2)*ROUND(G113,3),2)</f>
        <v>0</v>
      </c>
      <c r="O113">
        <f>(I113*21)/100</f>
        <v>0</v>
      </c>
      <c r="P113" t="s">
        <v>10</v>
      </c>
    </row>
    <row r="114" spans="1:18" x14ac:dyDescent="0.2">
      <c r="A114" s="28" t="s">
        <v>46</v>
      </c>
      <c r="E114" s="29" t="s">
        <v>43</v>
      </c>
    </row>
    <row r="115" spans="1:18" x14ac:dyDescent="0.2">
      <c r="A115" s="30" t="s">
        <v>47</v>
      </c>
      <c r="E115" s="31" t="s">
        <v>43</v>
      </c>
    </row>
    <row r="116" spans="1:18" x14ac:dyDescent="0.2">
      <c r="A116" t="s">
        <v>48</v>
      </c>
      <c r="E116" s="29" t="s">
        <v>43</v>
      </c>
    </row>
    <row r="117" spans="1:18" ht="12.75" customHeight="1" x14ac:dyDescent="0.2">
      <c r="A117" s="3" t="s">
        <v>37</v>
      </c>
      <c r="B117" s="3"/>
      <c r="C117" s="32" t="s">
        <v>126</v>
      </c>
      <c r="D117" s="3"/>
      <c r="E117" s="20" t="s">
        <v>127</v>
      </c>
      <c r="F117" s="3"/>
      <c r="G117" s="3"/>
      <c r="H117" s="3"/>
      <c r="I117" s="33">
        <f>0+Q117</f>
        <v>0</v>
      </c>
      <c r="O117">
        <f>0+R117</f>
        <v>0</v>
      </c>
      <c r="Q117">
        <f>0+I118+I122</f>
        <v>0</v>
      </c>
      <c r="R117">
        <f>0+O118+O122</f>
        <v>0</v>
      </c>
    </row>
    <row r="118" spans="1:18" ht="25.5" x14ac:dyDescent="0.2">
      <c r="A118" s="22" t="s">
        <v>40</v>
      </c>
      <c r="B118" s="23" t="s">
        <v>128</v>
      </c>
      <c r="C118" s="23" t="s">
        <v>129</v>
      </c>
      <c r="D118" s="22" t="s">
        <v>43</v>
      </c>
      <c r="E118" s="24" t="s">
        <v>130</v>
      </c>
      <c r="F118" s="25" t="s">
        <v>45</v>
      </c>
      <c r="G118" s="26">
        <v>2</v>
      </c>
      <c r="H118" s="27">
        <v>0</v>
      </c>
      <c r="I118" s="27">
        <f>ROUND(ROUND(H118,2)*ROUND(G118,3),2)</f>
        <v>0</v>
      </c>
      <c r="O118">
        <f>(I118*21)/100</f>
        <v>0</v>
      </c>
      <c r="P118" t="s">
        <v>10</v>
      </c>
    </row>
    <row r="119" spans="1:18" x14ac:dyDescent="0.2">
      <c r="A119" s="28" t="s">
        <v>46</v>
      </c>
      <c r="E119" s="29" t="s">
        <v>43</v>
      </c>
    </row>
    <row r="120" spans="1:18" x14ac:dyDescent="0.2">
      <c r="A120" s="30" t="s">
        <v>47</v>
      </c>
      <c r="E120" s="31" t="s">
        <v>43</v>
      </c>
    </row>
    <row r="121" spans="1:18" x14ac:dyDescent="0.2">
      <c r="A121" t="s">
        <v>48</v>
      </c>
      <c r="E121" s="29" t="s">
        <v>43</v>
      </c>
    </row>
    <row r="122" spans="1:18" ht="38.25" x14ac:dyDescent="0.2">
      <c r="A122" s="22" t="s">
        <v>40</v>
      </c>
      <c r="B122" s="23" t="s">
        <v>131</v>
      </c>
      <c r="C122" s="23" t="s">
        <v>132</v>
      </c>
      <c r="D122" s="22" t="s">
        <v>43</v>
      </c>
      <c r="E122" s="24" t="s">
        <v>133</v>
      </c>
      <c r="F122" s="25" t="s">
        <v>66</v>
      </c>
      <c r="G122" s="26">
        <v>40</v>
      </c>
      <c r="H122" s="27">
        <v>0</v>
      </c>
      <c r="I122" s="27">
        <f>ROUND(ROUND(H122,2)*ROUND(G122,3),2)</f>
        <v>0</v>
      </c>
      <c r="O122">
        <f>(I122*21)/100</f>
        <v>0</v>
      </c>
      <c r="P122" t="s">
        <v>10</v>
      </c>
    </row>
    <row r="123" spans="1:18" x14ac:dyDescent="0.2">
      <c r="A123" s="28" t="s">
        <v>46</v>
      </c>
      <c r="E123" s="29" t="s">
        <v>43</v>
      </c>
    </row>
    <row r="124" spans="1:18" x14ac:dyDescent="0.2">
      <c r="A124" s="30" t="s">
        <v>47</v>
      </c>
      <c r="E124" s="31" t="s">
        <v>43</v>
      </c>
    </row>
    <row r="125" spans="1:18" x14ac:dyDescent="0.2">
      <c r="A125" t="s">
        <v>48</v>
      </c>
      <c r="E125" s="29" t="s">
        <v>43</v>
      </c>
    </row>
    <row r="126" spans="1:18" ht="12.75" customHeight="1" x14ac:dyDescent="0.2">
      <c r="A126" s="3" t="s">
        <v>37</v>
      </c>
      <c r="B126" s="3"/>
      <c r="C126" s="32" t="s">
        <v>134</v>
      </c>
      <c r="D126" s="3"/>
      <c r="E126" s="20" t="s">
        <v>135</v>
      </c>
      <c r="F126" s="3"/>
      <c r="G126" s="3"/>
      <c r="H126" s="3"/>
      <c r="I126" s="33">
        <f>0+Q126</f>
        <v>0</v>
      </c>
      <c r="O126">
        <f>0+R126</f>
        <v>0</v>
      </c>
      <c r="Q126">
        <f>0+I127+I131+I135+I139+I143</f>
        <v>0</v>
      </c>
      <c r="R126">
        <f>0+O127+O131+O135+O139+O143</f>
        <v>0</v>
      </c>
    </row>
    <row r="127" spans="1:18" ht="25.5" x14ac:dyDescent="0.2">
      <c r="A127" s="22" t="s">
        <v>40</v>
      </c>
      <c r="B127" s="23" t="s">
        <v>136</v>
      </c>
      <c r="C127" s="23" t="s">
        <v>137</v>
      </c>
      <c r="D127" s="22" t="s">
        <v>138</v>
      </c>
      <c r="E127" s="24" t="s">
        <v>139</v>
      </c>
      <c r="F127" s="25" t="s">
        <v>140</v>
      </c>
      <c r="G127" s="26">
        <v>31</v>
      </c>
      <c r="H127" s="27">
        <v>0</v>
      </c>
      <c r="I127" s="27">
        <f>ROUND(ROUND(H127,2)*ROUND(G127,3),2)</f>
        <v>0</v>
      </c>
      <c r="O127">
        <f>(I127*21)/100</f>
        <v>0</v>
      </c>
      <c r="P127" t="s">
        <v>10</v>
      </c>
    </row>
    <row r="128" spans="1:18" x14ac:dyDescent="0.2">
      <c r="A128" s="28" t="s">
        <v>46</v>
      </c>
      <c r="E128" s="29" t="s">
        <v>43</v>
      </c>
    </row>
    <row r="129" spans="1:16" x14ac:dyDescent="0.2">
      <c r="A129" s="30" t="s">
        <v>47</v>
      </c>
      <c r="E129" s="31" t="s">
        <v>43</v>
      </c>
    </row>
    <row r="130" spans="1:16" x14ac:dyDescent="0.2">
      <c r="A130" t="s">
        <v>48</v>
      </c>
      <c r="E130" s="29" t="s">
        <v>43</v>
      </c>
    </row>
    <row r="131" spans="1:16" ht="25.5" x14ac:dyDescent="0.2">
      <c r="A131" s="22" t="s">
        <v>40</v>
      </c>
      <c r="B131" s="23" t="s">
        <v>141</v>
      </c>
      <c r="C131" s="23" t="s">
        <v>142</v>
      </c>
      <c r="D131" s="22" t="s">
        <v>138</v>
      </c>
      <c r="E131" s="24" t="s">
        <v>143</v>
      </c>
      <c r="F131" s="25" t="s">
        <v>140</v>
      </c>
      <c r="G131" s="26">
        <v>0.3</v>
      </c>
      <c r="H131" s="27">
        <v>0</v>
      </c>
      <c r="I131" s="27">
        <f>ROUND(ROUND(H131,2)*ROUND(G131,3),2)</f>
        <v>0</v>
      </c>
      <c r="O131">
        <f>(I131*21)/100</f>
        <v>0</v>
      </c>
      <c r="P131" t="s">
        <v>10</v>
      </c>
    </row>
    <row r="132" spans="1:16" x14ac:dyDescent="0.2">
      <c r="A132" s="28" t="s">
        <v>46</v>
      </c>
      <c r="E132" s="29" t="s">
        <v>43</v>
      </c>
    </row>
    <row r="133" spans="1:16" x14ac:dyDescent="0.2">
      <c r="A133" s="30" t="s">
        <v>47</v>
      </c>
      <c r="E133" s="31" t="s">
        <v>43</v>
      </c>
    </row>
    <row r="134" spans="1:16" x14ac:dyDescent="0.2">
      <c r="A134" t="s">
        <v>48</v>
      </c>
      <c r="E134" s="29" t="s">
        <v>43</v>
      </c>
    </row>
    <row r="135" spans="1:16" ht="25.5" x14ac:dyDescent="0.2">
      <c r="A135" s="22" t="s">
        <v>40</v>
      </c>
      <c r="B135" s="23" t="s">
        <v>144</v>
      </c>
      <c r="C135" s="23" t="s">
        <v>145</v>
      </c>
      <c r="D135" s="22" t="s">
        <v>138</v>
      </c>
      <c r="E135" s="24" t="s">
        <v>146</v>
      </c>
      <c r="F135" s="25" t="s">
        <v>140</v>
      </c>
      <c r="G135" s="26">
        <v>0.02</v>
      </c>
      <c r="H135" s="27">
        <v>0</v>
      </c>
      <c r="I135" s="27">
        <f>ROUND(ROUND(H135,2)*ROUND(G135,3),2)</f>
        <v>0</v>
      </c>
      <c r="O135">
        <f>(I135*21)/100</f>
        <v>0</v>
      </c>
      <c r="P135" t="s">
        <v>10</v>
      </c>
    </row>
    <row r="136" spans="1:16" x14ac:dyDescent="0.2">
      <c r="A136" s="28" t="s">
        <v>46</v>
      </c>
      <c r="E136" s="29" t="s">
        <v>43</v>
      </c>
    </row>
    <row r="137" spans="1:16" x14ac:dyDescent="0.2">
      <c r="A137" s="30" t="s">
        <v>47</v>
      </c>
      <c r="E137" s="31" t="s">
        <v>43</v>
      </c>
    </row>
    <row r="138" spans="1:16" x14ac:dyDescent="0.2">
      <c r="A138" t="s">
        <v>48</v>
      </c>
      <c r="E138" s="29" t="s">
        <v>43</v>
      </c>
    </row>
    <row r="139" spans="1:16" ht="25.5" x14ac:dyDescent="0.2">
      <c r="A139" s="22" t="s">
        <v>40</v>
      </c>
      <c r="B139" s="23" t="s">
        <v>147</v>
      </c>
      <c r="C139" s="23" t="s">
        <v>148</v>
      </c>
      <c r="D139" s="22" t="s">
        <v>138</v>
      </c>
      <c r="E139" s="24" t="s">
        <v>149</v>
      </c>
      <c r="F139" s="25" t="s">
        <v>140</v>
      </c>
      <c r="G139" s="26">
        <v>0.02</v>
      </c>
      <c r="H139" s="27">
        <v>0</v>
      </c>
      <c r="I139" s="27">
        <f>ROUND(ROUND(H139,2)*ROUND(G139,3),2)</f>
        <v>0</v>
      </c>
      <c r="O139">
        <f>(I139*21)/100</f>
        <v>0</v>
      </c>
      <c r="P139" t="s">
        <v>10</v>
      </c>
    </row>
    <row r="140" spans="1:16" x14ac:dyDescent="0.2">
      <c r="A140" s="28" t="s">
        <v>46</v>
      </c>
      <c r="E140" s="29" t="s">
        <v>43</v>
      </c>
    </row>
    <row r="141" spans="1:16" x14ac:dyDescent="0.2">
      <c r="A141" s="30" t="s">
        <v>47</v>
      </c>
      <c r="E141" s="31" t="s">
        <v>43</v>
      </c>
    </row>
    <row r="142" spans="1:16" x14ac:dyDescent="0.2">
      <c r="A142" t="s">
        <v>48</v>
      </c>
      <c r="E142" s="29" t="s">
        <v>43</v>
      </c>
    </row>
    <row r="143" spans="1:16" ht="25.5" x14ac:dyDescent="0.2">
      <c r="A143" s="22" t="s">
        <v>40</v>
      </c>
      <c r="B143" s="23" t="s">
        <v>150</v>
      </c>
      <c r="C143" s="23" t="s">
        <v>151</v>
      </c>
      <c r="D143" s="22" t="s">
        <v>138</v>
      </c>
      <c r="E143" s="24" t="s">
        <v>152</v>
      </c>
      <c r="F143" s="25" t="s">
        <v>140</v>
      </c>
      <c r="G143" s="26">
        <v>0.4</v>
      </c>
      <c r="H143" s="27">
        <v>0</v>
      </c>
      <c r="I143" s="27">
        <f>ROUND(ROUND(H143,2)*ROUND(G143,3),2)</f>
        <v>0</v>
      </c>
      <c r="O143">
        <f>(I143*21)/100</f>
        <v>0</v>
      </c>
      <c r="P143" t="s">
        <v>10</v>
      </c>
    </row>
    <row r="144" spans="1:16" x14ac:dyDescent="0.2">
      <c r="A144" s="28" t="s">
        <v>46</v>
      </c>
      <c r="E144" s="29" t="s">
        <v>43</v>
      </c>
    </row>
    <row r="145" spans="1:5" x14ac:dyDescent="0.2">
      <c r="A145" s="30" t="s">
        <v>47</v>
      </c>
      <c r="E145" s="31" t="s">
        <v>43</v>
      </c>
    </row>
    <row r="146" spans="1:5" x14ac:dyDescent="0.2">
      <c r="A146" t="s">
        <v>48</v>
      </c>
      <c r="E146" s="29" t="s">
        <v>43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D.1.3.2_PS 01-09-02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2020-10-17T12:34:58Z</dcterms:created>
  <dcterms:modified xsi:type="dcterms:W3CDTF">2020-10-17T12:34:59Z</dcterms:modified>
</cp:coreProperties>
</file>