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20047 Čebín\SP_vyběr dodavatele\Otevřená\D.9.8\"/>
    </mc:Choice>
  </mc:AlternateContent>
  <bookViews>
    <workbookView xWindow="240" yWindow="120" windowWidth="14940" windowHeight="9225"/>
  </bookViews>
  <sheets>
    <sheet name="D.9.8_SO 98-98" sheetId="1" r:id="rId1"/>
  </sheets>
  <calcPr calcId="162913"/>
  <webPublishing codePage="0"/>
</workbook>
</file>

<file path=xl/calcChain.xml><?xml version="1.0" encoding="utf-8"?>
<calcChain xmlns="http://schemas.openxmlformats.org/spreadsheetml/2006/main">
  <c r="I39" i="1" l="1"/>
  <c r="O39" i="1" s="1"/>
  <c r="I35" i="1"/>
  <c r="O35" i="1" s="1"/>
  <c r="I31" i="1"/>
  <c r="O31" i="1" s="1"/>
  <c r="I27" i="1"/>
  <c r="Q22" i="1" s="1"/>
  <c r="I22" i="1" s="1"/>
  <c r="I23" i="1"/>
  <c r="O23" i="1" s="1"/>
  <c r="I18" i="1"/>
  <c r="O18" i="1" s="1"/>
  <c r="I14" i="1"/>
  <c r="O14" i="1" s="1"/>
  <c r="I10" i="1"/>
  <c r="O10" i="1" s="1"/>
  <c r="R9" i="1" s="1"/>
  <c r="O9" i="1" s="1"/>
  <c r="O27" i="1" l="1"/>
  <c r="R22" i="1" s="1"/>
  <c r="O22" i="1" s="1"/>
  <c r="O2" i="1" s="1"/>
  <c r="Q9" i="1"/>
  <c r="I9" i="1" s="1"/>
  <c r="I3" i="1" s="1"/>
</calcChain>
</file>

<file path=xl/sharedStrings.xml><?xml version="1.0" encoding="utf-8"?>
<sst xmlns="http://schemas.openxmlformats.org/spreadsheetml/2006/main" count="153" uniqueCount="80">
  <si>
    <t>ASPE10</t>
  </si>
  <si>
    <t>S</t>
  </si>
  <si>
    <t>Firma: SUDOP BRNO, spol. s r.o.</t>
  </si>
  <si>
    <t>Soupis prací objektu</t>
  </si>
  <si>
    <t xml:space="preserve">Stavba: </t>
  </si>
  <si>
    <t>20047</t>
  </si>
  <si>
    <t>O</t>
  </si>
  <si>
    <t>Objekt:</t>
  </si>
  <si>
    <t>D.9.8</t>
  </si>
  <si>
    <t>Všeobecný objekt</t>
  </si>
  <si>
    <t>O1</t>
  </si>
  <si>
    <t>Rozpočet:</t>
  </si>
  <si>
    <t>0,00</t>
  </si>
  <si>
    <t>15,00</t>
  </si>
  <si>
    <t>21,00</t>
  </si>
  <si>
    <t>3</t>
  </si>
  <si>
    <t>2</t>
  </si>
  <si>
    <t>SO 98-98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</si>
  <si>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</si>
  <si>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</si>
  <si>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</si>
  <si>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</si>
  <si>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</si>
  <si>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</si>
  <si>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</si>
  <si>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</si>
  <si>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</si>
  <si>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</si>
  <si>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</si>
  <si>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</si>
  <si>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</si>
  <si>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</si>
  <si>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</si>
  <si>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</si>
  <si>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</si>
  <si>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</si>
  <si>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Dokumentace stavby</t>
  </si>
  <si>
    <t>P</t>
  </si>
  <si>
    <t>VSEOB001</t>
  </si>
  <si>
    <t/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</si>
  <si>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</si>
  <si>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</si>
  <si>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</si>
  <si>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</si>
  <si>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</si>
  <si>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</si>
  <si>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</si>
  <si>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</si>
  <si>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</si>
  <si>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</si>
  <si>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</si>
  <si>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</si>
  <si>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</si>
  <si>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</si>
  <si>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</si>
  <si>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</si>
  <si>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</si>
  <si>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</si>
  <si>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</si>
  <si>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</si>
  <si>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</si>
  <si>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</si>
  <si>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</si>
  <si>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</si>
  <si>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</si>
  <si>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</si>
  <si>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Publicita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</si>
  <si>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</si>
  <si>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</si>
  <si>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7</t>
  </si>
  <si>
    <t>VSEOB008</t>
  </si>
  <si>
    <t>Hlukové měření pro účely realizace stavby</t>
  </si>
  <si>
    <t>popis položky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</si>
  <si>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</si>
  <si>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8</t>
  </si>
  <si>
    <t>VSEOB009</t>
  </si>
  <si>
    <t>Měření EMC, EMI</t>
  </si>
  <si>
    <t>Položka obsahuje veškeré náklady na provedení měření EMC a EMI v souladu s ČSN EN 50 121 a souvisejícími předpisy 
objektů stavby, včetně vypracování příslušných protokolů</t>
  </si>
  <si>
    <t>Technická specifikace položky</t>
  </si>
  <si>
    <t>Zvýšení trakčního výkonu TNS Čebín "_SOUPIS_PRACI"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</si>
</sst>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tabSelected="1" workbookViewId="0">
      <pane ySplit="8" topLeftCell="A9" activePane="bottomLeft" state="frozen"/>
      <selection pane="bottomLeft" activeCell="E4" sqref="E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15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0+O9+O22</f>
        <v>0</v>
      </c>
      <c r="P2" t="s">
        <v>15</v>
      </c>
    </row>
    <row r="3" spans="1:18" ht="15" customHeight="1" x14ac:dyDescent="0.25">
      <c r="A3" t="s">
        <v>1</v>
      </c>
      <c r="B3" s="12" t="s">
        <v>4</v>
      </c>
      <c r="C3" s="5" t="s">
        <v>5</v>
      </c>
      <c r="D3" s="4"/>
      <c r="E3" s="13" t="s">
        <v>79</v>
      </c>
      <c r="F3" s="6"/>
      <c r="G3" s="9"/>
      <c r="H3" s="8" t="s">
        <v>17</v>
      </c>
      <c r="I3" s="33">
        <f>0+I9+I22</f>
        <v>0</v>
      </c>
      <c r="O3" t="s">
        <v>12</v>
      </c>
      <c r="P3" t="s">
        <v>16</v>
      </c>
    </row>
    <row r="4" spans="1:18" ht="15" customHeight="1" x14ac:dyDescent="0.25">
      <c r="A4" t="s">
        <v>6</v>
      </c>
      <c r="B4" s="12" t="s">
        <v>7</v>
      </c>
      <c r="C4" s="5" t="s">
        <v>8</v>
      </c>
      <c r="D4" s="4"/>
      <c r="E4" s="13" t="s">
        <v>9</v>
      </c>
      <c r="F4" s="6"/>
      <c r="G4" s="6"/>
      <c r="H4" s="11"/>
      <c r="I4" s="11"/>
      <c r="O4" t="s">
        <v>13</v>
      </c>
      <c r="P4" t="s">
        <v>16</v>
      </c>
    </row>
    <row r="5" spans="1:18" ht="12.75" customHeight="1" x14ac:dyDescent="0.25">
      <c r="A5" t="s">
        <v>10</v>
      </c>
      <c r="B5" s="15" t="s">
        <v>11</v>
      </c>
      <c r="C5" s="3" t="s">
        <v>17</v>
      </c>
      <c r="D5" s="2"/>
      <c r="E5" s="16" t="s">
        <v>9</v>
      </c>
      <c r="F5" s="10"/>
      <c r="G5" s="10"/>
      <c r="H5" s="10"/>
      <c r="I5" s="10"/>
      <c r="O5" t="s">
        <v>14</v>
      </c>
      <c r="P5" t="s">
        <v>16</v>
      </c>
    </row>
    <row r="6" spans="1:18" ht="12.75" customHeight="1" x14ac:dyDescent="0.2">
      <c r="A6" s="1" t="s">
        <v>18</v>
      </c>
      <c r="B6" s="1" t="s">
        <v>20</v>
      </c>
      <c r="C6" s="1" t="s">
        <v>22</v>
      </c>
      <c r="D6" s="1" t="s">
        <v>23</v>
      </c>
      <c r="E6" s="1" t="s">
        <v>24</v>
      </c>
      <c r="F6" s="1" t="s">
        <v>26</v>
      </c>
      <c r="G6" s="1" t="s">
        <v>28</v>
      </c>
      <c r="H6" s="1" t="s">
        <v>30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4" t="s">
        <v>31</v>
      </c>
      <c r="I7" s="14" t="s">
        <v>33</v>
      </c>
    </row>
    <row r="8" spans="1:18" ht="12.75" customHeight="1" x14ac:dyDescent="0.2">
      <c r="A8" s="14" t="s">
        <v>19</v>
      </c>
      <c r="B8" s="14" t="s">
        <v>21</v>
      </c>
      <c r="C8" s="14" t="s">
        <v>16</v>
      </c>
      <c r="D8" s="14" t="s">
        <v>15</v>
      </c>
      <c r="E8" s="14" t="s">
        <v>25</v>
      </c>
      <c r="F8" s="14" t="s">
        <v>27</v>
      </c>
      <c r="G8" s="14" t="s">
        <v>29</v>
      </c>
      <c r="H8" s="14" t="s">
        <v>32</v>
      </c>
      <c r="I8" s="14" t="s">
        <v>34</v>
      </c>
    </row>
    <row r="9" spans="1:18" ht="12.75" customHeight="1" x14ac:dyDescent="0.2">
      <c r="A9" s="18" t="s">
        <v>35</v>
      </c>
      <c r="B9" s="18"/>
      <c r="C9" s="19" t="s">
        <v>21</v>
      </c>
      <c r="D9" s="18"/>
      <c r="E9" s="20" t="s">
        <v>36</v>
      </c>
      <c r="F9" s="18"/>
      <c r="G9" s="18"/>
      <c r="H9" s="18"/>
      <c r="I9" s="21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7" t="s">
        <v>37</v>
      </c>
      <c r="B10" s="22" t="s">
        <v>21</v>
      </c>
      <c r="C10" s="22" t="s">
        <v>38</v>
      </c>
      <c r="D10" s="17" t="s">
        <v>39</v>
      </c>
      <c r="E10" s="23" t="s">
        <v>40</v>
      </c>
      <c r="F10" s="24" t="s">
        <v>41</v>
      </c>
      <c r="G10" s="25">
        <v>1</v>
      </c>
      <c r="H10" s="26">
        <v>0</v>
      </c>
      <c r="I10" s="26">
        <f>ROUND(ROUND(H10,2)*ROUND(G10,3),2)</f>
        <v>0</v>
      </c>
      <c r="O10">
        <f>(I10*21)/100</f>
        <v>0</v>
      </c>
      <c r="P10" t="s">
        <v>16</v>
      </c>
    </row>
    <row r="11" spans="1:18" x14ac:dyDescent="0.2">
      <c r="A11" s="27" t="s">
        <v>42</v>
      </c>
      <c r="E11" s="28" t="s">
        <v>43</v>
      </c>
    </row>
    <row r="12" spans="1:18" x14ac:dyDescent="0.2">
      <c r="A12" s="29" t="s">
        <v>44</v>
      </c>
      <c r="E12" s="30" t="s">
        <v>45</v>
      </c>
    </row>
    <row r="13" spans="1:18" ht="89.25" x14ac:dyDescent="0.2">
      <c r="A13" t="s">
        <v>46</v>
      </c>
      <c r="E13" s="28" t="s">
        <v>47</v>
      </c>
    </row>
    <row r="14" spans="1:18" x14ac:dyDescent="0.2">
      <c r="A14" s="17" t="s">
        <v>37</v>
      </c>
      <c r="B14" s="22" t="s">
        <v>16</v>
      </c>
      <c r="C14" s="22" t="s">
        <v>48</v>
      </c>
      <c r="D14" s="17" t="s">
        <v>39</v>
      </c>
      <c r="E14" s="23" t="s">
        <v>49</v>
      </c>
      <c r="F14" s="24" t="s">
        <v>41</v>
      </c>
      <c r="G14" s="25">
        <v>1</v>
      </c>
      <c r="H14" s="26">
        <v>0</v>
      </c>
      <c r="I14" s="26">
        <f>ROUND(ROUND(H14,2)*ROUND(G14,3),2)</f>
        <v>0</v>
      </c>
      <c r="O14">
        <f>(I14*21)/100</f>
        <v>0</v>
      </c>
      <c r="P14" t="s">
        <v>16</v>
      </c>
    </row>
    <row r="15" spans="1:18" x14ac:dyDescent="0.2">
      <c r="A15" s="27" t="s">
        <v>42</v>
      </c>
      <c r="E15" s="28" t="s">
        <v>50</v>
      </c>
    </row>
    <row r="16" spans="1:18" x14ac:dyDescent="0.2">
      <c r="A16" s="29" t="s">
        <v>44</v>
      </c>
      <c r="E16" s="30" t="s">
        <v>45</v>
      </c>
    </row>
    <row r="17" spans="1:18" ht="114.75" x14ac:dyDescent="0.2">
      <c r="A17" t="s">
        <v>46</v>
      </c>
      <c r="E17" s="28" t="s">
        <v>51</v>
      </c>
    </row>
    <row r="18" spans="1:18" x14ac:dyDescent="0.2">
      <c r="A18" s="17" t="s">
        <v>37</v>
      </c>
      <c r="B18" s="22" t="s">
        <v>15</v>
      </c>
      <c r="C18" s="22" t="s">
        <v>52</v>
      </c>
      <c r="D18" s="17" t="s">
        <v>39</v>
      </c>
      <c r="E18" s="23" t="s">
        <v>53</v>
      </c>
      <c r="F18" s="24" t="s">
        <v>41</v>
      </c>
      <c r="G18" s="25">
        <v>1</v>
      </c>
      <c r="H18" s="26">
        <v>0</v>
      </c>
      <c r="I18" s="26">
        <f>ROUND(ROUND(H18,2)*ROUND(G18,3),2)</f>
        <v>0</v>
      </c>
      <c r="O18">
        <f>(I18*21)/100</f>
        <v>0</v>
      </c>
      <c r="P18" t="s">
        <v>16</v>
      </c>
    </row>
    <row r="19" spans="1:18" x14ac:dyDescent="0.2">
      <c r="A19" s="27" t="s">
        <v>42</v>
      </c>
      <c r="E19" s="28" t="s">
        <v>54</v>
      </c>
    </row>
    <row r="20" spans="1:18" x14ac:dyDescent="0.2">
      <c r="A20" s="29" t="s">
        <v>44</v>
      </c>
      <c r="E20" s="30" t="s">
        <v>45</v>
      </c>
    </row>
    <row r="21" spans="1:18" ht="38.25" x14ac:dyDescent="0.2">
      <c r="A21" t="s">
        <v>46</v>
      </c>
      <c r="E21" s="28" t="s">
        <v>55</v>
      </c>
    </row>
    <row r="22" spans="1:18" ht="12.75" customHeight="1" x14ac:dyDescent="0.2">
      <c r="A22" s="10" t="s">
        <v>35</v>
      </c>
      <c r="B22" s="10"/>
      <c r="C22" s="31" t="s">
        <v>16</v>
      </c>
      <c r="D22" s="10"/>
      <c r="E22" s="20" t="s">
        <v>56</v>
      </c>
      <c r="F22" s="10"/>
      <c r="G22" s="10"/>
      <c r="H22" s="10"/>
      <c r="I22" s="32">
        <f>0+Q22</f>
        <v>0</v>
      </c>
      <c r="O22">
        <f>0+R22</f>
        <v>0</v>
      </c>
      <c r="Q22">
        <f>0+I23+I27+I31+I35+I39</f>
        <v>0</v>
      </c>
      <c r="R22">
        <f>0+O23+O27+O31+O35+O39</f>
        <v>0</v>
      </c>
    </row>
    <row r="23" spans="1:18" x14ac:dyDescent="0.2">
      <c r="A23" s="17" t="s">
        <v>37</v>
      </c>
      <c r="B23" s="22" t="s">
        <v>25</v>
      </c>
      <c r="C23" s="22" t="s">
        <v>57</v>
      </c>
      <c r="D23" s="17" t="s">
        <v>39</v>
      </c>
      <c r="E23" s="23" t="s">
        <v>58</v>
      </c>
      <c r="F23" s="24" t="s">
        <v>41</v>
      </c>
      <c r="G23" s="25">
        <v>1</v>
      </c>
      <c r="H23" s="26">
        <v>0</v>
      </c>
      <c r="I23" s="26">
        <f>ROUND(ROUND(H23,2)*ROUND(G23,3),2)</f>
        <v>0</v>
      </c>
      <c r="O23">
        <f>(I23*21)/100</f>
        <v>0</v>
      </c>
      <c r="P23" t="s">
        <v>16</v>
      </c>
    </row>
    <row r="24" spans="1:18" x14ac:dyDescent="0.2">
      <c r="A24" s="27" t="s">
        <v>42</v>
      </c>
      <c r="E24" s="28" t="s">
        <v>59</v>
      </c>
    </row>
    <row r="25" spans="1:18" x14ac:dyDescent="0.2">
      <c r="A25" s="29" t="s">
        <v>44</v>
      </c>
      <c r="E25" s="30" t="s">
        <v>45</v>
      </c>
    </row>
    <row r="26" spans="1:18" ht="89.25" x14ac:dyDescent="0.2">
      <c r="A26" t="s">
        <v>46</v>
      </c>
      <c r="E26" s="28" t="s">
        <v>60</v>
      </c>
    </row>
    <row r="27" spans="1:18" x14ac:dyDescent="0.2">
      <c r="A27" s="17" t="s">
        <v>37</v>
      </c>
      <c r="B27" s="22" t="s">
        <v>27</v>
      </c>
      <c r="C27" s="22" t="s">
        <v>61</v>
      </c>
      <c r="D27" s="17" t="s">
        <v>39</v>
      </c>
      <c r="E27" s="23" t="s">
        <v>62</v>
      </c>
      <c r="F27" s="24" t="s">
        <v>41</v>
      </c>
      <c r="G27" s="25">
        <v>1</v>
      </c>
      <c r="H27" s="26">
        <v>0</v>
      </c>
      <c r="I27" s="26">
        <f>ROUND(ROUND(H27,2)*ROUND(G27,3),2)</f>
        <v>0</v>
      </c>
      <c r="O27">
        <f>(I27*21)/100</f>
        <v>0</v>
      </c>
      <c r="P27" t="s">
        <v>16</v>
      </c>
    </row>
    <row r="28" spans="1:18" x14ac:dyDescent="0.2">
      <c r="A28" s="27" t="s">
        <v>42</v>
      </c>
      <c r="E28" s="28" t="s">
        <v>63</v>
      </c>
    </row>
    <row r="29" spans="1:18" x14ac:dyDescent="0.2">
      <c r="A29" s="29" t="s">
        <v>44</v>
      </c>
      <c r="E29" s="30" t="s">
        <v>45</v>
      </c>
    </row>
    <row r="30" spans="1:18" ht="76.5" x14ac:dyDescent="0.2">
      <c r="A30" t="s">
        <v>46</v>
      </c>
      <c r="E30" s="28" t="s">
        <v>64</v>
      </c>
    </row>
    <row r="31" spans="1:18" x14ac:dyDescent="0.2">
      <c r="A31" s="17" t="s">
        <v>37</v>
      </c>
      <c r="B31" s="22" t="s">
        <v>29</v>
      </c>
      <c r="C31" s="22" t="s">
        <v>65</v>
      </c>
      <c r="D31" s="17" t="s">
        <v>39</v>
      </c>
      <c r="E31" s="23" t="s">
        <v>66</v>
      </c>
      <c r="F31" s="24" t="s">
        <v>41</v>
      </c>
      <c r="G31" s="25">
        <v>1</v>
      </c>
      <c r="H31" s="26">
        <v>0</v>
      </c>
      <c r="I31" s="26">
        <f>ROUND(ROUND(H31,2)*ROUND(G31,3),2)</f>
        <v>0</v>
      </c>
      <c r="O31">
        <f>(I31*21)/100</f>
        <v>0</v>
      </c>
      <c r="P31" t="s">
        <v>16</v>
      </c>
    </row>
    <row r="32" spans="1:18" x14ac:dyDescent="0.2">
      <c r="A32" s="27" t="s">
        <v>42</v>
      </c>
      <c r="E32" s="28" t="s">
        <v>39</v>
      </c>
    </row>
    <row r="33" spans="1:16" x14ac:dyDescent="0.2">
      <c r="A33" s="29" t="s">
        <v>44</v>
      </c>
      <c r="E33" s="30" t="s">
        <v>67</v>
      </c>
    </row>
    <row r="34" spans="1:16" ht="89.25" x14ac:dyDescent="0.2">
      <c r="A34" t="s">
        <v>46</v>
      </c>
      <c r="E34" s="28" t="s">
        <v>68</v>
      </c>
    </row>
    <row r="35" spans="1:16" x14ac:dyDescent="0.2">
      <c r="A35" s="17" t="s">
        <v>37</v>
      </c>
      <c r="B35" s="22" t="s">
        <v>69</v>
      </c>
      <c r="C35" s="22" t="s">
        <v>70</v>
      </c>
      <c r="D35" s="17" t="s">
        <v>39</v>
      </c>
      <c r="E35" s="23" t="s">
        <v>71</v>
      </c>
      <c r="F35" s="24" t="s">
        <v>41</v>
      </c>
      <c r="G35" s="25">
        <v>1</v>
      </c>
      <c r="H35" s="26">
        <v>0</v>
      </c>
      <c r="I35" s="26">
        <f>ROUND(ROUND(H35,2)*ROUND(G35,3),2)</f>
        <v>0</v>
      </c>
      <c r="O35">
        <f>(I35*21)/100</f>
        <v>0</v>
      </c>
      <c r="P35" t="s">
        <v>16</v>
      </c>
    </row>
    <row r="36" spans="1:16" x14ac:dyDescent="0.2">
      <c r="A36" s="27" t="s">
        <v>42</v>
      </c>
      <c r="E36" s="28" t="s">
        <v>72</v>
      </c>
    </row>
    <row r="37" spans="1:16" x14ac:dyDescent="0.2">
      <c r="A37" s="29" t="s">
        <v>44</v>
      </c>
      <c r="E37" s="30" t="s">
        <v>45</v>
      </c>
    </row>
    <row r="38" spans="1:16" ht="63.75" x14ac:dyDescent="0.2">
      <c r="A38" t="s">
        <v>46</v>
      </c>
      <c r="E38" s="28" t="s">
        <v>73</v>
      </c>
    </row>
    <row r="39" spans="1:16" x14ac:dyDescent="0.2">
      <c r="A39" s="17" t="s">
        <v>37</v>
      </c>
      <c r="B39" s="22" t="s">
        <v>74</v>
      </c>
      <c r="C39" s="22" t="s">
        <v>75</v>
      </c>
      <c r="D39" s="17" t="s">
        <v>39</v>
      </c>
      <c r="E39" s="23" t="s">
        <v>76</v>
      </c>
      <c r="F39" s="24" t="s">
        <v>41</v>
      </c>
      <c r="G39" s="25">
        <v>1</v>
      </c>
      <c r="H39" s="26">
        <v>0</v>
      </c>
      <c r="I39" s="26">
        <f>ROUND(ROUND(H39,2)*ROUND(G39,3),2)</f>
        <v>0</v>
      </c>
      <c r="O39">
        <f>(I39*21)/100</f>
        <v>0</v>
      </c>
      <c r="P39" t="s">
        <v>16</v>
      </c>
    </row>
    <row r="40" spans="1:16" ht="38.25" x14ac:dyDescent="0.2">
      <c r="A40" s="27" t="s">
        <v>42</v>
      </c>
      <c r="E40" s="28" t="s">
        <v>77</v>
      </c>
    </row>
    <row r="41" spans="1:16" x14ac:dyDescent="0.2">
      <c r="A41" s="29" t="s">
        <v>44</v>
      </c>
      <c r="E41" s="30" t="s">
        <v>45</v>
      </c>
    </row>
    <row r="42" spans="1:16" x14ac:dyDescent="0.2">
      <c r="A42" t="s">
        <v>46</v>
      </c>
      <c r="E42" s="28" t="s">
        <v>78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D.9.8_SO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stara</cp:lastModifiedBy>
  <dcterms:modified xsi:type="dcterms:W3CDTF">2020-10-19T07:02:03Z</dcterms:modified>
  <cp:category/>
  <cp:contentStatus/>
</cp:coreProperties>
</file>