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1.3.3_PS 01-09-0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7" i="1" l="1"/>
  <c r="O147" i="1" s="1"/>
  <c r="R146" i="1" s="1"/>
  <c r="O146" i="1" s="1"/>
  <c r="Q146" i="1"/>
  <c r="I146" i="1" s="1"/>
  <c r="I142" i="1"/>
  <c r="O142" i="1" s="1"/>
  <c r="I138" i="1"/>
  <c r="O138" i="1" s="1"/>
  <c r="I134" i="1"/>
  <c r="O134" i="1" s="1"/>
  <c r="O130" i="1"/>
  <c r="I130" i="1"/>
  <c r="I126" i="1"/>
  <c r="O126" i="1" s="1"/>
  <c r="I122" i="1"/>
  <c r="O122" i="1" s="1"/>
  <c r="I118" i="1"/>
  <c r="O118" i="1" s="1"/>
  <c r="O114" i="1"/>
  <c r="I114" i="1"/>
  <c r="I110" i="1"/>
  <c r="Q105" i="1" s="1"/>
  <c r="I105" i="1" s="1"/>
  <c r="I106" i="1"/>
  <c r="O106" i="1" s="1"/>
  <c r="I101" i="1"/>
  <c r="O101" i="1" s="1"/>
  <c r="I97" i="1"/>
  <c r="O97" i="1" s="1"/>
  <c r="I93" i="1"/>
  <c r="O93" i="1" s="1"/>
  <c r="O89" i="1"/>
  <c r="I89" i="1"/>
  <c r="I85" i="1"/>
  <c r="Q84" i="1" s="1"/>
  <c r="I84" i="1" s="1"/>
  <c r="O80" i="1"/>
  <c r="I80" i="1"/>
  <c r="I76" i="1"/>
  <c r="O76" i="1" s="1"/>
  <c r="I72" i="1"/>
  <c r="O72" i="1" s="1"/>
  <c r="I68" i="1"/>
  <c r="O68" i="1" s="1"/>
  <c r="O64" i="1"/>
  <c r="I64" i="1"/>
  <c r="I60" i="1"/>
  <c r="O60" i="1" s="1"/>
  <c r="I56" i="1"/>
  <c r="O56" i="1" s="1"/>
  <c r="I52" i="1"/>
  <c r="O52" i="1" s="1"/>
  <c r="O48" i="1"/>
  <c r="I48" i="1"/>
  <c r="I44" i="1"/>
  <c r="Q43" i="1" s="1"/>
  <c r="I43" i="1" s="1"/>
  <c r="O39" i="1"/>
  <c r="I39" i="1"/>
  <c r="I35" i="1"/>
  <c r="O35" i="1" s="1"/>
  <c r="I31" i="1"/>
  <c r="O31" i="1" s="1"/>
  <c r="I27" i="1"/>
  <c r="O27" i="1" s="1"/>
  <c r="R26" i="1" s="1"/>
  <c r="O26" i="1" s="1"/>
  <c r="I22" i="1"/>
  <c r="O22" i="1" s="1"/>
  <c r="I18" i="1"/>
  <c r="O18" i="1" s="1"/>
  <c r="O14" i="1"/>
  <c r="I14" i="1"/>
  <c r="I10" i="1"/>
  <c r="Q9" i="1" s="1"/>
  <c r="I9" i="1" s="1"/>
  <c r="O10" i="1" l="1"/>
  <c r="R9" i="1" s="1"/>
  <c r="O9" i="1" s="1"/>
  <c r="O44" i="1"/>
  <c r="R43" i="1" s="1"/>
  <c r="O43" i="1" s="1"/>
  <c r="O85" i="1"/>
  <c r="R84" i="1" s="1"/>
  <c r="O84" i="1" s="1"/>
  <c r="O110" i="1"/>
  <c r="R105" i="1" s="1"/>
  <c r="O105" i="1" s="1"/>
  <c r="Q26" i="1"/>
  <c r="I26" i="1" s="1"/>
  <c r="I3" i="1" s="1"/>
  <c r="O2" i="1" l="1"/>
</calcChain>
</file>

<file path=xl/sharedStrings.xml><?xml version="1.0" encoding="utf-8"?>
<sst xmlns="http://schemas.openxmlformats.org/spreadsheetml/2006/main" count="503" uniqueCount="183">
  <si>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</si>
  <si>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</si>
  <si>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</si>
  <si>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</si>
  <si>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</si>
  <si>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</si>
  <si>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</si>
  <si>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</si>
  <si>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PS 01-09-06</t>
  </si>
  <si>
    <t>0,00</t>
  </si>
  <si>
    <t>2</t>
  </si>
  <si>
    <t>O</t>
  </si>
  <si>
    <t>Objekt:</t>
  </si>
  <si>
    <t>D.1.3.3</t>
  </si>
  <si>
    <t>Silnoprouda technologie trakčních napájecích stanic</t>
  </si>
  <si>
    <t>15,00</t>
  </si>
  <si>
    <t>O1</t>
  </si>
  <si>
    <t>Rozpočet:</t>
  </si>
  <si>
    <t>TNS Čebín, měření spotřeby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</si>
  <si>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</si>
  <si>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</si>
  <si>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</si>
  <si>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</si>
  <si>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</si>
  <si>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</si>
  <si>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</si>
  <si>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</si>
  <si>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</si>
  <si>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</si>
  <si>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</si>
  <si>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</si>
  <si>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</si>
  <si>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</si>
  <si>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</si>
  <si>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</si>
  <si>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</si>
  <si>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</si>
  <si>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</si>
  <si>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70</t>
  </si>
  <si>
    <t>Všeobecné práce pro silnoproud a slaboproud</t>
  </si>
  <si>
    <t>P</t>
  </si>
  <si>
    <t>703411</t>
  </si>
  <si>
    <t/>
  </si>
  <si>
    <t>ELEKTROINSTALAČNÍ TRUBKA PLASTOVÁ VČETNĚ UPEVNĚNÍ A PŘÍSLUŠENSTVÍ DN PRŮMĚRU DO 25 MM</t>
  </si>
  <si>
    <t>m</t>
  </si>
  <si>
    <t>PP</t>
  </si>
  <si>
    <t>VV</t>
  </si>
  <si>
    <t>Viz přílohy projektu</t>
  </si>
  <si>
    <t>TS</t>
  </si>
  <si>
    <t>1. Položka obsahuje: – přípravu podkladu pro osazení2. Položka neobsahuje: X3. Způsob měření:Měří se metr délkový.</t>
  </si>
  <si>
    <t>703412</t>
  </si>
  <si>
    <t>ELEKTROINSTALAČNÍ TRUBKA PLASTOVÁ VČETNĚ UPEVNĚNÍ A PŘÍSLUŠENSTVÍ DN PRŮMĚRU PŘES 25 DO 40 MM</t>
  </si>
  <si>
    <t>703751</t>
  </si>
  <si>
    <t>PROTIPOŽÁRNÍ UCPÁVKA POD ROZVADĚČ DO EI 90 MIN.</t>
  </si>
  <si>
    <t>m2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</si>
  <si>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</si>
  <si>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32</t>
  </si>
  <si>
    <t>R709621</t>
  </si>
  <si>
    <t>DEMONTÁŽ UCPÁVKY PROTIPOŽÁRNÍ</t>
  </si>
  <si>
    <t>1. Položka obsahuje: 
 – přípravu podkladu pro osazení 
2. Položka neobsahuje: 
 X 
3. Způsob měření: 
Měří se metr délkový.</t>
  </si>
  <si>
    <t>741</t>
  </si>
  <si>
    <t>Silnoproud - Elektroinstalační materiál, ocelové konstrukce, uzemnění</t>
  </si>
  <si>
    <t>741811</t>
  </si>
  <si>
    <t>UZEMŇOVACÍ VODIČ NA POVRCHU FEZN DO 120 MM2</t>
  </si>
  <si>
    <t>1. Položka obsahuje: – uchycení vodiče na povrch vč. podpěr, konzol, svorek a pod. – měření, dělení, spojování – nátěr2. Položka neobsahuje: X3. Způsob měření:Měří se metr délkový.</t>
  </si>
  <si>
    <t>741C02</t>
  </si>
  <si>
    <t>UZEMŇOVACÍ SVORKA</t>
  </si>
  <si>
    <t>KUS</t>
  </si>
  <si>
    <t>1. Položka obsahuje: – veškeré příslušenství2. Položka neobsahuje: X3. Způsob měření:Udává se počet kusů kompletní konstrukce nebo práce.</t>
  </si>
  <si>
    <t>741C04</t>
  </si>
  <si>
    <t>OCHRANNÉ POSPOJOVÁNÍ CU VODIČEM DO 16 MM2</t>
  </si>
  <si>
    <t>1. Položka obsahuje: – připojení zařízení vodičem do Cu 16mm2 k zemnícímu vodiči délky do 2m vč. ukončení2. Položka neobsahuje: X3. Způsob měření:Udává se počet kusů kompletní konstrukce nebo práce.</t>
  </si>
  <si>
    <t>7</t>
  </si>
  <si>
    <t>741C05</t>
  </si>
  <si>
    <t>SPOJOVÁNÍ UZEMŇOVACÍCH VODIČŮ</t>
  </si>
  <si>
    <t>1. Položka obsahuje: – tvarování, přípravu spojů – svařování – ochranný nátěr spoje dle příslušných norem2. Položka neobsahuje: X3. Způsob měření:Udává se počet kusů kompletní konstrukce nebo práce.</t>
  </si>
  <si>
    <t>742</t>
  </si>
  <si>
    <t>Silnoproud - Silnoproudé rozvody</t>
  </si>
  <si>
    <t>8</t>
  </si>
  <si>
    <t>742G31</t>
  </si>
  <si>
    <t>KABEL NN DVOU- A TŘÍŽÍLOVÝ CU S PLASTOVOU IZOLACÍ STÍNĚNÝ DO 2,5 MM2</t>
  </si>
  <si>
    <t>1. Položka obsahuje: – manipulace a uložení kabelu (do země, chráničky, kanálu, na rošty, na TV a pod.)2. Položka neobsahuje: – příchytky, spojky, koncovky, chráničky apod.3. Způsob měření:Měří se metr délkový.</t>
  </si>
  <si>
    <t>742G32</t>
  </si>
  <si>
    <t>KABEL NN DVOU- A TŘÍŽÍLOVÝ CU S PLASTOVOU IZOLACÍ STÍNĚNÝ OD 4 DO 16 MM2</t>
  </si>
  <si>
    <t>742H31</t>
  </si>
  <si>
    <t>KABEL NN ČTYŘ- A PĚTIŽÍLOVÝ CU S PLASTOVOU IZOLACÍ STÍNĚNÝ DO 2,5 MM2</t>
  </si>
  <si>
    <t>11</t>
  </si>
  <si>
    <t>742I14</t>
  </si>
  <si>
    <t>KABEL NN CU OVLÁDACÍ 7-12ŽÍLOVÝ OD 4 DO 6 MM2 STÍNĚNÝ</t>
  </si>
  <si>
    <t>12</t>
  </si>
  <si>
    <t>742J22</t>
  </si>
  <si>
    <t>SYKFY 5X2X0,5, KABEL SDĚLOVACÍ IZOLACE PVC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</si>
  <si>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</si>
  <si>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13</t>
  </si>
  <si>
    <t>742J29</t>
  </si>
  <si>
    <t>KABEL SDĚLOVACÍ LAN UTP/FTP UKONČENÝ KONEKTORY RJ45</t>
  </si>
  <si>
    <t>14</t>
  </si>
  <si>
    <t>742L11</t>
  </si>
  <si>
    <t>UKONČENÍ DVOU AŽ PĚTIŽÍLOVÉHO KABELU V ROZVADĚČI NEBO NA PŘÍSTROJI DO 2,5 MM2</t>
  </si>
  <si>
    <t>1. Položka obsahuje: – všechny práce spojené s úpravou kabelů pro montáž včetně veškerého příslušentsví2. Položka neobsahuje: X3. Způsob měření:Udává se počet kusů kompletní konstrukce nebo práce.</t>
  </si>
  <si>
    <t>15</t>
  </si>
  <si>
    <t>742L12</t>
  </si>
  <si>
    <t>UKONČENÍ DVOU AŽ PĚTIŽÍLOVÉHO KABELU V ROZVADĚČI NEBO NA PŘÍSTROJI OD 4 DO 16 MM2</t>
  </si>
  <si>
    <t>16</t>
  </si>
  <si>
    <t>742M12</t>
  </si>
  <si>
    <t>UKONČENÍ 7-12ŽÍLOVÉHO KABELU V ROZVADĚČI NEBO NA PŘÍSTROJI OD 4 DO 6 MM2</t>
  </si>
  <si>
    <t>17</t>
  </si>
  <si>
    <t>742P15</t>
  </si>
  <si>
    <t>OZNAČOVACÍ ŠTÍTEK NA KABEL</t>
  </si>
  <si>
    <t>1. Položka obsahuje: – veškeré příslušentsví2. Položka neobsahuje: X3. Způsob měření:Udává se počet kusů kompletní konstrukce nebo práce.</t>
  </si>
  <si>
    <t>744</t>
  </si>
  <si>
    <t>Silnoproud - Rozvaděče nn</t>
  </si>
  <si>
    <t>18</t>
  </si>
  <si>
    <t>744Z02</t>
  </si>
  <si>
    <t>DEMONTÁŽ 1 KS POLE ROZVADĚČE NN</t>
  </si>
  <si>
    <t>1. Položka obsahuje: – všechny náklady na demontáž stávajícího zařízení se všemi pomocnými doplňujícími úpravami pro jeho likvidaci – naložení vybouraného materiálu na dopravní prostředek2. Položka neobsahuje: – odvoz vybouraného materiálu – poplatek za likvidaci odpadů (nacení se dle SSD 0)3. Způsob měření:Udává se počet kusů kompletní konstrukce nebo práce.</t>
  </si>
  <si>
    <t>19</t>
  </si>
  <si>
    <t>744Z07</t>
  </si>
  <si>
    <t>DEMONTÁŽ MĚŘÍCÍHO ZAŘÍZENÍ Z ROZVADĚČE NN</t>
  </si>
  <si>
    <t>20</t>
  </si>
  <si>
    <t>744Z92</t>
  </si>
  <si>
    <t>DEMONTÁŽ - ODVOZ (NA LIKVIDACI ODPADŮ NEBO JINÉ URČENÉ MÍSTO)</t>
  </si>
  <si>
    <t>tkm</t>
  </si>
  <si>
    <t>1. Položka obsahuje: – odvoz jakýmkoliv dopravním prostředkem a složení – případné překládky na trase2. Položka neobsahuje: – naložení vybouraného materiálu na dopravní prostředek (je zahrnuto ve zdrojové položce) – poplatky za likvidaci odpadů, nacení se položkami ze ssd 03. Způsob měření:Výměra je součtem součinů metrů krychlových tun vybouraného materiálu v původním stavu a jednotlivých vzdáleností v kilometrech.</t>
  </si>
  <si>
    <t>33</t>
  </si>
  <si>
    <t>R744345</t>
  </si>
  <si>
    <t>ROZVADĚČ RPC SKŘÍŇOVÝ OCELOPLECH.VYZBROJENÝ, DO IP 40, HLOUBKY DO 500MM, ŠÍŘKY OD 510 DO 800MM, VÝŠKY DO 2250MM</t>
  </si>
  <si>
    <t>1. Položka obsahuje: – přípravu podkladu pro osazení vč. upevňovacího materiálu – veškerý podružný a pomocný materiál – provedení zkoušek, dodání předepsaných zkoušek, revizí a atestů – přístrojové vybavení ( jističe, stykače, přípojnice apod. )2. Položka neobsahuje:3. Způsob měření:Udává se počet kusů kompletní konstrukce nebo práce.</t>
  </si>
  <si>
    <t>34</t>
  </si>
  <si>
    <t>R744346</t>
  </si>
  <si>
    <t>ROZVADĚČ ELEKTROMĚROVÝ OCELOPLECH.VYZBROJENÝ, DO IP 40, HLOUBKY DO 500MM, ŠÍŘKY OD 510 DO 800MM, VÝŠKY DO 2250MM</t>
  </si>
  <si>
    <t>1. Položka obsahuje: – přípravu podkladu pro osazení vč. upevňovacího materiálu – veškerý podružný a pomocný materiál – provedení zkoušek, dodání předepsaných zkoušek, revizí a atestů – přístrojové vybavení ( jističe s dálkovým ovládáním, stykače, přípojnice, analyzátory sítě, PLC, zdroje pro pomocné obvody apod. )2. Položka neobsahuje:3. Způsob měření:Udává se počet kusů kompletní konstrukce nebo práce.</t>
  </si>
  <si>
    <t>747</t>
  </si>
  <si>
    <t>Silnoproud - Zkoušky, revize a HZS</t>
  </si>
  <si>
    <t>21</t>
  </si>
  <si>
    <t>747111</t>
  </si>
  <si>
    <t>KONTROLA SILOVÝCH ROZVADĚČŮ NN, 1 POLE</t>
  </si>
  <si>
    <t>1. Položka obsahuje: – cenu za kontrolu, revizi, seřízení a uvedení do provozu zařízení dle příslušných norem a předpisů, včetně vystavení protokolu2. Položka neobsahuje: X3. Způsob měření:Udává se počet kusů kompletní konstrukce nebo práce.</t>
  </si>
  <si>
    <t>22</t>
  </si>
  <si>
    <t>747112</t>
  </si>
  <si>
    <t>KONTROLA MANIPULAČNÍCH, OVLÁDACÍCH NEBO RELÉOVÝCH ROZVADĚČŮ, 1 POLE</t>
  </si>
  <si>
    <t>23</t>
  </si>
  <si>
    <t>747213</t>
  </si>
  <si>
    <t>CELKOVÁ PROHLÍDKA, ZKOUŠENÍ, MĚŘENÍ A VYHOTOVENÍ VÝCHOZÍ REVIZNÍ ZPRÁVY, PRO OBJEM IN PŘES 500 DO 1000 TIS. KČ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</si>
  <si>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zprávy2. Položka neobsahuje: X3. Způsob měření:Udává se počet kusů kompletní konstrukce nebo práce.</t>
  </si>
  <si>
    <t>24</t>
  </si>
  <si>
    <t>747301</t>
  </si>
  <si>
    <t>PROVEDENÍ PROHLÍDKY A ZKOUŠKY PRÁVNICKOU OSOBOU, VYDÁNÍ PRŮKAZU ZPŮSOBILOSTI</t>
  </si>
  <si>
    <t>1. Položka obsahuje: – cenu za vyhotovení dokladu právnickou osobou o silnoproudých zařízeních a vydání průkazu způsobilosti2. Položka neobsahuje: X3. Způsob měření:Udává se počet kusů kompletní konstrukce nebo práce.</t>
  </si>
  <si>
    <t>25</t>
  </si>
  <si>
    <t>747302</t>
  </si>
  <si>
    <t>VYDÁNÍ PŘÍKAZU "B" - JEDNODUCHÉ PRACOVIŠTĚ</t>
  </si>
  <si>
    <t>1. Položka obsahuje: – cenu za vyhotovení příkazu ""B"" pro zajištění pracoviště při práci na vypnutém a zajištěném zařízení vn2. Položka neobsahuje: X3. Způsob měření:Udává se počet kusů kompletní konstrukce nebo práce.</t>
  </si>
  <si>
    <t>26</t>
  </si>
  <si>
    <t>747511</t>
  </si>
  <si>
    <t>ZKOUŠKY VODIČŮ A KABELŮ NN PRŮŘEZU ŽÍLY DO 5X25 MM2</t>
  </si>
  <si>
    <t>1. Položka obsahuje: – cenu za provedení měření kabelu/ vodiče vč. vyhotovení protokolu2. Položka neobsahuje: X3. Způsob měření:Udává se počet kusů kompletní konstrukce nebo práce.</t>
  </si>
  <si>
    <t>27</t>
  </si>
  <si>
    <t>747701</t>
  </si>
  <si>
    <t>DOKONČOVACÍ MONTÁŽNÍ PRÁCE NA ELEKTRICKÉM ZAŘÍZENÍ</t>
  </si>
  <si>
    <t>HOD</t>
  </si>
  <si>
    <t>1. Položka obsahuje: – cenu za práce spojené s uváděním zařízení do provozu, drobné montážní práce v rozvaděčích, koordinaci se zhotoviteli souvisejících zařízení apod.2. Položka neobsahuje: X3. Způsob měření:Udává se čas v hodinách.</t>
  </si>
  <si>
    <t>28</t>
  </si>
  <si>
    <t>747703</t>
  </si>
  <si>
    <t>ZKUŠEBNÍ PROVOZ</t>
  </si>
  <si>
    <t>1. Položka obsahuje: – cenu za dobu kdy je zařízení po individálních zkouškách dáno do provozu s prokázáním technických a kvalitativních parametrů zařízení2. Položka neobsahuje: X3. Způsob měření:Udává se čas v hodinách.</t>
  </si>
  <si>
    <t>29</t>
  </si>
  <si>
    <t>747704</t>
  </si>
  <si>
    <t>ZAŠKOLENÍ OBSLUHY</t>
  </si>
  <si>
    <t>1. Položka obsahuje: – cenu za dobu kdy je s funkcí seznamována obsluha zařízení, včetně odevzdání dokumentace skutečného provedení2. Položka neobsahuje: X3. Způsob měření:Udává se čas v hodinách.</t>
  </si>
  <si>
    <t>30</t>
  </si>
  <si>
    <t>747706</t>
  </si>
  <si>
    <t>ZJIŠŤOVÁNÍ STÁVAJÍCÍHO STAVU ROZVODŮ NN</t>
  </si>
  <si>
    <t>1. Položka obsahuje: – cenu za prozkoumání stávajích rozvodů nn, přiřazení vývodových kabelů v rozvaděči nn k jejich zařízení a identifikaci způsobu napájení2. Položka neobsahuje: X3. Způsob měření:Udává se čas v hodinách.</t>
  </si>
  <si>
    <t>990</t>
  </si>
  <si>
    <t>Likvidace odpadů vč. dopravy</t>
  </si>
  <si>
    <t>31</t>
  </si>
  <si>
    <t>R015420</t>
  </si>
  <si>
    <t>90</t>
  </si>
  <si>
    <t>POPLATKY ZA LIKVIDACI ODPADŮ NEKONTAMINOVANÝCH - 17 06 04 ZBYTKY IZOLAČNÍCH MATERIÁLŮ VČETNĚ DOPRAVY</t>
  </si>
  <si>
    <t>T</t>
  </si>
  <si>
    <t>Evidenční položka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</si>
  <si>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z místa stavby na místo převzetí provozovatelem skládky, recyklační linky nebo jiného zařízení na zpracování nebo likvidaci odpadů   
 – náklady spojené s vyložením a manipulací s materiálem v místě skládky   
2. Položka neobsahuje:  
 – náklady spojené s naložením a manipulací materiálem   
3. Způsob měření:  
Tunou se rozumí hmotnost odpadu vytříděného v souladu se zákonem č. 185/2001 Sb., o nakládání s odpady, v platném znění.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</si>
</sst>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8">
    <pageSetUpPr fitToPage="1"/>
  </sheetPr>
  <dimension ref="A1:R150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0+O9+O26+O43+O84+O105+O146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0+I9+I26+I43+I84+I105+I146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0+I10+I14+I18+I22</f>
        <v>0</v>
      </c>
      <c r="R9">
        <f>0+O10+O14+O18+O22</f>
        <v>0</v>
      </c>
    </row>
    <row r="10" spans="1:18" ht="25.5" x14ac:dyDescent="0.2">
      <c r="A10" s="22" t="s">
        <v>40</v>
      </c>
      <c r="B10" s="23" t="s">
        <v>31</v>
      </c>
      <c r="C10" s="23" t="s">
        <v>41</v>
      </c>
      <c r="D10" s="22" t="s">
        <v>42</v>
      </c>
      <c r="E10" s="24" t="s">
        <v>43</v>
      </c>
      <c r="F10" s="25" t="s">
        <v>44</v>
      </c>
      <c r="G10" s="26">
        <v>20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45</v>
      </c>
      <c r="E11" s="29" t="s">
        <v>42</v>
      </c>
    </row>
    <row r="12" spans="1:18" x14ac:dyDescent="0.2">
      <c r="A12" s="30" t="s">
        <v>46</v>
      </c>
      <c r="E12" s="31" t="s">
        <v>47</v>
      </c>
    </row>
    <row r="13" spans="1:18" ht="25.5" x14ac:dyDescent="0.2">
      <c r="A13" t="s">
        <v>48</v>
      </c>
      <c r="E13" s="29" t="s">
        <v>49</v>
      </c>
    </row>
    <row r="14" spans="1:18" ht="25.5" x14ac:dyDescent="0.2">
      <c r="A14" s="22" t="s">
        <v>40</v>
      </c>
      <c r="B14" s="23" t="s">
        <v>10</v>
      </c>
      <c r="C14" s="23" t="s">
        <v>50</v>
      </c>
      <c r="D14" s="22" t="s">
        <v>42</v>
      </c>
      <c r="E14" s="24" t="s">
        <v>51</v>
      </c>
      <c r="F14" s="25" t="s">
        <v>44</v>
      </c>
      <c r="G14" s="26">
        <v>20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45</v>
      </c>
      <c r="E15" s="29" t="s">
        <v>42</v>
      </c>
    </row>
    <row r="16" spans="1:18" x14ac:dyDescent="0.2">
      <c r="A16" s="30" t="s">
        <v>46</v>
      </c>
      <c r="E16" s="31" t="s">
        <v>47</v>
      </c>
    </row>
    <row r="17" spans="1:18" ht="25.5" x14ac:dyDescent="0.2">
      <c r="A17" t="s">
        <v>48</v>
      </c>
      <c r="E17" s="29" t="s">
        <v>49</v>
      </c>
    </row>
    <row r="18" spans="1:18" x14ac:dyDescent="0.2">
      <c r="A18" s="22" t="s">
        <v>40</v>
      </c>
      <c r="B18" s="23" t="s">
        <v>2</v>
      </c>
      <c r="C18" s="23" t="s">
        <v>52</v>
      </c>
      <c r="D18" s="22" t="s">
        <v>42</v>
      </c>
      <c r="E18" s="24" t="s">
        <v>53</v>
      </c>
      <c r="F18" s="25" t="s">
        <v>54</v>
      </c>
      <c r="G18" s="26">
        <v>2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8" x14ac:dyDescent="0.2">
      <c r="A19" s="28" t="s">
        <v>45</v>
      </c>
      <c r="E19" s="29" t="s">
        <v>42</v>
      </c>
    </row>
    <row r="20" spans="1:18" x14ac:dyDescent="0.2">
      <c r="A20" s="30" t="s">
        <v>46</v>
      </c>
      <c r="E20" s="31" t="s">
        <v>47</v>
      </c>
    </row>
    <row r="21" spans="1:18" ht="38.25" x14ac:dyDescent="0.2">
      <c r="A21" t="s">
        <v>48</v>
      </c>
      <c r="E21" s="29" t="s">
        <v>55</v>
      </c>
    </row>
    <row r="22" spans="1:18" x14ac:dyDescent="0.2">
      <c r="A22" s="22" t="s">
        <v>40</v>
      </c>
      <c r="B22" s="23" t="s">
        <v>56</v>
      </c>
      <c r="C22" s="23" t="s">
        <v>57</v>
      </c>
      <c r="D22" s="22" t="s">
        <v>42</v>
      </c>
      <c r="E22" s="24" t="s">
        <v>58</v>
      </c>
      <c r="F22" s="25" t="s">
        <v>54</v>
      </c>
      <c r="G22" s="26">
        <v>1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8" x14ac:dyDescent="0.2">
      <c r="A23" s="28" t="s">
        <v>45</v>
      </c>
      <c r="E23" s="29" t="s">
        <v>42</v>
      </c>
    </row>
    <row r="24" spans="1:18" x14ac:dyDescent="0.2">
      <c r="A24" s="30" t="s">
        <v>46</v>
      </c>
      <c r="E24" s="31" t="s">
        <v>47</v>
      </c>
    </row>
    <row r="25" spans="1:18" ht="76.5" x14ac:dyDescent="0.2">
      <c r="A25" t="s">
        <v>48</v>
      </c>
      <c r="E25" s="29" t="s">
        <v>59</v>
      </c>
    </row>
    <row r="26" spans="1:18" ht="12.75" customHeight="1" x14ac:dyDescent="0.2">
      <c r="A26" s="3" t="s">
        <v>37</v>
      </c>
      <c r="B26" s="3"/>
      <c r="C26" s="32" t="s">
        <v>60</v>
      </c>
      <c r="D26" s="3"/>
      <c r="E26" s="20" t="s">
        <v>61</v>
      </c>
      <c r="F26" s="3"/>
      <c r="G26" s="3"/>
      <c r="H26" s="3"/>
      <c r="I26" s="33">
        <f>0+Q26</f>
        <v>0</v>
      </c>
      <c r="O26">
        <f>0+R26</f>
        <v>0</v>
      </c>
      <c r="Q26">
        <f>0+I27+I31+I35+I39</f>
        <v>0</v>
      </c>
      <c r="R26">
        <f>0+O27+O31+O35+O39</f>
        <v>0</v>
      </c>
    </row>
    <row r="27" spans="1:18" x14ac:dyDescent="0.2">
      <c r="A27" s="22" t="s">
        <v>40</v>
      </c>
      <c r="B27" s="23" t="s">
        <v>32</v>
      </c>
      <c r="C27" s="23" t="s">
        <v>62</v>
      </c>
      <c r="D27" s="22" t="s">
        <v>42</v>
      </c>
      <c r="E27" s="24" t="s">
        <v>63</v>
      </c>
      <c r="F27" s="25" t="s">
        <v>44</v>
      </c>
      <c r="G27" s="26">
        <v>10</v>
      </c>
      <c r="H27" s="27">
        <v>0</v>
      </c>
      <c r="I27" s="27">
        <f>ROUND(ROUND(H27,2)*ROUND(G27,3),2)</f>
        <v>0</v>
      </c>
      <c r="O27">
        <f>(I27*21)/100</f>
        <v>0</v>
      </c>
      <c r="P27" t="s">
        <v>10</v>
      </c>
    </row>
    <row r="28" spans="1:18" x14ac:dyDescent="0.2">
      <c r="A28" s="28" t="s">
        <v>45</v>
      </c>
      <c r="E28" s="29" t="s">
        <v>42</v>
      </c>
    </row>
    <row r="29" spans="1:18" x14ac:dyDescent="0.2">
      <c r="A29" s="30" t="s">
        <v>46</v>
      </c>
      <c r="E29" s="31" t="s">
        <v>47</v>
      </c>
    </row>
    <row r="30" spans="1:18" ht="38.25" x14ac:dyDescent="0.2">
      <c r="A30" t="s">
        <v>48</v>
      </c>
      <c r="E30" s="29" t="s">
        <v>64</v>
      </c>
    </row>
    <row r="31" spans="1:18" x14ac:dyDescent="0.2">
      <c r="A31" s="22" t="s">
        <v>40</v>
      </c>
      <c r="B31" s="23" t="s">
        <v>33</v>
      </c>
      <c r="C31" s="23" t="s">
        <v>65</v>
      </c>
      <c r="D31" s="22" t="s">
        <v>42</v>
      </c>
      <c r="E31" s="24" t="s">
        <v>66</v>
      </c>
      <c r="F31" s="25" t="s">
        <v>67</v>
      </c>
      <c r="G31" s="26">
        <v>4</v>
      </c>
      <c r="H31" s="27">
        <v>0</v>
      </c>
      <c r="I31" s="27">
        <f>ROUND(ROUND(H31,2)*ROUND(G31,3),2)</f>
        <v>0</v>
      </c>
      <c r="O31">
        <f>(I31*21)/100</f>
        <v>0</v>
      </c>
      <c r="P31" t="s">
        <v>10</v>
      </c>
    </row>
    <row r="32" spans="1:18" x14ac:dyDescent="0.2">
      <c r="A32" s="28" t="s">
        <v>45</v>
      </c>
      <c r="E32" s="29" t="s">
        <v>42</v>
      </c>
    </row>
    <row r="33" spans="1:18" x14ac:dyDescent="0.2">
      <c r="A33" s="30" t="s">
        <v>46</v>
      </c>
      <c r="E33" s="31" t="s">
        <v>47</v>
      </c>
    </row>
    <row r="34" spans="1:18" ht="25.5" x14ac:dyDescent="0.2">
      <c r="A34" t="s">
        <v>48</v>
      </c>
      <c r="E34" s="29" t="s">
        <v>68</v>
      </c>
    </row>
    <row r="35" spans="1:18" x14ac:dyDescent="0.2">
      <c r="A35" s="22" t="s">
        <v>40</v>
      </c>
      <c r="B35" s="23" t="s">
        <v>34</v>
      </c>
      <c r="C35" s="23" t="s">
        <v>69</v>
      </c>
      <c r="D35" s="22" t="s">
        <v>42</v>
      </c>
      <c r="E35" s="24" t="s">
        <v>70</v>
      </c>
      <c r="F35" s="25" t="s">
        <v>67</v>
      </c>
      <c r="G35" s="26">
        <v>4</v>
      </c>
      <c r="H35" s="27">
        <v>0</v>
      </c>
      <c r="I35" s="27">
        <f>ROUND(ROUND(H35,2)*ROUND(G35,3),2)</f>
        <v>0</v>
      </c>
      <c r="O35">
        <f>(I35*21)/100</f>
        <v>0</v>
      </c>
      <c r="P35" t="s">
        <v>10</v>
      </c>
    </row>
    <row r="36" spans="1:18" x14ac:dyDescent="0.2">
      <c r="A36" s="28" t="s">
        <v>45</v>
      </c>
      <c r="E36" s="29" t="s">
        <v>42</v>
      </c>
    </row>
    <row r="37" spans="1:18" x14ac:dyDescent="0.2">
      <c r="A37" s="30" t="s">
        <v>46</v>
      </c>
      <c r="E37" s="31" t="s">
        <v>47</v>
      </c>
    </row>
    <row r="38" spans="1:18" ht="38.25" x14ac:dyDescent="0.2">
      <c r="A38" t="s">
        <v>48</v>
      </c>
      <c r="E38" s="29" t="s">
        <v>71</v>
      </c>
    </row>
    <row r="39" spans="1:18" x14ac:dyDescent="0.2">
      <c r="A39" s="22" t="s">
        <v>40</v>
      </c>
      <c r="B39" s="23" t="s">
        <v>72</v>
      </c>
      <c r="C39" s="23" t="s">
        <v>73</v>
      </c>
      <c r="D39" s="22" t="s">
        <v>42</v>
      </c>
      <c r="E39" s="24" t="s">
        <v>74</v>
      </c>
      <c r="F39" s="25" t="s">
        <v>67</v>
      </c>
      <c r="G39" s="26">
        <v>4</v>
      </c>
      <c r="H39" s="27">
        <v>0</v>
      </c>
      <c r="I39" s="27">
        <f>ROUND(ROUND(H39,2)*ROUND(G39,3),2)</f>
        <v>0</v>
      </c>
      <c r="O39">
        <f>(I39*21)/100</f>
        <v>0</v>
      </c>
      <c r="P39" t="s">
        <v>10</v>
      </c>
    </row>
    <row r="40" spans="1:18" x14ac:dyDescent="0.2">
      <c r="A40" s="28" t="s">
        <v>45</v>
      </c>
      <c r="E40" s="29" t="s">
        <v>42</v>
      </c>
    </row>
    <row r="41" spans="1:18" x14ac:dyDescent="0.2">
      <c r="A41" s="30" t="s">
        <v>46</v>
      </c>
      <c r="E41" s="31" t="s">
        <v>47</v>
      </c>
    </row>
    <row r="42" spans="1:18" ht="38.25" x14ac:dyDescent="0.2">
      <c r="A42" t="s">
        <v>48</v>
      </c>
      <c r="E42" s="29" t="s">
        <v>75</v>
      </c>
    </row>
    <row r="43" spans="1:18" ht="12.75" customHeight="1" x14ac:dyDescent="0.2">
      <c r="A43" s="3" t="s">
        <v>37</v>
      </c>
      <c r="B43" s="3"/>
      <c r="C43" s="32" t="s">
        <v>76</v>
      </c>
      <c r="D43" s="3"/>
      <c r="E43" s="20" t="s">
        <v>77</v>
      </c>
      <c r="F43" s="3"/>
      <c r="G43" s="3"/>
      <c r="H43" s="3"/>
      <c r="I43" s="33">
        <f>0+Q43</f>
        <v>0</v>
      </c>
      <c r="O43">
        <f>0+R43</f>
        <v>0</v>
      </c>
      <c r="Q43">
        <f>0+I44+I48+I52+I56+I60+I64+I68+I72+I76+I80</f>
        <v>0</v>
      </c>
      <c r="R43">
        <f>0+O44+O48+O52+O56+O60+O64+O68+O72+O76+O80</f>
        <v>0</v>
      </c>
    </row>
    <row r="44" spans="1:18" ht="25.5" x14ac:dyDescent="0.2">
      <c r="A44" s="22" t="s">
        <v>40</v>
      </c>
      <c r="B44" s="23" t="s">
        <v>78</v>
      </c>
      <c r="C44" s="23" t="s">
        <v>79</v>
      </c>
      <c r="D44" s="22" t="s">
        <v>42</v>
      </c>
      <c r="E44" s="24" t="s">
        <v>80</v>
      </c>
      <c r="F44" s="25" t="s">
        <v>44</v>
      </c>
      <c r="G44" s="26">
        <v>80</v>
      </c>
      <c r="H44" s="27">
        <v>0</v>
      </c>
      <c r="I44" s="27">
        <f>ROUND(ROUND(H44,2)*ROUND(G44,3),2)</f>
        <v>0</v>
      </c>
      <c r="O44">
        <f>(I44*21)/100</f>
        <v>0</v>
      </c>
      <c r="P44" t="s">
        <v>10</v>
      </c>
    </row>
    <row r="45" spans="1:18" x14ac:dyDescent="0.2">
      <c r="A45" s="28" t="s">
        <v>45</v>
      </c>
      <c r="E45" s="29" t="s">
        <v>42</v>
      </c>
    </row>
    <row r="46" spans="1:18" x14ac:dyDescent="0.2">
      <c r="A46" s="30" t="s">
        <v>46</v>
      </c>
      <c r="E46" s="31" t="s">
        <v>47</v>
      </c>
    </row>
    <row r="47" spans="1:18" ht="38.25" x14ac:dyDescent="0.2">
      <c r="A47" t="s">
        <v>48</v>
      </c>
      <c r="E47" s="29" t="s">
        <v>81</v>
      </c>
    </row>
    <row r="48" spans="1:18" ht="25.5" x14ac:dyDescent="0.2">
      <c r="A48" s="22" t="s">
        <v>40</v>
      </c>
      <c r="B48" s="23" t="s">
        <v>35</v>
      </c>
      <c r="C48" s="23" t="s">
        <v>82</v>
      </c>
      <c r="D48" s="22" t="s">
        <v>42</v>
      </c>
      <c r="E48" s="24" t="s">
        <v>83</v>
      </c>
      <c r="F48" s="25" t="s">
        <v>44</v>
      </c>
      <c r="G48" s="26">
        <v>565</v>
      </c>
      <c r="H48" s="27">
        <v>0</v>
      </c>
      <c r="I48" s="27">
        <f>ROUND(ROUND(H48,2)*ROUND(G48,3),2)</f>
        <v>0</v>
      </c>
      <c r="O48">
        <f>(I48*21)/100</f>
        <v>0</v>
      </c>
      <c r="P48" t="s">
        <v>10</v>
      </c>
    </row>
    <row r="49" spans="1:16" x14ac:dyDescent="0.2">
      <c r="A49" s="28" t="s">
        <v>45</v>
      </c>
      <c r="E49" s="29" t="s">
        <v>42</v>
      </c>
    </row>
    <row r="50" spans="1:16" x14ac:dyDescent="0.2">
      <c r="A50" s="30" t="s">
        <v>46</v>
      </c>
      <c r="E50" s="31" t="s">
        <v>47</v>
      </c>
    </row>
    <row r="51" spans="1:16" ht="38.25" x14ac:dyDescent="0.2">
      <c r="A51" t="s">
        <v>48</v>
      </c>
      <c r="E51" s="29" t="s">
        <v>81</v>
      </c>
    </row>
    <row r="52" spans="1:16" ht="25.5" x14ac:dyDescent="0.2">
      <c r="A52" s="22" t="s">
        <v>40</v>
      </c>
      <c r="B52" s="23" t="s">
        <v>36</v>
      </c>
      <c r="C52" s="23" t="s">
        <v>84</v>
      </c>
      <c r="D52" s="22" t="s">
        <v>42</v>
      </c>
      <c r="E52" s="24" t="s">
        <v>85</v>
      </c>
      <c r="F52" s="25" t="s">
        <v>44</v>
      </c>
      <c r="G52" s="26">
        <v>135</v>
      </c>
      <c r="H52" s="27">
        <v>0</v>
      </c>
      <c r="I52" s="27">
        <f>ROUND(ROUND(H52,2)*ROUND(G52,3),2)</f>
        <v>0</v>
      </c>
      <c r="O52">
        <f>(I52*21)/100</f>
        <v>0</v>
      </c>
      <c r="P52" t="s">
        <v>10</v>
      </c>
    </row>
    <row r="53" spans="1:16" x14ac:dyDescent="0.2">
      <c r="A53" s="28" t="s">
        <v>45</v>
      </c>
      <c r="E53" s="29" t="s">
        <v>42</v>
      </c>
    </row>
    <row r="54" spans="1:16" x14ac:dyDescent="0.2">
      <c r="A54" s="30" t="s">
        <v>46</v>
      </c>
      <c r="E54" s="31" t="s">
        <v>47</v>
      </c>
    </row>
    <row r="55" spans="1:16" ht="38.25" x14ac:dyDescent="0.2">
      <c r="A55" t="s">
        <v>48</v>
      </c>
      <c r="E55" s="29" t="s">
        <v>81</v>
      </c>
    </row>
    <row r="56" spans="1:16" x14ac:dyDescent="0.2">
      <c r="A56" s="22" t="s">
        <v>40</v>
      </c>
      <c r="B56" s="23" t="s">
        <v>86</v>
      </c>
      <c r="C56" s="23" t="s">
        <v>87</v>
      </c>
      <c r="D56" s="22" t="s">
        <v>42</v>
      </c>
      <c r="E56" s="24" t="s">
        <v>88</v>
      </c>
      <c r="F56" s="25" t="s">
        <v>44</v>
      </c>
      <c r="G56" s="26">
        <v>80</v>
      </c>
      <c r="H56" s="27">
        <v>0</v>
      </c>
      <c r="I56" s="27">
        <f>ROUND(ROUND(H56,2)*ROUND(G56,3),2)</f>
        <v>0</v>
      </c>
      <c r="O56">
        <f>(I56*21)/100</f>
        <v>0</v>
      </c>
      <c r="P56" t="s">
        <v>10</v>
      </c>
    </row>
    <row r="57" spans="1:16" x14ac:dyDescent="0.2">
      <c r="A57" s="28" t="s">
        <v>45</v>
      </c>
      <c r="E57" s="29" t="s">
        <v>42</v>
      </c>
    </row>
    <row r="58" spans="1:16" x14ac:dyDescent="0.2">
      <c r="A58" s="30" t="s">
        <v>46</v>
      </c>
      <c r="E58" s="31" t="s">
        <v>47</v>
      </c>
    </row>
    <row r="59" spans="1:16" ht="38.25" x14ac:dyDescent="0.2">
      <c r="A59" t="s">
        <v>48</v>
      </c>
      <c r="E59" s="29" t="s">
        <v>81</v>
      </c>
    </row>
    <row r="60" spans="1:16" x14ac:dyDescent="0.2">
      <c r="A60" s="22" t="s">
        <v>40</v>
      </c>
      <c r="B60" s="23" t="s">
        <v>89</v>
      </c>
      <c r="C60" s="23" t="s">
        <v>90</v>
      </c>
      <c r="D60" s="22" t="s">
        <v>42</v>
      </c>
      <c r="E60" s="24" t="s">
        <v>91</v>
      </c>
      <c r="F60" s="25" t="s">
        <v>44</v>
      </c>
      <c r="G60" s="26">
        <v>40</v>
      </c>
      <c r="H60" s="27">
        <v>0</v>
      </c>
      <c r="I60" s="27">
        <f>ROUND(ROUND(H60,2)*ROUND(G60,3),2)</f>
        <v>0</v>
      </c>
      <c r="O60">
        <f>(I60*21)/100</f>
        <v>0</v>
      </c>
      <c r="P60" t="s">
        <v>10</v>
      </c>
    </row>
    <row r="61" spans="1:16" x14ac:dyDescent="0.2">
      <c r="A61" s="28" t="s">
        <v>45</v>
      </c>
      <c r="E61" s="29" t="s">
        <v>42</v>
      </c>
    </row>
    <row r="62" spans="1:16" x14ac:dyDescent="0.2">
      <c r="A62" s="30" t="s">
        <v>46</v>
      </c>
      <c r="E62" s="31" t="s">
        <v>47</v>
      </c>
    </row>
    <row r="63" spans="1:16" ht="38.25" x14ac:dyDescent="0.2">
      <c r="A63" t="s">
        <v>48</v>
      </c>
      <c r="E63" s="29" t="s">
        <v>92</v>
      </c>
    </row>
    <row r="64" spans="1:16" x14ac:dyDescent="0.2">
      <c r="A64" s="22" t="s">
        <v>40</v>
      </c>
      <c r="B64" s="23" t="s">
        <v>93</v>
      </c>
      <c r="C64" s="23" t="s">
        <v>94</v>
      </c>
      <c r="D64" s="22" t="s">
        <v>42</v>
      </c>
      <c r="E64" s="24" t="s">
        <v>95</v>
      </c>
      <c r="F64" s="25" t="s">
        <v>44</v>
      </c>
      <c r="G64" s="26">
        <v>40</v>
      </c>
      <c r="H64" s="27">
        <v>0</v>
      </c>
      <c r="I64" s="27">
        <f>ROUND(ROUND(H64,2)*ROUND(G64,3),2)</f>
        <v>0</v>
      </c>
      <c r="O64">
        <f>(I64*21)/100</f>
        <v>0</v>
      </c>
      <c r="P64" t="s">
        <v>10</v>
      </c>
    </row>
    <row r="65" spans="1:16" x14ac:dyDescent="0.2">
      <c r="A65" s="28" t="s">
        <v>45</v>
      </c>
      <c r="E65" s="29" t="s">
        <v>42</v>
      </c>
    </row>
    <row r="66" spans="1:16" x14ac:dyDescent="0.2">
      <c r="A66" s="30" t="s">
        <v>46</v>
      </c>
      <c r="E66" s="31" t="s">
        <v>47</v>
      </c>
    </row>
    <row r="67" spans="1:16" ht="38.25" x14ac:dyDescent="0.2">
      <c r="A67" t="s">
        <v>48</v>
      </c>
      <c r="E67" s="29" t="s">
        <v>92</v>
      </c>
    </row>
    <row r="68" spans="1:16" ht="25.5" x14ac:dyDescent="0.2">
      <c r="A68" s="22" t="s">
        <v>40</v>
      </c>
      <c r="B68" s="23" t="s">
        <v>96</v>
      </c>
      <c r="C68" s="23" t="s">
        <v>97</v>
      </c>
      <c r="D68" s="22" t="s">
        <v>42</v>
      </c>
      <c r="E68" s="24" t="s">
        <v>98</v>
      </c>
      <c r="F68" s="25" t="s">
        <v>67</v>
      </c>
      <c r="G68" s="26">
        <v>16</v>
      </c>
      <c r="H68" s="27">
        <v>0</v>
      </c>
      <c r="I68" s="27">
        <f>ROUND(ROUND(H68,2)*ROUND(G68,3),2)</f>
        <v>0</v>
      </c>
      <c r="O68">
        <f>(I68*21)/100</f>
        <v>0</v>
      </c>
      <c r="P68" t="s">
        <v>10</v>
      </c>
    </row>
    <row r="69" spans="1:16" x14ac:dyDescent="0.2">
      <c r="A69" s="28" t="s">
        <v>45</v>
      </c>
      <c r="E69" s="29" t="s">
        <v>42</v>
      </c>
    </row>
    <row r="70" spans="1:16" x14ac:dyDescent="0.2">
      <c r="A70" s="30" t="s">
        <v>46</v>
      </c>
      <c r="E70" s="31" t="s">
        <v>47</v>
      </c>
    </row>
    <row r="71" spans="1:16" ht="38.25" x14ac:dyDescent="0.2">
      <c r="A71" t="s">
        <v>48</v>
      </c>
      <c r="E71" s="29" t="s">
        <v>99</v>
      </c>
    </row>
    <row r="72" spans="1:16" ht="25.5" x14ac:dyDescent="0.2">
      <c r="A72" s="22" t="s">
        <v>40</v>
      </c>
      <c r="B72" s="23" t="s">
        <v>100</v>
      </c>
      <c r="C72" s="23" t="s">
        <v>101</v>
      </c>
      <c r="D72" s="22" t="s">
        <v>42</v>
      </c>
      <c r="E72" s="24" t="s">
        <v>102</v>
      </c>
      <c r="F72" s="25" t="s">
        <v>67</v>
      </c>
      <c r="G72" s="26">
        <v>24</v>
      </c>
      <c r="H72" s="27">
        <v>0</v>
      </c>
      <c r="I72" s="27">
        <f>ROUND(ROUND(H72,2)*ROUND(G72,3),2)</f>
        <v>0</v>
      </c>
      <c r="O72">
        <f>(I72*21)/100</f>
        <v>0</v>
      </c>
      <c r="P72" t="s">
        <v>10</v>
      </c>
    </row>
    <row r="73" spans="1:16" x14ac:dyDescent="0.2">
      <c r="A73" s="28" t="s">
        <v>45</v>
      </c>
      <c r="E73" s="29" t="s">
        <v>42</v>
      </c>
    </row>
    <row r="74" spans="1:16" x14ac:dyDescent="0.2">
      <c r="A74" s="30" t="s">
        <v>46</v>
      </c>
      <c r="E74" s="31" t="s">
        <v>47</v>
      </c>
    </row>
    <row r="75" spans="1:16" ht="38.25" x14ac:dyDescent="0.2">
      <c r="A75" t="s">
        <v>48</v>
      </c>
      <c r="E75" s="29" t="s">
        <v>99</v>
      </c>
    </row>
    <row r="76" spans="1:16" ht="25.5" x14ac:dyDescent="0.2">
      <c r="A76" s="22" t="s">
        <v>40</v>
      </c>
      <c r="B76" s="23" t="s">
        <v>103</v>
      </c>
      <c r="C76" s="23" t="s">
        <v>104</v>
      </c>
      <c r="D76" s="22" t="s">
        <v>42</v>
      </c>
      <c r="E76" s="24" t="s">
        <v>105</v>
      </c>
      <c r="F76" s="25" t="s">
        <v>67</v>
      </c>
      <c r="G76" s="26">
        <v>2</v>
      </c>
      <c r="H76" s="27">
        <v>0</v>
      </c>
      <c r="I76" s="27">
        <f>ROUND(ROUND(H76,2)*ROUND(G76,3),2)</f>
        <v>0</v>
      </c>
      <c r="O76">
        <f>(I76*21)/100</f>
        <v>0</v>
      </c>
      <c r="P76" t="s">
        <v>10</v>
      </c>
    </row>
    <row r="77" spans="1:16" x14ac:dyDescent="0.2">
      <c r="A77" s="28" t="s">
        <v>45</v>
      </c>
      <c r="E77" s="29" t="s">
        <v>42</v>
      </c>
    </row>
    <row r="78" spans="1:16" x14ac:dyDescent="0.2">
      <c r="A78" s="30" t="s">
        <v>46</v>
      </c>
      <c r="E78" s="31" t="s">
        <v>47</v>
      </c>
    </row>
    <row r="79" spans="1:16" ht="38.25" x14ac:dyDescent="0.2">
      <c r="A79" t="s">
        <v>48</v>
      </c>
      <c r="E79" s="29" t="s">
        <v>99</v>
      </c>
    </row>
    <row r="80" spans="1:16" x14ac:dyDescent="0.2">
      <c r="A80" s="22" t="s">
        <v>40</v>
      </c>
      <c r="B80" s="23" t="s">
        <v>106</v>
      </c>
      <c r="C80" s="23" t="s">
        <v>107</v>
      </c>
      <c r="D80" s="22" t="s">
        <v>42</v>
      </c>
      <c r="E80" s="24" t="s">
        <v>108</v>
      </c>
      <c r="F80" s="25" t="s">
        <v>67</v>
      </c>
      <c r="G80" s="26">
        <v>80</v>
      </c>
      <c r="H80" s="27">
        <v>0</v>
      </c>
      <c r="I80" s="27">
        <f>ROUND(ROUND(H80,2)*ROUND(G80,3),2)</f>
        <v>0</v>
      </c>
      <c r="O80">
        <f>(I80*21)/100</f>
        <v>0</v>
      </c>
      <c r="P80" t="s">
        <v>10</v>
      </c>
    </row>
    <row r="81" spans="1:18" x14ac:dyDescent="0.2">
      <c r="A81" s="28" t="s">
        <v>45</v>
      </c>
      <c r="E81" s="29" t="s">
        <v>42</v>
      </c>
    </row>
    <row r="82" spans="1:18" x14ac:dyDescent="0.2">
      <c r="A82" s="30" t="s">
        <v>46</v>
      </c>
      <c r="E82" s="31" t="s">
        <v>47</v>
      </c>
    </row>
    <row r="83" spans="1:18" ht="25.5" x14ac:dyDescent="0.2">
      <c r="A83" t="s">
        <v>48</v>
      </c>
      <c r="E83" s="29" t="s">
        <v>109</v>
      </c>
    </row>
    <row r="84" spans="1:18" ht="12.75" customHeight="1" x14ac:dyDescent="0.2">
      <c r="A84" s="3" t="s">
        <v>37</v>
      </c>
      <c r="B84" s="3"/>
      <c r="C84" s="32" t="s">
        <v>110</v>
      </c>
      <c r="D84" s="3"/>
      <c r="E84" s="20" t="s">
        <v>111</v>
      </c>
      <c r="F84" s="3"/>
      <c r="G84" s="3"/>
      <c r="H84" s="3"/>
      <c r="I84" s="33">
        <f>0+Q84</f>
        <v>0</v>
      </c>
      <c r="O84">
        <f>0+R84</f>
        <v>0</v>
      </c>
      <c r="Q84">
        <f>0+I85+I89+I93+I97+I101</f>
        <v>0</v>
      </c>
      <c r="R84">
        <f>0+O85+O89+O93+O97+O101</f>
        <v>0</v>
      </c>
    </row>
    <row r="85" spans="1:18" x14ac:dyDescent="0.2">
      <c r="A85" s="22" t="s">
        <v>40</v>
      </c>
      <c r="B85" s="23" t="s">
        <v>112</v>
      </c>
      <c r="C85" s="23" t="s">
        <v>113</v>
      </c>
      <c r="D85" s="22" t="s">
        <v>42</v>
      </c>
      <c r="E85" s="24" t="s">
        <v>114</v>
      </c>
      <c r="F85" s="25" t="s">
        <v>67</v>
      </c>
      <c r="G85" s="26">
        <v>1</v>
      </c>
      <c r="H85" s="27">
        <v>0</v>
      </c>
      <c r="I85" s="27">
        <f>ROUND(ROUND(H85,2)*ROUND(G85,3),2)</f>
        <v>0</v>
      </c>
      <c r="O85">
        <f>(I85*21)/100</f>
        <v>0</v>
      </c>
      <c r="P85" t="s">
        <v>10</v>
      </c>
    </row>
    <row r="86" spans="1:18" x14ac:dyDescent="0.2">
      <c r="A86" s="28" t="s">
        <v>45</v>
      </c>
      <c r="E86" s="29" t="s">
        <v>42</v>
      </c>
    </row>
    <row r="87" spans="1:18" x14ac:dyDescent="0.2">
      <c r="A87" s="30" t="s">
        <v>46</v>
      </c>
      <c r="E87" s="31" t="s">
        <v>47</v>
      </c>
    </row>
    <row r="88" spans="1:18" ht="63.75" x14ac:dyDescent="0.2">
      <c r="A88" t="s">
        <v>48</v>
      </c>
      <c r="E88" s="29" t="s">
        <v>115</v>
      </c>
    </row>
    <row r="89" spans="1:18" x14ac:dyDescent="0.2">
      <c r="A89" s="22" t="s">
        <v>40</v>
      </c>
      <c r="B89" s="23" t="s">
        <v>116</v>
      </c>
      <c r="C89" s="23" t="s">
        <v>117</v>
      </c>
      <c r="D89" s="22" t="s">
        <v>42</v>
      </c>
      <c r="E89" s="24" t="s">
        <v>118</v>
      </c>
      <c r="F89" s="25" t="s">
        <v>67</v>
      </c>
      <c r="G89" s="26">
        <v>1</v>
      </c>
      <c r="H89" s="27">
        <v>0</v>
      </c>
      <c r="I89" s="27">
        <f>ROUND(ROUND(H89,2)*ROUND(G89,3),2)</f>
        <v>0</v>
      </c>
      <c r="O89">
        <f>(I89*21)/100</f>
        <v>0</v>
      </c>
      <c r="P89" t="s">
        <v>10</v>
      </c>
    </row>
    <row r="90" spans="1:18" x14ac:dyDescent="0.2">
      <c r="A90" s="28" t="s">
        <v>45</v>
      </c>
      <c r="E90" s="29" t="s">
        <v>42</v>
      </c>
    </row>
    <row r="91" spans="1:18" x14ac:dyDescent="0.2">
      <c r="A91" s="30" t="s">
        <v>46</v>
      </c>
      <c r="E91" s="31" t="s">
        <v>47</v>
      </c>
    </row>
    <row r="92" spans="1:18" ht="63.75" x14ac:dyDescent="0.2">
      <c r="A92" t="s">
        <v>48</v>
      </c>
      <c r="E92" s="29" t="s">
        <v>115</v>
      </c>
    </row>
    <row r="93" spans="1:18" x14ac:dyDescent="0.2">
      <c r="A93" s="22" t="s">
        <v>40</v>
      </c>
      <c r="B93" s="23" t="s">
        <v>119</v>
      </c>
      <c r="C93" s="23" t="s">
        <v>120</v>
      </c>
      <c r="D93" s="22" t="s">
        <v>42</v>
      </c>
      <c r="E93" s="24" t="s">
        <v>121</v>
      </c>
      <c r="F93" s="25" t="s">
        <v>122</v>
      </c>
      <c r="G93" s="26">
        <v>10</v>
      </c>
      <c r="H93" s="27">
        <v>0</v>
      </c>
      <c r="I93" s="27">
        <f>ROUND(ROUND(H93,2)*ROUND(G93,3),2)</f>
        <v>0</v>
      </c>
      <c r="O93">
        <f>(I93*21)/100</f>
        <v>0</v>
      </c>
      <c r="P93" t="s">
        <v>10</v>
      </c>
    </row>
    <row r="94" spans="1:18" x14ac:dyDescent="0.2">
      <c r="A94" s="28" t="s">
        <v>45</v>
      </c>
      <c r="E94" s="29" t="s">
        <v>42</v>
      </c>
    </row>
    <row r="95" spans="1:18" x14ac:dyDescent="0.2">
      <c r="A95" s="30" t="s">
        <v>46</v>
      </c>
      <c r="E95" s="31" t="s">
        <v>47</v>
      </c>
    </row>
    <row r="96" spans="1:18" ht="76.5" x14ac:dyDescent="0.2">
      <c r="A96" t="s">
        <v>48</v>
      </c>
      <c r="E96" s="29" t="s">
        <v>123</v>
      </c>
    </row>
    <row r="97" spans="1:18" ht="25.5" x14ac:dyDescent="0.2">
      <c r="A97" s="22" t="s">
        <v>40</v>
      </c>
      <c r="B97" s="23" t="s">
        <v>124</v>
      </c>
      <c r="C97" s="23" t="s">
        <v>125</v>
      </c>
      <c r="D97" s="22" t="s">
        <v>42</v>
      </c>
      <c r="E97" s="24" t="s">
        <v>126</v>
      </c>
      <c r="F97" s="25" t="s">
        <v>67</v>
      </c>
      <c r="G97" s="26">
        <v>1</v>
      </c>
      <c r="H97" s="27">
        <v>0</v>
      </c>
      <c r="I97" s="27">
        <f>ROUND(ROUND(H97,2)*ROUND(G97,3),2)</f>
        <v>0</v>
      </c>
      <c r="O97">
        <f>(I97*21)/100</f>
        <v>0</v>
      </c>
      <c r="P97" t="s">
        <v>10</v>
      </c>
    </row>
    <row r="98" spans="1:18" x14ac:dyDescent="0.2">
      <c r="A98" s="28" t="s">
        <v>45</v>
      </c>
      <c r="E98" s="29" t="s">
        <v>42</v>
      </c>
    </row>
    <row r="99" spans="1:18" x14ac:dyDescent="0.2">
      <c r="A99" s="30" t="s">
        <v>46</v>
      </c>
      <c r="E99" s="31" t="s">
        <v>47</v>
      </c>
    </row>
    <row r="100" spans="1:18" ht="63.75" x14ac:dyDescent="0.2">
      <c r="A100" t="s">
        <v>48</v>
      </c>
      <c r="E100" s="29" t="s">
        <v>127</v>
      </c>
    </row>
    <row r="101" spans="1:18" ht="25.5" x14ac:dyDescent="0.2">
      <c r="A101" s="22" t="s">
        <v>40</v>
      </c>
      <c r="B101" s="23" t="s">
        <v>128</v>
      </c>
      <c r="C101" s="23" t="s">
        <v>129</v>
      </c>
      <c r="D101" s="22" t="s">
        <v>42</v>
      </c>
      <c r="E101" s="24" t="s">
        <v>130</v>
      </c>
      <c r="F101" s="25" t="s">
        <v>67</v>
      </c>
      <c r="G101" s="26">
        <v>2</v>
      </c>
      <c r="H101" s="27">
        <v>0</v>
      </c>
      <c r="I101" s="27">
        <f>ROUND(ROUND(H101,2)*ROUND(G101,3),2)</f>
        <v>0</v>
      </c>
      <c r="O101">
        <f>(I101*21)/100</f>
        <v>0</v>
      </c>
      <c r="P101" t="s">
        <v>10</v>
      </c>
    </row>
    <row r="102" spans="1:18" x14ac:dyDescent="0.2">
      <c r="A102" s="28" t="s">
        <v>45</v>
      </c>
      <c r="E102" s="29" t="s">
        <v>42</v>
      </c>
    </row>
    <row r="103" spans="1:18" x14ac:dyDescent="0.2">
      <c r="A103" s="30" t="s">
        <v>46</v>
      </c>
      <c r="E103" s="31" t="s">
        <v>47</v>
      </c>
    </row>
    <row r="104" spans="1:18" ht="76.5" x14ac:dyDescent="0.2">
      <c r="A104" t="s">
        <v>48</v>
      </c>
      <c r="E104" s="29" t="s">
        <v>131</v>
      </c>
    </row>
    <row r="105" spans="1:18" ht="12.75" customHeight="1" x14ac:dyDescent="0.2">
      <c r="A105" s="3" t="s">
        <v>37</v>
      </c>
      <c r="B105" s="3"/>
      <c r="C105" s="32" t="s">
        <v>132</v>
      </c>
      <c r="D105" s="3"/>
      <c r="E105" s="20" t="s">
        <v>133</v>
      </c>
      <c r="F105" s="3"/>
      <c r="G105" s="3"/>
      <c r="H105" s="3"/>
      <c r="I105" s="33">
        <f>0+Q105</f>
        <v>0</v>
      </c>
      <c r="O105">
        <f>0+R105</f>
        <v>0</v>
      </c>
      <c r="Q105">
        <f>0+I106+I110+I114+I118+I122+I126+I130+I134+I138+I142</f>
        <v>0</v>
      </c>
      <c r="R105">
        <f>0+O106+O110+O114+O118+O122+O126+O130+O134+O138+O142</f>
        <v>0</v>
      </c>
    </row>
    <row r="106" spans="1:18" x14ac:dyDescent="0.2">
      <c r="A106" s="22" t="s">
        <v>40</v>
      </c>
      <c r="B106" s="23" t="s">
        <v>134</v>
      </c>
      <c r="C106" s="23" t="s">
        <v>135</v>
      </c>
      <c r="D106" s="22" t="s">
        <v>42</v>
      </c>
      <c r="E106" s="24" t="s">
        <v>136</v>
      </c>
      <c r="F106" s="25" t="s">
        <v>67</v>
      </c>
      <c r="G106" s="26">
        <v>1</v>
      </c>
      <c r="H106" s="27">
        <v>0</v>
      </c>
      <c r="I106" s="27">
        <f>ROUND(ROUND(H106,2)*ROUND(G106,3),2)</f>
        <v>0</v>
      </c>
      <c r="O106">
        <f>(I106*21)/100</f>
        <v>0</v>
      </c>
      <c r="P106" t="s">
        <v>10</v>
      </c>
    </row>
    <row r="107" spans="1:18" x14ac:dyDescent="0.2">
      <c r="A107" s="28" t="s">
        <v>45</v>
      </c>
      <c r="E107" s="29" t="s">
        <v>42</v>
      </c>
    </row>
    <row r="108" spans="1:18" x14ac:dyDescent="0.2">
      <c r="A108" s="30" t="s">
        <v>46</v>
      </c>
      <c r="E108" s="31" t="s">
        <v>47</v>
      </c>
    </row>
    <row r="109" spans="1:18" ht="51" x14ac:dyDescent="0.2">
      <c r="A109" t="s">
        <v>48</v>
      </c>
      <c r="E109" s="29" t="s">
        <v>137</v>
      </c>
    </row>
    <row r="110" spans="1:18" ht="25.5" x14ac:dyDescent="0.2">
      <c r="A110" s="22" t="s">
        <v>40</v>
      </c>
      <c r="B110" s="23" t="s">
        <v>138</v>
      </c>
      <c r="C110" s="23" t="s">
        <v>139</v>
      </c>
      <c r="D110" s="22" t="s">
        <v>42</v>
      </c>
      <c r="E110" s="24" t="s">
        <v>140</v>
      </c>
      <c r="F110" s="25" t="s">
        <v>67</v>
      </c>
      <c r="G110" s="26">
        <v>3</v>
      </c>
      <c r="H110" s="27">
        <v>0</v>
      </c>
      <c r="I110" s="27">
        <f>ROUND(ROUND(H110,2)*ROUND(G110,3),2)</f>
        <v>0</v>
      </c>
      <c r="O110">
        <f>(I110*21)/100</f>
        <v>0</v>
      </c>
      <c r="P110" t="s">
        <v>10</v>
      </c>
    </row>
    <row r="111" spans="1:18" x14ac:dyDescent="0.2">
      <c r="A111" s="28" t="s">
        <v>45</v>
      </c>
      <c r="E111" s="29" t="s">
        <v>42</v>
      </c>
    </row>
    <row r="112" spans="1:18" x14ac:dyDescent="0.2">
      <c r="A112" s="30" t="s">
        <v>46</v>
      </c>
      <c r="E112" s="31" t="s">
        <v>47</v>
      </c>
    </row>
    <row r="113" spans="1:16" ht="51" x14ac:dyDescent="0.2">
      <c r="A113" t="s">
        <v>48</v>
      </c>
      <c r="E113" s="29" t="s">
        <v>137</v>
      </c>
    </row>
    <row r="114" spans="1:16" ht="25.5" x14ac:dyDescent="0.2">
      <c r="A114" s="22" t="s">
        <v>40</v>
      </c>
      <c r="B114" s="23" t="s">
        <v>141</v>
      </c>
      <c r="C114" s="23" t="s">
        <v>142</v>
      </c>
      <c r="D114" s="22" t="s">
        <v>42</v>
      </c>
      <c r="E114" s="24" t="s">
        <v>143</v>
      </c>
      <c r="F114" s="25" t="s">
        <v>67</v>
      </c>
      <c r="G114" s="26">
        <v>1</v>
      </c>
      <c r="H114" s="27">
        <v>0</v>
      </c>
      <c r="I114" s="27">
        <f>ROUND(ROUND(H114,2)*ROUND(G114,3),2)</f>
        <v>0</v>
      </c>
      <c r="O114">
        <f>(I114*21)/100</f>
        <v>0</v>
      </c>
      <c r="P114" t="s">
        <v>10</v>
      </c>
    </row>
    <row r="115" spans="1:16" x14ac:dyDescent="0.2">
      <c r="A115" s="28" t="s">
        <v>45</v>
      </c>
      <c r="E115" s="29" t="s">
        <v>42</v>
      </c>
    </row>
    <row r="116" spans="1:16" x14ac:dyDescent="0.2">
      <c r="A116" s="30" t="s">
        <v>46</v>
      </c>
      <c r="E116" s="31" t="s">
        <v>47</v>
      </c>
    </row>
    <row r="117" spans="1:16" ht="63.75" x14ac:dyDescent="0.2">
      <c r="A117" t="s">
        <v>48</v>
      </c>
      <c r="E117" s="29" t="s">
        <v>144</v>
      </c>
    </row>
    <row r="118" spans="1:16" ht="25.5" x14ac:dyDescent="0.2">
      <c r="A118" s="22" t="s">
        <v>40</v>
      </c>
      <c r="B118" s="23" t="s">
        <v>145</v>
      </c>
      <c r="C118" s="23" t="s">
        <v>146</v>
      </c>
      <c r="D118" s="22" t="s">
        <v>42</v>
      </c>
      <c r="E118" s="24" t="s">
        <v>147</v>
      </c>
      <c r="F118" s="25" t="s">
        <v>67</v>
      </c>
      <c r="G118" s="26">
        <v>1</v>
      </c>
      <c r="H118" s="27">
        <v>0</v>
      </c>
      <c r="I118" s="27">
        <f>ROUND(ROUND(H118,2)*ROUND(G118,3),2)</f>
        <v>0</v>
      </c>
      <c r="O118">
        <f>(I118*21)/100</f>
        <v>0</v>
      </c>
      <c r="P118" t="s">
        <v>10</v>
      </c>
    </row>
    <row r="119" spans="1:16" x14ac:dyDescent="0.2">
      <c r="A119" s="28" t="s">
        <v>45</v>
      </c>
      <c r="E119" s="29" t="s">
        <v>42</v>
      </c>
    </row>
    <row r="120" spans="1:16" x14ac:dyDescent="0.2">
      <c r="A120" s="30" t="s">
        <v>46</v>
      </c>
      <c r="E120" s="31" t="s">
        <v>47</v>
      </c>
    </row>
    <row r="121" spans="1:16" ht="38.25" x14ac:dyDescent="0.2">
      <c r="A121" t="s">
        <v>48</v>
      </c>
      <c r="E121" s="29" t="s">
        <v>148</v>
      </c>
    </row>
    <row r="122" spans="1:16" x14ac:dyDescent="0.2">
      <c r="A122" s="22" t="s">
        <v>40</v>
      </c>
      <c r="B122" s="23" t="s">
        <v>149</v>
      </c>
      <c r="C122" s="23" t="s">
        <v>150</v>
      </c>
      <c r="D122" s="22" t="s">
        <v>42</v>
      </c>
      <c r="E122" s="24" t="s">
        <v>151</v>
      </c>
      <c r="F122" s="25" t="s">
        <v>67</v>
      </c>
      <c r="G122" s="26">
        <v>2</v>
      </c>
      <c r="H122" s="27">
        <v>0</v>
      </c>
      <c r="I122" s="27">
        <f>ROUND(ROUND(H122,2)*ROUND(G122,3),2)</f>
        <v>0</v>
      </c>
      <c r="O122">
        <f>(I122*21)/100</f>
        <v>0</v>
      </c>
      <c r="P122" t="s">
        <v>10</v>
      </c>
    </row>
    <row r="123" spans="1:16" x14ac:dyDescent="0.2">
      <c r="A123" s="28" t="s">
        <v>45</v>
      </c>
      <c r="E123" s="29" t="s">
        <v>42</v>
      </c>
    </row>
    <row r="124" spans="1:16" x14ac:dyDescent="0.2">
      <c r="A124" s="30" t="s">
        <v>46</v>
      </c>
      <c r="E124" s="31" t="s">
        <v>47</v>
      </c>
    </row>
    <row r="125" spans="1:16" ht="38.25" x14ac:dyDescent="0.2">
      <c r="A125" t="s">
        <v>48</v>
      </c>
      <c r="E125" s="29" t="s">
        <v>152</v>
      </c>
    </row>
    <row r="126" spans="1:16" x14ac:dyDescent="0.2">
      <c r="A126" s="22" t="s">
        <v>40</v>
      </c>
      <c r="B126" s="23" t="s">
        <v>153</v>
      </c>
      <c r="C126" s="23" t="s">
        <v>154</v>
      </c>
      <c r="D126" s="22" t="s">
        <v>42</v>
      </c>
      <c r="E126" s="24" t="s">
        <v>155</v>
      </c>
      <c r="F126" s="25" t="s">
        <v>67</v>
      </c>
      <c r="G126" s="26">
        <v>24</v>
      </c>
      <c r="H126" s="27">
        <v>0</v>
      </c>
      <c r="I126" s="27">
        <f>ROUND(ROUND(H126,2)*ROUND(G126,3),2)</f>
        <v>0</v>
      </c>
      <c r="O126">
        <f>(I126*21)/100</f>
        <v>0</v>
      </c>
      <c r="P126" t="s">
        <v>10</v>
      </c>
    </row>
    <row r="127" spans="1:16" x14ac:dyDescent="0.2">
      <c r="A127" s="28" t="s">
        <v>45</v>
      </c>
      <c r="E127" s="29" t="s">
        <v>42</v>
      </c>
    </row>
    <row r="128" spans="1:16" x14ac:dyDescent="0.2">
      <c r="A128" s="30" t="s">
        <v>46</v>
      </c>
      <c r="E128" s="31" t="s">
        <v>47</v>
      </c>
    </row>
    <row r="129" spans="1:16" ht="38.25" x14ac:dyDescent="0.2">
      <c r="A129" t="s">
        <v>48</v>
      </c>
      <c r="E129" s="29" t="s">
        <v>156</v>
      </c>
    </row>
    <row r="130" spans="1:16" x14ac:dyDescent="0.2">
      <c r="A130" s="22" t="s">
        <v>40</v>
      </c>
      <c r="B130" s="23" t="s">
        <v>157</v>
      </c>
      <c r="C130" s="23" t="s">
        <v>158</v>
      </c>
      <c r="D130" s="22" t="s">
        <v>42</v>
      </c>
      <c r="E130" s="24" t="s">
        <v>159</v>
      </c>
      <c r="F130" s="25" t="s">
        <v>160</v>
      </c>
      <c r="G130" s="26">
        <v>30</v>
      </c>
      <c r="H130" s="27">
        <v>0</v>
      </c>
      <c r="I130" s="27">
        <f>ROUND(ROUND(H130,2)*ROUND(G130,3),2)</f>
        <v>0</v>
      </c>
      <c r="O130">
        <f>(I130*21)/100</f>
        <v>0</v>
      </c>
      <c r="P130" t="s">
        <v>10</v>
      </c>
    </row>
    <row r="131" spans="1:16" x14ac:dyDescent="0.2">
      <c r="A131" s="28" t="s">
        <v>45</v>
      </c>
      <c r="E131" s="29" t="s">
        <v>42</v>
      </c>
    </row>
    <row r="132" spans="1:16" x14ac:dyDescent="0.2">
      <c r="A132" s="30" t="s">
        <v>46</v>
      </c>
      <c r="E132" s="31" t="s">
        <v>47</v>
      </c>
    </row>
    <row r="133" spans="1:16" ht="51" x14ac:dyDescent="0.2">
      <c r="A133" t="s">
        <v>48</v>
      </c>
      <c r="E133" s="29" t="s">
        <v>161</v>
      </c>
    </row>
    <row r="134" spans="1:16" x14ac:dyDescent="0.2">
      <c r="A134" s="22" t="s">
        <v>40</v>
      </c>
      <c r="B134" s="23" t="s">
        <v>162</v>
      </c>
      <c r="C134" s="23" t="s">
        <v>163</v>
      </c>
      <c r="D134" s="22" t="s">
        <v>42</v>
      </c>
      <c r="E134" s="24" t="s">
        <v>164</v>
      </c>
      <c r="F134" s="25" t="s">
        <v>160</v>
      </c>
      <c r="G134" s="26">
        <v>10</v>
      </c>
      <c r="H134" s="27">
        <v>0</v>
      </c>
      <c r="I134" s="27">
        <f>ROUND(ROUND(H134,2)*ROUND(G134,3),2)</f>
        <v>0</v>
      </c>
      <c r="O134">
        <f>(I134*21)/100</f>
        <v>0</v>
      </c>
      <c r="P134" t="s">
        <v>10</v>
      </c>
    </row>
    <row r="135" spans="1:16" x14ac:dyDescent="0.2">
      <c r="A135" s="28" t="s">
        <v>45</v>
      </c>
      <c r="E135" s="29" t="s">
        <v>42</v>
      </c>
    </row>
    <row r="136" spans="1:16" x14ac:dyDescent="0.2">
      <c r="A136" s="30" t="s">
        <v>46</v>
      </c>
      <c r="E136" s="31" t="s">
        <v>47</v>
      </c>
    </row>
    <row r="137" spans="1:16" ht="38.25" x14ac:dyDescent="0.2">
      <c r="A137" t="s">
        <v>48</v>
      </c>
      <c r="E137" s="29" t="s">
        <v>165</v>
      </c>
    </row>
    <row r="138" spans="1:16" x14ac:dyDescent="0.2">
      <c r="A138" s="22" t="s">
        <v>40</v>
      </c>
      <c r="B138" s="23" t="s">
        <v>166</v>
      </c>
      <c r="C138" s="23" t="s">
        <v>167</v>
      </c>
      <c r="D138" s="22" t="s">
        <v>42</v>
      </c>
      <c r="E138" s="24" t="s">
        <v>168</v>
      </c>
      <c r="F138" s="25" t="s">
        <v>160</v>
      </c>
      <c r="G138" s="26">
        <v>10</v>
      </c>
      <c r="H138" s="27">
        <v>0</v>
      </c>
      <c r="I138" s="27">
        <f>ROUND(ROUND(H138,2)*ROUND(G138,3),2)</f>
        <v>0</v>
      </c>
      <c r="O138">
        <f>(I138*21)/100</f>
        <v>0</v>
      </c>
      <c r="P138" t="s">
        <v>10</v>
      </c>
    </row>
    <row r="139" spans="1:16" x14ac:dyDescent="0.2">
      <c r="A139" s="28" t="s">
        <v>45</v>
      </c>
      <c r="E139" s="29" t="s">
        <v>42</v>
      </c>
    </row>
    <row r="140" spans="1:16" x14ac:dyDescent="0.2">
      <c r="A140" s="30" t="s">
        <v>46</v>
      </c>
      <c r="E140" s="31" t="s">
        <v>47</v>
      </c>
    </row>
    <row r="141" spans="1:16" ht="38.25" x14ac:dyDescent="0.2">
      <c r="A141" t="s">
        <v>48</v>
      </c>
      <c r="E141" s="29" t="s">
        <v>169</v>
      </c>
    </row>
    <row r="142" spans="1:16" x14ac:dyDescent="0.2">
      <c r="A142" s="22" t="s">
        <v>40</v>
      </c>
      <c r="B142" s="23" t="s">
        <v>170</v>
      </c>
      <c r="C142" s="23" t="s">
        <v>171</v>
      </c>
      <c r="D142" s="22" t="s">
        <v>42</v>
      </c>
      <c r="E142" s="24" t="s">
        <v>172</v>
      </c>
      <c r="F142" s="25" t="s">
        <v>160</v>
      </c>
      <c r="G142" s="26">
        <v>4</v>
      </c>
      <c r="H142" s="27">
        <v>0</v>
      </c>
      <c r="I142" s="27">
        <f>ROUND(ROUND(H142,2)*ROUND(G142,3),2)</f>
        <v>0</v>
      </c>
      <c r="O142">
        <f>(I142*21)/100</f>
        <v>0</v>
      </c>
      <c r="P142" t="s">
        <v>10</v>
      </c>
    </row>
    <row r="143" spans="1:16" x14ac:dyDescent="0.2">
      <c r="A143" s="28" t="s">
        <v>45</v>
      </c>
      <c r="E143" s="29" t="s">
        <v>42</v>
      </c>
    </row>
    <row r="144" spans="1:16" x14ac:dyDescent="0.2">
      <c r="A144" s="30" t="s">
        <v>46</v>
      </c>
      <c r="E144" s="31" t="s">
        <v>47</v>
      </c>
    </row>
    <row r="145" spans="1:18" ht="38.25" x14ac:dyDescent="0.2">
      <c r="A145" t="s">
        <v>48</v>
      </c>
      <c r="E145" s="29" t="s">
        <v>173</v>
      </c>
    </row>
    <row r="146" spans="1:18" ht="12.75" customHeight="1" x14ac:dyDescent="0.2">
      <c r="A146" s="3" t="s">
        <v>37</v>
      </c>
      <c r="B146" s="3"/>
      <c r="C146" s="32" t="s">
        <v>174</v>
      </c>
      <c r="D146" s="3"/>
      <c r="E146" s="20" t="s">
        <v>175</v>
      </c>
      <c r="F146" s="3"/>
      <c r="G146" s="3"/>
      <c r="H146" s="3"/>
      <c r="I146" s="33">
        <f>0+Q146</f>
        <v>0</v>
      </c>
      <c r="O146">
        <f>0+R146</f>
        <v>0</v>
      </c>
      <c r="Q146">
        <f>0+I147</f>
        <v>0</v>
      </c>
      <c r="R146">
        <f>0+O147</f>
        <v>0</v>
      </c>
    </row>
    <row r="147" spans="1:18" ht="25.5" x14ac:dyDescent="0.2">
      <c r="A147" s="22" t="s">
        <v>40</v>
      </c>
      <c r="B147" s="23" t="s">
        <v>176</v>
      </c>
      <c r="C147" s="23" t="s">
        <v>177</v>
      </c>
      <c r="D147" s="22" t="s">
        <v>178</v>
      </c>
      <c r="E147" s="24" t="s">
        <v>179</v>
      </c>
      <c r="F147" s="25" t="s">
        <v>180</v>
      </c>
      <c r="G147" s="26">
        <v>0.02</v>
      </c>
      <c r="H147" s="27">
        <v>0</v>
      </c>
      <c r="I147" s="27">
        <f>ROUND(ROUND(H147,2)*ROUND(G147,3),2)</f>
        <v>0</v>
      </c>
      <c r="O147">
        <f>(I147*21)/100</f>
        <v>0</v>
      </c>
      <c r="P147" t="s">
        <v>10</v>
      </c>
    </row>
    <row r="148" spans="1:18" x14ac:dyDescent="0.2">
      <c r="A148" s="28" t="s">
        <v>45</v>
      </c>
      <c r="E148" s="29" t="s">
        <v>181</v>
      </c>
    </row>
    <row r="149" spans="1:18" x14ac:dyDescent="0.2">
      <c r="A149" s="30" t="s">
        <v>46</v>
      </c>
      <c r="E149" s="31" t="s">
        <v>47</v>
      </c>
    </row>
    <row r="150" spans="1:18" ht="153" x14ac:dyDescent="0.2">
      <c r="A150" t="s">
        <v>48</v>
      </c>
      <c r="E150" s="29" t="s">
        <v>182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D.1.3.3_PS 01-09-06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2020-10-17T09:01:43Z</dcterms:created>
  <dcterms:modified xsi:type="dcterms:W3CDTF">2020-10-17T09:01:43Z</dcterms:modified>
</cp:coreProperties>
</file>