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D.2.1.3\"/>
    </mc:Choice>
  </mc:AlternateContent>
  <bookViews>
    <workbookView xWindow="0" yWindow="0" windowWidth="28800" windowHeight="11700"/>
  </bookViews>
  <sheets>
    <sheet name="D.2.1.3_SO 01-14-01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1" l="1"/>
  <c r="O85" i="1" s="1"/>
  <c r="I81" i="1"/>
  <c r="O81" i="1" s="1"/>
  <c r="I77" i="1"/>
  <c r="O77" i="1" s="1"/>
  <c r="Q76" i="1"/>
  <c r="I76" i="1" s="1"/>
  <c r="I72" i="1"/>
  <c r="O72" i="1" s="1"/>
  <c r="I68" i="1"/>
  <c r="O68" i="1" s="1"/>
  <c r="I64" i="1"/>
  <c r="O64" i="1" s="1"/>
  <c r="I60" i="1"/>
  <c r="O60" i="1" s="1"/>
  <c r="I56" i="1"/>
  <c r="O56" i="1" s="1"/>
  <c r="I52" i="1"/>
  <c r="O52" i="1" s="1"/>
  <c r="I48" i="1"/>
  <c r="O48" i="1" s="1"/>
  <c r="I44" i="1"/>
  <c r="O44" i="1" s="1"/>
  <c r="I40" i="1"/>
  <c r="O40" i="1" s="1"/>
  <c r="I36" i="1"/>
  <c r="O36" i="1" s="1"/>
  <c r="I32" i="1"/>
  <c r="O32" i="1" s="1"/>
  <c r="I28" i="1"/>
  <c r="O28" i="1" s="1"/>
  <c r="I24" i="1"/>
  <c r="O24" i="1" s="1"/>
  <c r="I19" i="1"/>
  <c r="O19" i="1" s="1"/>
  <c r="I15" i="1"/>
  <c r="O15" i="1" s="1"/>
  <c r="I11" i="1"/>
  <c r="O11" i="1" s="1"/>
  <c r="Q10" i="1"/>
  <c r="I10" i="1" s="1"/>
  <c r="O9" i="1"/>
  <c r="I9" i="1"/>
  <c r="I3" i="1" l="1"/>
  <c r="R10" i="1"/>
  <c r="O10" i="1" s="1"/>
  <c r="R23" i="1"/>
  <c r="O23" i="1" s="1"/>
  <c r="R76" i="1"/>
  <c r="O76" i="1" s="1"/>
  <c r="Q23" i="1"/>
  <c r="I23" i="1" s="1"/>
  <c r="O2" i="1" l="1"/>
</calcChain>
</file>

<file path=xl/sharedStrings.xml><?xml version="1.0" encoding="utf-8"?>
<sst xmlns="http://schemas.openxmlformats.org/spreadsheetml/2006/main" count="302" uniqueCount="119">
  <si>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</si>
  <si>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</si>
  <si>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</si>
  <si>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</si>
  <si>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</si>
  <si>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</si>
  <si>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</si>
  <si>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</si>
  <si>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SO 01-14-01.1</t>
  </si>
  <si>
    <t>0,00</t>
  </si>
  <si>
    <t>2</t>
  </si>
  <si>
    <t>O</t>
  </si>
  <si>
    <t>Objekt:</t>
  </si>
  <si>
    <t>D.2.1.3</t>
  </si>
  <si>
    <t>Přeložky a úpravy sdělovacích zařízení</t>
  </si>
  <si>
    <t>15,00</t>
  </si>
  <si>
    <t>O1</t>
  </si>
  <si>
    <t>Rozpočet:</t>
  </si>
  <si>
    <t>TNS Čebín, ochrana a přeložky cizích operátorů - E.ON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</si>
  <si>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</si>
  <si>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</si>
  <si>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</si>
  <si>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</si>
  <si>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</si>
  <si>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</si>
  <si>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</si>
  <si>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</si>
  <si>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</si>
  <si>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</si>
  <si>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</si>
  <si>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</si>
  <si>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</si>
  <si>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</si>
  <si>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</si>
  <si>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</si>
  <si>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</si>
  <si>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</si>
  <si>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</si>
  <si>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</si>
  <si>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Zemní práce</t>
  </si>
  <si>
    <t>P</t>
  </si>
  <si>
    <t>13283</t>
  </si>
  <si>
    <t/>
  </si>
  <si>
    <t>HLOUBENÍ RÝH ŠÍŘ DO 2M PAŽ I NEPAŽ TŘ. II</t>
  </si>
  <si>
    <t>M3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</si>
  <si>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</si>
  <si>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</si>
  <si>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</si>
  <si>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</si>
  <si>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</si>
  <si>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</si>
  <si>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</si>
  <si>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702901</t>
  </si>
  <si>
    <t>ZASYPÁNÍ KABELOVÉHO ŽLABU VRSTVOU Z PŘESÁTÉHO PÍSKU SVĚTLÉ ŠÍŘKY DO 120 MM</t>
  </si>
  <si>
    <t>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</si>
  <si>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</si>
  <si>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</t>
  </si>
  <si>
    <t>Přidružená stavební výroba</t>
  </si>
  <si>
    <t>701005</t>
  </si>
  <si>
    <t>VYHLEDÁVACÍ MARKER ZEMNÍ S MOŽNOSTÍ ZÁPISU</t>
  </si>
  <si>
    <t>KUS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</si>
  <si>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</si>
  <si>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</si>
  <si>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</si>
  <si>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</si>
  <si>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</si>
  <si>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</si>
  <si>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</si>
  <si>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75I322</t>
  </si>
  <si>
    <t>KABEL ZEMNÍ DVOUPLÁŠŤOVÝ S PANCÍŘEM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</si>
  <si>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</si>
  <si>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</si>
  <si>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</t>
  </si>
  <si>
    <t>75I32X</t>
  </si>
  <si>
    <t>KABEL ZEMNÍ DVOUPLÁŠŤOVÝ S PANCÍŘEM PRŮMĚRU ŽÍLY 0,8 MM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</si>
  <si>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</si>
  <si>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75I412</t>
  </si>
  <si>
    <t>KABEL ZEMNÍ DATOVÝ PRŮMĚRU ŽÍLY 0,6 MM PŘES 4 PÁRY</t>
  </si>
  <si>
    <t>KMPÁR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</si>
  <si>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</si>
  <si>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75I41X</t>
  </si>
  <si>
    <t>KABEL ZEMNÍ DATOVÝ PRŮMĚRU ŽÍLY 0,6 MM - MONTÁŽ</t>
  </si>
  <si>
    <t>11</t>
  </si>
  <si>
    <t>75I61X</t>
  </si>
  <si>
    <t>KABEL ZEMNÍ KOAXIÁLNÍ PRŮMĚR DO 10 CM - MONTÁŽ</t>
  </si>
  <si>
    <t>21</t>
  </si>
  <si>
    <t>75ID21</t>
  </si>
  <si>
    <t>PLASTOVÁ ZEMNÍ KOMORA PRO ULOŽENÍ SPOJKY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</si>
  <si>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</si>
  <si>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22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</si>
  <si>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</si>
  <si>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</si>
  <si>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</si>
  <si>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23</t>
  </si>
  <si>
    <t>75II21</t>
  </si>
  <si>
    <t>SPOJKA PRO CELOPLASTOVÉ KABELY S PANCÍŘEM DO 100 ŽIL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</si>
  <si>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</si>
  <si>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24</t>
  </si>
  <si>
    <t>75II2X</t>
  </si>
  <si>
    <t>SPOJKA PRO CELOPLASTOVÉ KABELY S PANCÍŘEM - MONTÁŽ</t>
  </si>
  <si>
    <t>25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</si>
  <si>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</si>
  <si>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</si>
  <si>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</si>
  <si>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990</t>
  </si>
  <si>
    <t>Likvidace odpadů vč. dopravy</t>
  </si>
  <si>
    <t>26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</si>
  <si>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</si>
  <si>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</si>
  <si>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</si>
  <si>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</si>
  <si>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</si>
  <si>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</si>
  <si>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27</t>
  </si>
  <si>
    <t>R015910</t>
  </si>
  <si>
    <t>POPLATKY ZA LIKVIDACI ODPADŮ NEKONTAMINOVANÝCH - 15 01 02 - OBALY PLASTOVÉ, VČETNĚ DOPRAVY</t>
  </si>
  <si>
    <t>28</t>
  </si>
  <si>
    <t>R015920</t>
  </si>
  <si>
    <t>POPLATKY ZA LIKVIDACI ODPADŮ NEKONTAMINOVANÝCH - 15 01 01 - OBALY PAPÍROVÉ,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</si>
</sst>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wrapText="1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5" xfId="1" applyFont="1" applyFill="1" applyBorder="1" applyAlignment="1">
      <alignment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R88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0+O9+O10+O23+O76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0+I9+I10+I23+I76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1" t="s">
        <v>37</v>
      </c>
      <c r="B9" s="11"/>
      <c r="C9" s="18" t="s">
        <v>30</v>
      </c>
      <c r="D9" s="11"/>
      <c r="E9" s="19" t="s">
        <v>38</v>
      </c>
      <c r="F9" s="11"/>
      <c r="G9" s="11"/>
      <c r="H9" s="11"/>
      <c r="I9" s="20">
        <f>0</f>
        <v>0</v>
      </c>
      <c r="O9">
        <f>0</f>
        <v>0</v>
      </c>
    </row>
    <row r="10" spans="1:18" ht="12.75" customHeight="1" x14ac:dyDescent="0.2">
      <c r="A10" s="3" t="s">
        <v>37</v>
      </c>
      <c r="B10" s="3"/>
      <c r="C10" s="21" t="s">
        <v>31</v>
      </c>
      <c r="D10" s="3"/>
      <c r="E10" s="22" t="s">
        <v>39</v>
      </c>
      <c r="F10" s="3"/>
      <c r="G10" s="3"/>
      <c r="H10" s="3"/>
      <c r="I10" s="23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24" t="s">
        <v>40</v>
      </c>
      <c r="B11" s="25" t="s">
        <v>31</v>
      </c>
      <c r="C11" s="25" t="s">
        <v>41</v>
      </c>
      <c r="D11" s="24" t="s">
        <v>42</v>
      </c>
      <c r="E11" s="26" t="s">
        <v>43</v>
      </c>
      <c r="F11" s="27" t="s">
        <v>44</v>
      </c>
      <c r="G11" s="28">
        <v>40</v>
      </c>
      <c r="H11" s="29">
        <v>0</v>
      </c>
      <c r="I11" s="29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30" t="s">
        <v>45</v>
      </c>
      <c r="E12" s="31" t="s">
        <v>42</v>
      </c>
    </row>
    <row r="13" spans="1:18" x14ac:dyDescent="0.2">
      <c r="A13" s="32" t="s">
        <v>46</v>
      </c>
      <c r="E13" s="33" t="s">
        <v>42</v>
      </c>
    </row>
    <row r="14" spans="1:18" ht="318.75" x14ac:dyDescent="0.2">
      <c r="A14" t="s">
        <v>47</v>
      </c>
      <c r="E14" s="31" t="s">
        <v>48</v>
      </c>
    </row>
    <row r="15" spans="1:18" x14ac:dyDescent="0.2">
      <c r="A15" s="24" t="s">
        <v>40</v>
      </c>
      <c r="B15" s="25" t="s">
        <v>10</v>
      </c>
      <c r="C15" s="25" t="s">
        <v>49</v>
      </c>
      <c r="D15" s="24" t="s">
        <v>42</v>
      </c>
      <c r="E15" s="26" t="s">
        <v>50</v>
      </c>
      <c r="F15" s="27" t="s">
        <v>44</v>
      </c>
      <c r="G15" s="28">
        <v>40</v>
      </c>
      <c r="H15" s="29">
        <v>0</v>
      </c>
      <c r="I15" s="29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30" t="s">
        <v>45</v>
      </c>
      <c r="E16" s="31" t="s">
        <v>42</v>
      </c>
    </row>
    <row r="17" spans="1:18" x14ac:dyDescent="0.2">
      <c r="A17" s="32" t="s">
        <v>46</v>
      </c>
      <c r="E17" s="33" t="s">
        <v>42</v>
      </c>
    </row>
    <row r="18" spans="1:18" ht="229.5" x14ac:dyDescent="0.2">
      <c r="A18" t="s">
        <v>47</v>
      </c>
      <c r="E18" s="31" t="s">
        <v>51</v>
      </c>
    </row>
    <row r="19" spans="1:18" ht="25.5" x14ac:dyDescent="0.2">
      <c r="A19" s="24" t="s">
        <v>40</v>
      </c>
      <c r="B19" s="25" t="s">
        <v>34</v>
      </c>
      <c r="C19" s="25" t="s">
        <v>52</v>
      </c>
      <c r="D19" s="24" t="s">
        <v>42</v>
      </c>
      <c r="E19" s="26" t="s">
        <v>53</v>
      </c>
      <c r="F19" s="27" t="s">
        <v>54</v>
      </c>
      <c r="G19" s="28">
        <v>40</v>
      </c>
      <c r="H19" s="29">
        <v>0</v>
      </c>
      <c r="I19" s="29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30" t="s">
        <v>45</v>
      </c>
      <c r="E20" s="31" t="s">
        <v>42</v>
      </c>
    </row>
    <row r="21" spans="1:18" x14ac:dyDescent="0.2">
      <c r="A21" s="32" t="s">
        <v>46</v>
      </c>
      <c r="E21" s="33" t="s">
        <v>42</v>
      </c>
    </row>
    <row r="22" spans="1:18" ht="140.25" x14ac:dyDescent="0.2">
      <c r="A22" t="s">
        <v>47</v>
      </c>
      <c r="E22" s="31" t="s">
        <v>55</v>
      </c>
    </row>
    <row r="23" spans="1:18" ht="12.75" customHeight="1" x14ac:dyDescent="0.2">
      <c r="A23" s="3" t="s">
        <v>37</v>
      </c>
      <c r="B23" s="3"/>
      <c r="C23" s="21" t="s">
        <v>56</v>
      </c>
      <c r="D23" s="3"/>
      <c r="E23" s="34" t="s">
        <v>57</v>
      </c>
      <c r="F23" s="3"/>
      <c r="G23" s="3"/>
      <c r="H23" s="3"/>
      <c r="I23" s="23">
        <f>0+Q23</f>
        <v>0</v>
      </c>
      <c r="O23">
        <f>0+R23</f>
        <v>0</v>
      </c>
      <c r="Q23">
        <f>0+I24+I28+I32+I36+I40+I44+I48+I52+I56+I60+I64+I68+I72</f>
        <v>0</v>
      </c>
      <c r="R23">
        <f>0+O24+O28+O32+O36+O40+O44+O48+O52+O56+O60+O64+O68+O72</f>
        <v>0</v>
      </c>
    </row>
    <row r="24" spans="1:18" x14ac:dyDescent="0.2">
      <c r="A24" s="24" t="s">
        <v>40</v>
      </c>
      <c r="B24" s="25" t="s">
        <v>2</v>
      </c>
      <c r="C24" s="25" t="s">
        <v>58</v>
      </c>
      <c r="D24" s="24" t="s">
        <v>42</v>
      </c>
      <c r="E24" s="26" t="s">
        <v>59</v>
      </c>
      <c r="F24" s="27" t="s">
        <v>60</v>
      </c>
      <c r="G24" s="28">
        <v>4</v>
      </c>
      <c r="H24" s="29">
        <v>0</v>
      </c>
      <c r="I24" s="29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30" t="s">
        <v>45</v>
      </c>
      <c r="E25" s="31" t="s">
        <v>42</v>
      </c>
    </row>
    <row r="26" spans="1:18" x14ac:dyDescent="0.2">
      <c r="A26" s="32" t="s">
        <v>46</v>
      </c>
      <c r="E26" s="33" t="s">
        <v>42</v>
      </c>
    </row>
    <row r="27" spans="1:18" ht="102" x14ac:dyDescent="0.2">
      <c r="A27" t="s">
        <v>47</v>
      </c>
      <c r="E27" s="31" t="s">
        <v>61</v>
      </c>
    </row>
    <row r="28" spans="1:18" x14ac:dyDescent="0.2">
      <c r="A28" s="24" t="s">
        <v>40</v>
      </c>
      <c r="B28" s="25" t="s">
        <v>32</v>
      </c>
      <c r="C28" s="25" t="s">
        <v>62</v>
      </c>
      <c r="D28" s="24" t="s">
        <v>42</v>
      </c>
      <c r="E28" s="26" t="s">
        <v>63</v>
      </c>
      <c r="F28" s="27" t="s">
        <v>54</v>
      </c>
      <c r="G28" s="28">
        <v>40</v>
      </c>
      <c r="H28" s="29">
        <v>0</v>
      </c>
      <c r="I28" s="29">
        <f>ROUND(ROUND(H28,2)*ROUND(G28,3),2)</f>
        <v>0</v>
      </c>
      <c r="O28">
        <f>(I28*21)/100</f>
        <v>0</v>
      </c>
      <c r="P28" t="s">
        <v>10</v>
      </c>
    </row>
    <row r="29" spans="1:18" x14ac:dyDescent="0.2">
      <c r="A29" s="30" t="s">
        <v>45</v>
      </c>
      <c r="E29" s="31" t="s">
        <v>42</v>
      </c>
    </row>
    <row r="30" spans="1:18" x14ac:dyDescent="0.2">
      <c r="A30" s="32" t="s">
        <v>46</v>
      </c>
      <c r="E30" s="33" t="s">
        <v>42</v>
      </c>
    </row>
    <row r="31" spans="1:18" ht="114.75" x14ac:dyDescent="0.2">
      <c r="A31" t="s">
        <v>47</v>
      </c>
      <c r="E31" s="31" t="s">
        <v>64</v>
      </c>
    </row>
    <row r="32" spans="1:18" x14ac:dyDescent="0.2">
      <c r="A32" s="24" t="s">
        <v>40</v>
      </c>
      <c r="B32" s="25" t="s">
        <v>33</v>
      </c>
      <c r="C32" s="25" t="s">
        <v>65</v>
      </c>
      <c r="D32" s="24" t="s">
        <v>42</v>
      </c>
      <c r="E32" s="26" t="s">
        <v>66</v>
      </c>
      <c r="F32" s="27" t="s">
        <v>54</v>
      </c>
      <c r="G32" s="28">
        <v>40</v>
      </c>
      <c r="H32" s="29">
        <v>0</v>
      </c>
      <c r="I32" s="29">
        <f>ROUND(ROUND(H32,2)*ROUND(G32,3),2)</f>
        <v>0</v>
      </c>
      <c r="O32">
        <f>(I32*21)/100</f>
        <v>0</v>
      </c>
      <c r="P32" t="s">
        <v>10</v>
      </c>
    </row>
    <row r="33" spans="1:16" x14ac:dyDescent="0.2">
      <c r="A33" s="30" t="s">
        <v>45</v>
      </c>
      <c r="E33" s="31" t="s">
        <v>42</v>
      </c>
    </row>
    <row r="34" spans="1:16" x14ac:dyDescent="0.2">
      <c r="A34" s="32" t="s">
        <v>46</v>
      </c>
      <c r="E34" s="33" t="s">
        <v>42</v>
      </c>
    </row>
    <row r="35" spans="1:16" ht="140.25" x14ac:dyDescent="0.2">
      <c r="A35" t="s">
        <v>47</v>
      </c>
      <c r="E35" s="31" t="s">
        <v>67</v>
      </c>
    </row>
    <row r="36" spans="1:16" ht="25.5" x14ac:dyDescent="0.2">
      <c r="A36" s="24" t="s">
        <v>40</v>
      </c>
      <c r="B36" s="25" t="s">
        <v>56</v>
      </c>
      <c r="C36" s="25" t="s">
        <v>68</v>
      </c>
      <c r="D36" s="24" t="s">
        <v>42</v>
      </c>
      <c r="E36" s="26" t="s">
        <v>69</v>
      </c>
      <c r="F36" s="27" t="s">
        <v>70</v>
      </c>
      <c r="G36" s="28">
        <v>0.5</v>
      </c>
      <c r="H36" s="29">
        <v>0</v>
      </c>
      <c r="I36" s="29">
        <f>ROUND(ROUND(H36,2)*ROUND(G36,3),2)</f>
        <v>0</v>
      </c>
      <c r="O36">
        <f>(I36*21)/100</f>
        <v>0</v>
      </c>
      <c r="P36" t="s">
        <v>10</v>
      </c>
    </row>
    <row r="37" spans="1:16" x14ac:dyDescent="0.2">
      <c r="A37" s="30" t="s">
        <v>45</v>
      </c>
      <c r="E37" s="31" t="s">
        <v>42</v>
      </c>
    </row>
    <row r="38" spans="1:16" x14ac:dyDescent="0.2">
      <c r="A38" s="32" t="s">
        <v>46</v>
      </c>
      <c r="E38" s="33" t="s">
        <v>42</v>
      </c>
    </row>
    <row r="39" spans="1:16" ht="153" x14ac:dyDescent="0.2">
      <c r="A39" t="s">
        <v>47</v>
      </c>
      <c r="E39" s="31" t="s">
        <v>71</v>
      </c>
    </row>
    <row r="40" spans="1:16" ht="25.5" x14ac:dyDescent="0.2">
      <c r="A40" s="24" t="s">
        <v>40</v>
      </c>
      <c r="B40" s="25" t="s">
        <v>72</v>
      </c>
      <c r="C40" s="25" t="s">
        <v>73</v>
      </c>
      <c r="D40" s="24" t="s">
        <v>42</v>
      </c>
      <c r="E40" s="26" t="s">
        <v>74</v>
      </c>
      <c r="F40" s="27" t="s">
        <v>54</v>
      </c>
      <c r="G40" s="28">
        <v>50</v>
      </c>
      <c r="H40" s="29">
        <v>0</v>
      </c>
      <c r="I40" s="29">
        <f>ROUND(ROUND(H40,2)*ROUND(G40,3),2)</f>
        <v>0</v>
      </c>
      <c r="O40">
        <f>(I40*21)/100</f>
        <v>0</v>
      </c>
      <c r="P40" t="s">
        <v>10</v>
      </c>
    </row>
    <row r="41" spans="1:16" x14ac:dyDescent="0.2">
      <c r="A41" s="30" t="s">
        <v>45</v>
      </c>
      <c r="E41" s="31" t="s">
        <v>42</v>
      </c>
    </row>
    <row r="42" spans="1:16" x14ac:dyDescent="0.2">
      <c r="A42" s="32" t="s">
        <v>46</v>
      </c>
      <c r="E42" s="33" t="s">
        <v>42</v>
      </c>
    </row>
    <row r="43" spans="1:16" ht="114.75" x14ac:dyDescent="0.2">
      <c r="A43" t="s">
        <v>47</v>
      </c>
      <c r="E43" s="31" t="s">
        <v>75</v>
      </c>
    </row>
    <row r="44" spans="1:16" x14ac:dyDescent="0.2">
      <c r="A44" s="24" t="s">
        <v>40</v>
      </c>
      <c r="B44" s="25" t="s">
        <v>35</v>
      </c>
      <c r="C44" s="25" t="s">
        <v>76</v>
      </c>
      <c r="D44" s="24" t="s">
        <v>42</v>
      </c>
      <c r="E44" s="26" t="s">
        <v>77</v>
      </c>
      <c r="F44" s="27" t="s">
        <v>78</v>
      </c>
      <c r="G44" s="28">
        <v>2.7</v>
      </c>
      <c r="H44" s="29">
        <v>0</v>
      </c>
      <c r="I44" s="29">
        <f>ROUND(ROUND(H44,2)*ROUND(G44,3),2)</f>
        <v>0</v>
      </c>
      <c r="O44">
        <f>(I44*21)/100</f>
        <v>0</v>
      </c>
      <c r="P44" t="s">
        <v>10</v>
      </c>
    </row>
    <row r="45" spans="1:16" x14ac:dyDescent="0.2">
      <c r="A45" s="30" t="s">
        <v>45</v>
      </c>
      <c r="E45" s="31" t="s">
        <v>42</v>
      </c>
    </row>
    <row r="46" spans="1:16" x14ac:dyDescent="0.2">
      <c r="A46" s="32" t="s">
        <v>46</v>
      </c>
      <c r="E46" s="33" t="s">
        <v>42</v>
      </c>
    </row>
    <row r="47" spans="1:16" ht="140.25" x14ac:dyDescent="0.2">
      <c r="A47" t="s">
        <v>47</v>
      </c>
      <c r="E47" s="31" t="s">
        <v>79</v>
      </c>
    </row>
    <row r="48" spans="1:16" x14ac:dyDescent="0.2">
      <c r="A48" s="24" t="s">
        <v>40</v>
      </c>
      <c r="B48" s="25" t="s">
        <v>36</v>
      </c>
      <c r="C48" s="25" t="s">
        <v>80</v>
      </c>
      <c r="D48" s="24" t="s">
        <v>42</v>
      </c>
      <c r="E48" s="26" t="s">
        <v>81</v>
      </c>
      <c r="F48" s="27" t="s">
        <v>54</v>
      </c>
      <c r="G48" s="28">
        <v>50</v>
      </c>
      <c r="H48" s="29">
        <v>0</v>
      </c>
      <c r="I48" s="29">
        <f>ROUND(ROUND(H48,2)*ROUND(G48,3),2)</f>
        <v>0</v>
      </c>
      <c r="O48">
        <f>(I48*21)/100</f>
        <v>0</v>
      </c>
      <c r="P48" t="s">
        <v>10</v>
      </c>
    </row>
    <row r="49" spans="1:16" x14ac:dyDescent="0.2">
      <c r="A49" s="30" t="s">
        <v>45</v>
      </c>
      <c r="E49" s="31" t="s">
        <v>42</v>
      </c>
    </row>
    <row r="50" spans="1:16" x14ac:dyDescent="0.2">
      <c r="A50" s="32" t="s">
        <v>46</v>
      </c>
      <c r="E50" s="33" t="s">
        <v>42</v>
      </c>
    </row>
    <row r="51" spans="1:16" ht="114.75" x14ac:dyDescent="0.2">
      <c r="A51" t="s">
        <v>47</v>
      </c>
      <c r="E51" s="31" t="s">
        <v>75</v>
      </c>
    </row>
    <row r="52" spans="1:16" x14ac:dyDescent="0.2">
      <c r="A52" s="24" t="s">
        <v>40</v>
      </c>
      <c r="B52" s="25" t="s">
        <v>82</v>
      </c>
      <c r="C52" s="25" t="s">
        <v>83</v>
      </c>
      <c r="D52" s="24" t="s">
        <v>42</v>
      </c>
      <c r="E52" s="26" t="s">
        <v>84</v>
      </c>
      <c r="F52" s="27" t="s">
        <v>54</v>
      </c>
      <c r="G52" s="28">
        <v>50</v>
      </c>
      <c r="H52" s="29">
        <v>0</v>
      </c>
      <c r="I52" s="29">
        <f>ROUND(ROUND(H52,2)*ROUND(G52,3),2)</f>
        <v>0</v>
      </c>
      <c r="O52">
        <f>(I52*21)/100</f>
        <v>0</v>
      </c>
      <c r="P52" t="s">
        <v>10</v>
      </c>
    </row>
    <row r="53" spans="1:16" x14ac:dyDescent="0.2">
      <c r="A53" s="30" t="s">
        <v>45</v>
      </c>
      <c r="E53" s="31" t="s">
        <v>42</v>
      </c>
    </row>
    <row r="54" spans="1:16" x14ac:dyDescent="0.2">
      <c r="A54" s="32" t="s">
        <v>46</v>
      </c>
      <c r="E54" s="33" t="s">
        <v>42</v>
      </c>
    </row>
    <row r="55" spans="1:16" ht="114.75" x14ac:dyDescent="0.2">
      <c r="A55" t="s">
        <v>47</v>
      </c>
      <c r="E55" s="31" t="s">
        <v>75</v>
      </c>
    </row>
    <row r="56" spans="1:16" x14ac:dyDescent="0.2">
      <c r="A56" s="24" t="s">
        <v>40</v>
      </c>
      <c r="B56" s="25" t="s">
        <v>85</v>
      </c>
      <c r="C56" s="25" t="s">
        <v>86</v>
      </c>
      <c r="D56" s="24" t="s">
        <v>42</v>
      </c>
      <c r="E56" s="26" t="s">
        <v>87</v>
      </c>
      <c r="F56" s="27" t="s">
        <v>60</v>
      </c>
      <c r="G56" s="28">
        <v>1</v>
      </c>
      <c r="H56" s="29">
        <v>0</v>
      </c>
      <c r="I56" s="29">
        <f>ROUND(ROUND(H56,2)*ROUND(G56,3),2)</f>
        <v>0</v>
      </c>
      <c r="O56">
        <f>(I56*21)/100</f>
        <v>0</v>
      </c>
      <c r="P56" t="s">
        <v>10</v>
      </c>
    </row>
    <row r="57" spans="1:16" x14ac:dyDescent="0.2">
      <c r="A57" s="30" t="s">
        <v>45</v>
      </c>
      <c r="E57" s="31" t="s">
        <v>42</v>
      </c>
    </row>
    <row r="58" spans="1:16" x14ac:dyDescent="0.2">
      <c r="A58" s="32" t="s">
        <v>46</v>
      </c>
      <c r="E58" s="33" t="s">
        <v>42</v>
      </c>
    </row>
    <row r="59" spans="1:16" ht="178.5" x14ac:dyDescent="0.2">
      <c r="A59" t="s">
        <v>47</v>
      </c>
      <c r="E59" s="31" t="s">
        <v>88</v>
      </c>
    </row>
    <row r="60" spans="1:16" x14ac:dyDescent="0.2">
      <c r="A60" s="24" t="s">
        <v>40</v>
      </c>
      <c r="B60" s="25" t="s">
        <v>89</v>
      </c>
      <c r="C60" s="25" t="s">
        <v>90</v>
      </c>
      <c r="D60" s="24" t="s">
        <v>42</v>
      </c>
      <c r="E60" s="26" t="s">
        <v>91</v>
      </c>
      <c r="F60" s="27" t="s">
        <v>60</v>
      </c>
      <c r="G60" s="28">
        <v>1</v>
      </c>
      <c r="H60" s="29">
        <v>0</v>
      </c>
      <c r="I60" s="29">
        <f>ROUND(ROUND(H60,2)*ROUND(G60,3),2)</f>
        <v>0</v>
      </c>
      <c r="O60">
        <f>(I60*21)/100</f>
        <v>0</v>
      </c>
      <c r="P60" t="s">
        <v>10</v>
      </c>
    </row>
    <row r="61" spans="1:16" x14ac:dyDescent="0.2">
      <c r="A61" s="30" t="s">
        <v>45</v>
      </c>
      <c r="E61" s="31" t="s">
        <v>42</v>
      </c>
    </row>
    <row r="62" spans="1:16" x14ac:dyDescent="0.2">
      <c r="A62" s="32" t="s">
        <v>46</v>
      </c>
      <c r="E62" s="33" t="s">
        <v>42</v>
      </c>
    </row>
    <row r="63" spans="1:16" ht="127.5" x14ac:dyDescent="0.2">
      <c r="A63" t="s">
        <v>47</v>
      </c>
      <c r="E63" s="31" t="s">
        <v>92</v>
      </c>
    </row>
    <row r="64" spans="1:16" x14ac:dyDescent="0.2">
      <c r="A64" s="24" t="s">
        <v>40</v>
      </c>
      <c r="B64" s="25" t="s">
        <v>93</v>
      </c>
      <c r="C64" s="25" t="s">
        <v>94</v>
      </c>
      <c r="D64" s="24" t="s">
        <v>42</v>
      </c>
      <c r="E64" s="26" t="s">
        <v>95</v>
      </c>
      <c r="F64" s="27" t="s">
        <v>60</v>
      </c>
      <c r="G64" s="28">
        <v>6</v>
      </c>
      <c r="H64" s="29">
        <v>0</v>
      </c>
      <c r="I64" s="29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30" t="s">
        <v>45</v>
      </c>
      <c r="E65" s="31" t="s">
        <v>42</v>
      </c>
    </row>
    <row r="66" spans="1:18" x14ac:dyDescent="0.2">
      <c r="A66" s="32" t="s">
        <v>46</v>
      </c>
      <c r="E66" s="33" t="s">
        <v>42</v>
      </c>
    </row>
    <row r="67" spans="1:18" ht="165.75" x14ac:dyDescent="0.2">
      <c r="A67" t="s">
        <v>47</v>
      </c>
      <c r="E67" s="31" t="s">
        <v>96</v>
      </c>
    </row>
    <row r="68" spans="1:18" x14ac:dyDescent="0.2">
      <c r="A68" s="24" t="s">
        <v>40</v>
      </c>
      <c r="B68" s="25" t="s">
        <v>97</v>
      </c>
      <c r="C68" s="25" t="s">
        <v>98</v>
      </c>
      <c r="D68" s="24" t="s">
        <v>42</v>
      </c>
      <c r="E68" s="26" t="s">
        <v>99</v>
      </c>
      <c r="F68" s="27" t="s">
        <v>60</v>
      </c>
      <c r="G68" s="28">
        <v>6</v>
      </c>
      <c r="H68" s="29">
        <v>0</v>
      </c>
      <c r="I68" s="29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30" t="s">
        <v>45</v>
      </c>
      <c r="E69" s="31" t="s">
        <v>42</v>
      </c>
    </row>
    <row r="70" spans="1:18" x14ac:dyDescent="0.2">
      <c r="A70" s="32" t="s">
        <v>46</v>
      </c>
      <c r="E70" s="33" t="s">
        <v>42</v>
      </c>
    </row>
    <row r="71" spans="1:18" ht="127.5" x14ac:dyDescent="0.2">
      <c r="A71" t="s">
        <v>47</v>
      </c>
      <c r="E71" s="31" t="s">
        <v>92</v>
      </c>
    </row>
    <row r="72" spans="1:18" x14ac:dyDescent="0.2">
      <c r="A72" s="24" t="s">
        <v>40</v>
      </c>
      <c r="B72" s="25" t="s">
        <v>100</v>
      </c>
      <c r="C72" s="25" t="s">
        <v>101</v>
      </c>
      <c r="D72" s="24" t="s">
        <v>42</v>
      </c>
      <c r="E72" s="26" t="s">
        <v>102</v>
      </c>
      <c r="F72" s="27" t="s">
        <v>60</v>
      </c>
      <c r="G72" s="28">
        <v>3</v>
      </c>
      <c r="H72" s="29">
        <v>0</v>
      </c>
      <c r="I72" s="29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30" t="s">
        <v>45</v>
      </c>
      <c r="E73" s="31" t="s">
        <v>42</v>
      </c>
    </row>
    <row r="74" spans="1:18" x14ac:dyDescent="0.2">
      <c r="A74" s="32" t="s">
        <v>46</v>
      </c>
      <c r="E74" s="33" t="s">
        <v>42</v>
      </c>
    </row>
    <row r="75" spans="1:18" ht="140.25" x14ac:dyDescent="0.2">
      <c r="A75" t="s">
        <v>47</v>
      </c>
      <c r="E75" s="31" t="s">
        <v>103</v>
      </c>
    </row>
    <row r="76" spans="1:18" ht="12.75" customHeight="1" x14ac:dyDescent="0.2">
      <c r="A76" s="3" t="s">
        <v>37</v>
      </c>
      <c r="B76" s="3"/>
      <c r="C76" s="21" t="s">
        <v>104</v>
      </c>
      <c r="D76" s="3"/>
      <c r="E76" s="34" t="s">
        <v>105</v>
      </c>
      <c r="F76" s="3"/>
      <c r="G76" s="3"/>
      <c r="H76" s="3"/>
      <c r="I76" s="23">
        <f>0+Q76</f>
        <v>0</v>
      </c>
      <c r="O76">
        <f>0+R76</f>
        <v>0</v>
      </c>
      <c r="Q76">
        <f>0+I77+I81+I85</f>
        <v>0</v>
      </c>
      <c r="R76">
        <f>0+O77+O81+O85</f>
        <v>0</v>
      </c>
    </row>
    <row r="77" spans="1:18" ht="25.5" x14ac:dyDescent="0.2">
      <c r="A77" s="24" t="s">
        <v>40</v>
      </c>
      <c r="B77" s="25" t="s">
        <v>106</v>
      </c>
      <c r="C77" s="25" t="s">
        <v>107</v>
      </c>
      <c r="D77" s="24" t="s">
        <v>108</v>
      </c>
      <c r="E77" s="26" t="s">
        <v>109</v>
      </c>
      <c r="F77" s="27" t="s">
        <v>110</v>
      </c>
      <c r="G77" s="28">
        <v>0.01</v>
      </c>
      <c r="H77" s="29">
        <v>0</v>
      </c>
      <c r="I77" s="29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30" t="s">
        <v>45</v>
      </c>
      <c r="E78" s="31" t="s">
        <v>111</v>
      </c>
    </row>
    <row r="79" spans="1:18" x14ac:dyDescent="0.2">
      <c r="A79" s="32" t="s">
        <v>46</v>
      </c>
      <c r="E79" s="33" t="s">
        <v>42</v>
      </c>
    </row>
    <row r="80" spans="1:18" ht="153" x14ac:dyDescent="0.2">
      <c r="A80" t="s">
        <v>47</v>
      </c>
      <c r="E80" s="31" t="s">
        <v>112</v>
      </c>
    </row>
    <row r="81" spans="1:16" ht="25.5" x14ac:dyDescent="0.2">
      <c r="A81" s="24" t="s">
        <v>40</v>
      </c>
      <c r="B81" s="25" t="s">
        <v>113</v>
      </c>
      <c r="C81" s="25" t="s">
        <v>114</v>
      </c>
      <c r="D81" s="24" t="s">
        <v>108</v>
      </c>
      <c r="E81" s="26" t="s">
        <v>115</v>
      </c>
      <c r="F81" s="27" t="s">
        <v>110</v>
      </c>
      <c r="G81" s="28">
        <v>0.01</v>
      </c>
      <c r="H81" s="29">
        <v>0</v>
      </c>
      <c r="I81" s="29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30" t="s">
        <v>45</v>
      </c>
      <c r="E82" s="31" t="s">
        <v>111</v>
      </c>
    </row>
    <row r="83" spans="1:16" x14ac:dyDescent="0.2">
      <c r="A83" s="32" t="s">
        <v>46</v>
      </c>
      <c r="E83" s="33" t="s">
        <v>42</v>
      </c>
    </row>
    <row r="84" spans="1:16" ht="153" x14ac:dyDescent="0.2">
      <c r="A84" t="s">
        <v>47</v>
      </c>
      <c r="E84" s="31" t="s">
        <v>112</v>
      </c>
    </row>
    <row r="85" spans="1:16" ht="25.5" x14ac:dyDescent="0.2">
      <c r="A85" s="24" t="s">
        <v>40</v>
      </c>
      <c r="B85" s="25" t="s">
        <v>116</v>
      </c>
      <c r="C85" s="25" t="s">
        <v>117</v>
      </c>
      <c r="D85" s="24" t="s">
        <v>108</v>
      </c>
      <c r="E85" s="26" t="s">
        <v>118</v>
      </c>
      <c r="F85" s="27" t="s">
        <v>110</v>
      </c>
      <c r="G85" s="28">
        <v>0.01</v>
      </c>
      <c r="H85" s="29">
        <v>0</v>
      </c>
      <c r="I85" s="29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30" t="s">
        <v>45</v>
      </c>
      <c r="E86" s="31" t="s">
        <v>111</v>
      </c>
    </row>
    <row r="87" spans="1:16" x14ac:dyDescent="0.2">
      <c r="A87" s="32" t="s">
        <v>46</v>
      </c>
      <c r="E87" s="33" t="s">
        <v>42</v>
      </c>
    </row>
    <row r="88" spans="1:16" ht="153" x14ac:dyDescent="0.2">
      <c r="A88" t="s">
        <v>47</v>
      </c>
      <c r="E88" s="31" t="s">
        <v>112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D.2.1.3_SO 01-14-01.1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2020-10-21T12:27:40Z</dcterms:created>
  <dcterms:modified xsi:type="dcterms:W3CDTF">2020-10-21T12:27:40Z</dcterms:modified>
</cp:coreProperties>
</file>