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3_PS 01-14-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6" i="1" l="1"/>
  <c r="O116" i="1" s="1"/>
  <c r="I112" i="1"/>
  <c r="O112" i="1" s="1"/>
  <c r="O108" i="1"/>
  <c r="I108" i="1"/>
  <c r="Q107" i="1"/>
  <c r="I107" i="1" s="1"/>
  <c r="I103" i="1"/>
  <c r="O103" i="1" s="1"/>
  <c r="O99" i="1"/>
  <c r="I99" i="1"/>
  <c r="I95" i="1"/>
  <c r="O95" i="1" s="1"/>
  <c r="I91" i="1"/>
  <c r="O91" i="1" s="1"/>
  <c r="I87" i="1"/>
  <c r="O87" i="1" s="1"/>
  <c r="O83" i="1"/>
  <c r="I83" i="1"/>
  <c r="I79" i="1"/>
  <c r="O79" i="1" s="1"/>
  <c r="I75" i="1"/>
  <c r="O75" i="1" s="1"/>
  <c r="I71" i="1"/>
  <c r="O71" i="1" s="1"/>
  <c r="O67" i="1"/>
  <c r="I67" i="1"/>
  <c r="I63" i="1"/>
  <c r="O63" i="1" s="1"/>
  <c r="I59" i="1"/>
  <c r="O59" i="1" s="1"/>
  <c r="I55" i="1"/>
  <c r="O55" i="1" s="1"/>
  <c r="O51" i="1"/>
  <c r="I51" i="1"/>
  <c r="I47" i="1"/>
  <c r="O47" i="1" s="1"/>
  <c r="I43" i="1"/>
  <c r="O43" i="1" s="1"/>
  <c r="I39" i="1"/>
  <c r="O39" i="1" s="1"/>
  <c r="O35" i="1"/>
  <c r="I35" i="1"/>
  <c r="I31" i="1"/>
  <c r="O31" i="1" s="1"/>
  <c r="I27" i="1"/>
  <c r="O27" i="1" s="1"/>
  <c r="I23" i="1"/>
  <c r="O23" i="1" s="1"/>
  <c r="O19" i="1"/>
  <c r="I19" i="1"/>
  <c r="I15" i="1"/>
  <c r="Q10" i="1" s="1"/>
  <c r="I10" i="1" s="1"/>
  <c r="I11" i="1"/>
  <c r="O11" i="1" s="1"/>
  <c r="O9" i="1"/>
  <c r="I9" i="1"/>
  <c r="I3" i="1" l="1"/>
  <c r="R107" i="1"/>
  <c r="O107" i="1" s="1"/>
  <c r="O15" i="1"/>
  <c r="R10" i="1" s="1"/>
  <c r="O10" i="1" s="1"/>
  <c r="O2" i="1" s="1"/>
</calcChain>
</file>

<file path=xl/sharedStrings.xml><?xml version="1.0" encoding="utf-8"?>
<sst xmlns="http://schemas.openxmlformats.org/spreadsheetml/2006/main" count="403" uniqueCount="147">
  <si>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</si>
  <si>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</si>
  <si>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</si>
  <si>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</si>
  <si>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</si>
  <si>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</si>
  <si>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</si>
  <si>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</si>
  <si>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01-14-06</t>
  </si>
  <si>
    <t>0,00</t>
  </si>
  <si>
    <t>2</t>
  </si>
  <si>
    <t>O</t>
  </si>
  <si>
    <t>Objekt:</t>
  </si>
  <si>
    <t>D.1.2.3</t>
  </si>
  <si>
    <t>Informační zařízení</t>
  </si>
  <si>
    <t>15,00</t>
  </si>
  <si>
    <t>O1</t>
  </si>
  <si>
    <t>Rozpočet:</t>
  </si>
  <si>
    <t>TNS Čebín, sdělovací zařízení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</si>
  <si>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</si>
  <si>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</si>
  <si>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</si>
  <si>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</si>
  <si>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</si>
  <si>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</si>
  <si>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</si>
  <si>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</si>
  <si>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</si>
  <si>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</si>
  <si>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</si>
  <si>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</si>
  <si>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</si>
  <si>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</si>
  <si>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</si>
  <si>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</si>
  <si>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</si>
  <si>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</si>
  <si>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</si>
  <si>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</si>
  <si>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7</t>
  </si>
  <si>
    <t>Přidružená stavební výroba</t>
  </si>
  <si>
    <t>P</t>
  </si>
  <si>
    <t>702521</t>
  </si>
  <si>
    <t/>
  </si>
  <si>
    <t>PRŮRAZ ZDIVEM (PŘÍČKOU) BETONOVÝM TLOUŠŤKY DO 45 CM</t>
  </si>
  <si>
    <t>KUS</t>
  </si>
  <si>
    <t>PP</t>
  </si>
  <si>
    <t>VV</t>
  </si>
  <si>
    <t>TS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</si>
  <si>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</si>
  <si>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703212</t>
  </si>
  <si>
    <t>KABELOVÝ ŽLAB NOSNÝ/DRÁTĚNÝ ŽÁROVĚ ZINKOVANÝ VČETNĚ UPEVNĚNÍ A PŘÍSLUŠENSTVÍ SVĚTLÉ ŠÍŘKY PŘES 100 DO 250 MM</t>
  </si>
  <si>
    <t>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</si>
  <si>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</si>
  <si>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703511</t>
  </si>
  <si>
    <t>ELEKTROINSTALAČNÍ LIŠTA ŠÍŘKY DO 30 MM</t>
  </si>
  <si>
    <t>1. Položka obsahuje:  
 – přípravu podkladu pro osazení  
2. Položka neobsahuje:  
 X  
3. Způsob měření:  
Měří se metr délkový.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</si>
  <si>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</si>
  <si>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</si>
  <si>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</si>
  <si>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8</t>
  </si>
  <si>
    <t>741C01</t>
  </si>
  <si>
    <t>EKVIPOTENCIÁLNÍ PŘÍPOJNICE</t>
  </si>
  <si>
    <t>1. Položka obsahuje:  
 – veškeré práce a materiál obsažený v názvu položky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</si>
  <si>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</si>
  <si>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</si>
  <si>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</si>
  <si>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741C04</t>
  </si>
  <si>
    <t>OCHRANNÉ POSPOJOVÁNÍ CU VODIČEM DO 16 MM2</t>
  </si>
  <si>
    <t>1. Položka obsahuje:  
 – připojení zařízení vodičem do Cu 16mm2 k zemnícímu vodiči délky do 2m vč. ukončení  
2. Položka neobsahuje:  
 X  
3. Způsob měření:  
Udává se počet kusů kompletní konstrukce nebo práce.</t>
  </si>
  <si>
    <t>11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</si>
  <si>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</si>
  <si>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</si>
  <si>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</si>
  <si>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12</t>
  </si>
  <si>
    <t>742G21</t>
  </si>
  <si>
    <t>KABEL NN DVOU- A TŘÍŽÍLOVÝ AL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</si>
  <si>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</si>
  <si>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13</t>
  </si>
  <si>
    <t>742L21</t>
  </si>
  <si>
    <t>UKONČENÍ DVOU AŽ PĚTIŽÍLOVÉHO KABELU KABELOVOU SPOJKOU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</si>
  <si>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</si>
  <si>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14</t>
  </si>
  <si>
    <t>75IF91</t>
  </si>
  <si>
    <t>KONSTRUKCE DO SKŘÍNĚ 19" PRO UPEVNĚNÍ ZAŘÍZENÍ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</si>
  <si>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</si>
  <si>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15</t>
  </si>
  <si>
    <t>75IF9X</t>
  </si>
  <si>
    <t>KONSTRUKCE DO SKŘÍNĚ 19" PRO UPEVNĚNÍ ZAŘÍZENÍ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</si>
  <si>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</si>
  <si>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16</t>
  </si>
  <si>
    <t>75J321</t>
  </si>
  <si>
    <t>KABEL SDĚLOVACÍ PRO STRUKTUROVANOU KABELÁŽ FTP/STP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</si>
  <si>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</si>
  <si>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</si>
  <si>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17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</si>
  <si>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</si>
  <si>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</si>
  <si>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</si>
  <si>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18</t>
  </si>
  <si>
    <t>75JA21</t>
  </si>
  <si>
    <t>ZÁSUVKA DATOVÁ RJ45 POD OMÍTKU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</si>
  <si>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</si>
  <si>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19</t>
  </si>
  <si>
    <t>75JA2X</t>
  </si>
  <si>
    <t>ZÁSUVKA DATOVÁ RJ45 -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</si>
  <si>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</si>
  <si>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20</t>
  </si>
  <si>
    <t>75JA51</t>
  </si>
  <si>
    <t>ROZVADĚČ STRUKT. KABELÁŽE, ORGANIZAR-DODÁVKA</t>
  </si>
  <si>
    <t>21</t>
  </si>
  <si>
    <t>75JA53</t>
  </si>
  <si>
    <t>ROZVADĚČ STRUKT. KABELÁŽE, PATCHPANEL, 24 ZÁSUVEK, DODÁVKA</t>
  </si>
  <si>
    <t>22</t>
  </si>
  <si>
    <t>75JA55</t>
  </si>
  <si>
    <t>ROZVADĚČ STRUKT. KABELÁŽE, PATCHPANEL, ZÁSUVKA RJ45, DODÁVKA, MONTÁŽ, UKONČ. KABELU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</si>
  <si>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</si>
  <si>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23</t>
  </si>
  <si>
    <t>75JA5X</t>
  </si>
  <si>
    <t>ROZVADĚČ STRUKT. KABELÁŽE, MONTÁŽ ORGANIZARU, PATCHPANELU</t>
  </si>
  <si>
    <t>24</t>
  </si>
  <si>
    <t>75JB43</t>
  </si>
  <si>
    <t>DATOVÝ ROZVADĚČ 19" 800X800 DO 47 U</t>
  </si>
  <si>
    <t>25</t>
  </si>
  <si>
    <t>75JB4X</t>
  </si>
  <si>
    <t>DATOVÝ ROZVADĚČ 19" 800X800 - MONTÁŽ</t>
  </si>
  <si>
    <t>26</t>
  </si>
  <si>
    <t>75M341</t>
  </si>
  <si>
    <t>DIGITÁLNÍ TELEFONIE A VOIP, TELEFONNÍ PŘÍSTOJ VOIP POKROČILÝ</t>
  </si>
  <si>
    <t>27</t>
  </si>
  <si>
    <t>75M34X</t>
  </si>
  <si>
    <t>DIGITÁLNÍ TELEFONIE A VOIP, TELEFONNÍ PŘÍSTOJ VOIP POKROČILÝ - MONTÁŽ</t>
  </si>
  <si>
    <t>990</t>
  </si>
  <si>
    <t>Likvidace odpadů vč. dopravy</t>
  </si>
  <si>
    <t>28</t>
  </si>
  <si>
    <t>R015240</t>
  </si>
  <si>
    <t>90</t>
  </si>
  <si>
    <t>POPLATKY ZA LIKVIDACI ODPADŮ NEKONTAMINOVANÝCH - 20 03 99 ODPAD PODOBNÝ KOMUNÁLNÍMU ODPADU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</si>
  <si>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</si>
  <si>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</si>
  <si>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</si>
  <si>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29</t>
  </si>
  <si>
    <t>R015910</t>
  </si>
  <si>
    <t>POPLATKY ZA LIKVIDACI ODPADŮ NEKONTAMINOVANÝCH - 15 01 02 - OBALY PLASTOVÉ, VČETNĚ DOPRAVY</t>
  </si>
  <si>
    <t>30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</si>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</sst>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R119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0+O9+O10+O107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0+I9+I10+I107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39</v>
      </c>
      <c r="D10" s="3"/>
      <c r="E10" s="22" t="s">
        <v>40</v>
      </c>
      <c r="F10" s="3"/>
      <c r="G10" s="3"/>
      <c r="H10" s="3"/>
      <c r="I10" s="23">
        <f>0+Q10</f>
        <v>0</v>
      </c>
      <c r="O10">
        <f>0+R10</f>
        <v>0</v>
      </c>
      <c r="Q10">
        <f>0+I11+I15+I19+I23+I27+I31+I35+I39+I43+I47+I51+I55+I59+I63+I67+I71+I75+I79+I83+I87+I91+I95+I99+I103</f>
        <v>0</v>
      </c>
      <c r="R10">
        <f>0+O11+O15+O19+O23+O27+O31+O35+O39+O43+O47+O51+O55+O59+O63+O67+O71+O75+O79+O83+O87+O91+O95+O99+O103</f>
        <v>0</v>
      </c>
    </row>
    <row r="11" spans="1:18" x14ac:dyDescent="0.2">
      <c r="A11" s="24" t="s">
        <v>41</v>
      </c>
      <c r="B11" s="25" t="s">
        <v>32</v>
      </c>
      <c r="C11" s="25" t="s">
        <v>42</v>
      </c>
      <c r="D11" s="24" t="s">
        <v>43</v>
      </c>
      <c r="E11" s="26" t="s">
        <v>44</v>
      </c>
      <c r="F11" s="27" t="s">
        <v>45</v>
      </c>
      <c r="G11" s="28">
        <v>5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46</v>
      </c>
      <c r="E12" s="31" t="s">
        <v>43</v>
      </c>
    </row>
    <row r="13" spans="1:18" x14ac:dyDescent="0.2">
      <c r="A13" s="32" t="s">
        <v>47</v>
      </c>
      <c r="E13" s="33" t="s">
        <v>43</v>
      </c>
    </row>
    <row r="14" spans="1:18" ht="114.75" x14ac:dyDescent="0.2">
      <c r="A14" t="s">
        <v>48</v>
      </c>
      <c r="E14" s="31" t="s">
        <v>49</v>
      </c>
    </row>
    <row r="15" spans="1:18" ht="25.5" x14ac:dyDescent="0.2">
      <c r="A15" s="24" t="s">
        <v>41</v>
      </c>
      <c r="B15" s="25" t="s">
        <v>33</v>
      </c>
      <c r="C15" s="25" t="s">
        <v>50</v>
      </c>
      <c r="D15" s="24" t="s">
        <v>43</v>
      </c>
      <c r="E15" s="26" t="s">
        <v>51</v>
      </c>
      <c r="F15" s="27" t="s">
        <v>52</v>
      </c>
      <c r="G15" s="28">
        <v>19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46</v>
      </c>
      <c r="E16" s="31" t="s">
        <v>43</v>
      </c>
    </row>
    <row r="17" spans="1:16" x14ac:dyDescent="0.2">
      <c r="A17" s="32" t="s">
        <v>47</v>
      </c>
      <c r="E17" s="33" t="s">
        <v>43</v>
      </c>
    </row>
    <row r="18" spans="1:16" ht="102" x14ac:dyDescent="0.2">
      <c r="A18" t="s">
        <v>48</v>
      </c>
      <c r="E18" s="31" t="s">
        <v>53</v>
      </c>
    </row>
    <row r="19" spans="1:16" x14ac:dyDescent="0.2">
      <c r="A19" s="24" t="s">
        <v>41</v>
      </c>
      <c r="B19" s="25" t="s">
        <v>34</v>
      </c>
      <c r="C19" s="25" t="s">
        <v>54</v>
      </c>
      <c r="D19" s="24" t="s">
        <v>43</v>
      </c>
      <c r="E19" s="26" t="s">
        <v>55</v>
      </c>
      <c r="F19" s="27" t="s">
        <v>52</v>
      </c>
      <c r="G19" s="28">
        <v>50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6" x14ac:dyDescent="0.2">
      <c r="A20" s="30" t="s">
        <v>46</v>
      </c>
      <c r="E20" s="31" t="s">
        <v>43</v>
      </c>
    </row>
    <row r="21" spans="1:16" x14ac:dyDescent="0.2">
      <c r="A21" s="32" t="s">
        <v>47</v>
      </c>
      <c r="E21" s="33" t="s">
        <v>43</v>
      </c>
    </row>
    <row r="22" spans="1:16" ht="76.5" x14ac:dyDescent="0.2">
      <c r="A22" t="s">
        <v>48</v>
      </c>
      <c r="E22" s="31" t="s">
        <v>56</v>
      </c>
    </row>
    <row r="23" spans="1:16" ht="25.5" x14ac:dyDescent="0.2">
      <c r="A23" s="24" t="s">
        <v>41</v>
      </c>
      <c r="B23" s="25" t="s">
        <v>39</v>
      </c>
      <c r="C23" s="25" t="s">
        <v>57</v>
      </c>
      <c r="D23" s="24" t="s">
        <v>43</v>
      </c>
      <c r="E23" s="26" t="s">
        <v>58</v>
      </c>
      <c r="F23" s="27" t="s">
        <v>45</v>
      </c>
      <c r="G23" s="28">
        <v>3</v>
      </c>
      <c r="H23" s="29">
        <v>0</v>
      </c>
      <c r="I23" s="29">
        <f>ROUND(ROUND(H23,2)*ROUND(G23,3),2)</f>
        <v>0</v>
      </c>
      <c r="O23">
        <f>(I23*21)/100</f>
        <v>0</v>
      </c>
      <c r="P23" t="s">
        <v>10</v>
      </c>
    </row>
    <row r="24" spans="1:16" x14ac:dyDescent="0.2">
      <c r="A24" s="30" t="s">
        <v>46</v>
      </c>
      <c r="E24" s="31" t="s">
        <v>43</v>
      </c>
    </row>
    <row r="25" spans="1:16" x14ac:dyDescent="0.2">
      <c r="A25" s="32" t="s">
        <v>47</v>
      </c>
      <c r="E25" s="33" t="s">
        <v>43</v>
      </c>
    </row>
    <row r="26" spans="1:16" ht="38.25" x14ac:dyDescent="0.2">
      <c r="A26" t="s">
        <v>48</v>
      </c>
      <c r="E26" s="31" t="s">
        <v>59</v>
      </c>
    </row>
    <row r="27" spans="1:16" x14ac:dyDescent="0.2">
      <c r="A27" s="24" t="s">
        <v>41</v>
      </c>
      <c r="B27" s="25" t="s">
        <v>60</v>
      </c>
      <c r="C27" s="25" t="s">
        <v>61</v>
      </c>
      <c r="D27" s="24" t="s">
        <v>43</v>
      </c>
      <c r="E27" s="26" t="s">
        <v>62</v>
      </c>
      <c r="F27" s="27" t="s">
        <v>45</v>
      </c>
      <c r="G27" s="28">
        <v>2</v>
      </c>
      <c r="H27" s="29">
        <v>0</v>
      </c>
      <c r="I27" s="29">
        <f>ROUND(ROUND(H27,2)*ROUND(G27,3),2)</f>
        <v>0</v>
      </c>
      <c r="O27">
        <f>(I27*21)/100</f>
        <v>0</v>
      </c>
      <c r="P27" t="s">
        <v>10</v>
      </c>
    </row>
    <row r="28" spans="1:16" x14ac:dyDescent="0.2">
      <c r="A28" s="30" t="s">
        <v>46</v>
      </c>
      <c r="E28" s="31" t="s">
        <v>43</v>
      </c>
    </row>
    <row r="29" spans="1:16" x14ac:dyDescent="0.2">
      <c r="A29" s="32" t="s">
        <v>47</v>
      </c>
      <c r="E29" s="33" t="s">
        <v>43</v>
      </c>
    </row>
    <row r="30" spans="1:16" ht="76.5" x14ac:dyDescent="0.2">
      <c r="A30" t="s">
        <v>48</v>
      </c>
      <c r="E30" s="31" t="s">
        <v>63</v>
      </c>
    </row>
    <row r="31" spans="1:16" x14ac:dyDescent="0.2">
      <c r="A31" s="24" t="s">
        <v>41</v>
      </c>
      <c r="B31" s="25" t="s">
        <v>35</v>
      </c>
      <c r="C31" s="25" t="s">
        <v>64</v>
      </c>
      <c r="D31" s="24" t="s">
        <v>43</v>
      </c>
      <c r="E31" s="26" t="s">
        <v>65</v>
      </c>
      <c r="F31" s="27" t="s">
        <v>45</v>
      </c>
      <c r="G31" s="28">
        <v>2</v>
      </c>
      <c r="H31" s="29">
        <v>0</v>
      </c>
      <c r="I31" s="29">
        <f>ROUND(ROUND(H31,2)*ROUND(G31,3),2)</f>
        <v>0</v>
      </c>
      <c r="O31">
        <f>(I31*21)/100</f>
        <v>0</v>
      </c>
      <c r="P31" t="s">
        <v>10</v>
      </c>
    </row>
    <row r="32" spans="1:16" x14ac:dyDescent="0.2">
      <c r="A32" s="30" t="s">
        <v>46</v>
      </c>
      <c r="E32" s="31" t="s">
        <v>43</v>
      </c>
    </row>
    <row r="33" spans="1:16" x14ac:dyDescent="0.2">
      <c r="A33" s="32" t="s">
        <v>47</v>
      </c>
      <c r="E33" s="33" t="s">
        <v>43</v>
      </c>
    </row>
    <row r="34" spans="1:16" ht="76.5" x14ac:dyDescent="0.2">
      <c r="A34" t="s">
        <v>48</v>
      </c>
      <c r="E34" s="31" t="s">
        <v>66</v>
      </c>
    </row>
    <row r="35" spans="1:16" x14ac:dyDescent="0.2">
      <c r="A35" s="24" t="s">
        <v>41</v>
      </c>
      <c r="B35" s="25" t="s">
        <v>36</v>
      </c>
      <c r="C35" s="25" t="s">
        <v>67</v>
      </c>
      <c r="D35" s="24" t="s">
        <v>43</v>
      </c>
      <c r="E35" s="26" t="s">
        <v>68</v>
      </c>
      <c r="F35" s="27" t="s">
        <v>45</v>
      </c>
      <c r="G35" s="28">
        <v>2</v>
      </c>
      <c r="H35" s="29">
        <v>0</v>
      </c>
      <c r="I35" s="29">
        <f>ROUND(ROUND(H35,2)*ROUND(G35,3),2)</f>
        <v>0</v>
      </c>
      <c r="O35">
        <f>(I35*21)/100</f>
        <v>0</v>
      </c>
      <c r="P35" t="s">
        <v>10</v>
      </c>
    </row>
    <row r="36" spans="1:16" x14ac:dyDescent="0.2">
      <c r="A36" s="30" t="s">
        <v>46</v>
      </c>
      <c r="E36" s="31" t="s">
        <v>43</v>
      </c>
    </row>
    <row r="37" spans="1:16" x14ac:dyDescent="0.2">
      <c r="A37" s="32" t="s">
        <v>47</v>
      </c>
      <c r="E37" s="33" t="s">
        <v>43</v>
      </c>
    </row>
    <row r="38" spans="1:16" ht="89.25" x14ac:dyDescent="0.2">
      <c r="A38" t="s">
        <v>48</v>
      </c>
      <c r="E38" s="31" t="s">
        <v>69</v>
      </c>
    </row>
    <row r="39" spans="1:16" x14ac:dyDescent="0.2">
      <c r="A39" s="24" t="s">
        <v>41</v>
      </c>
      <c r="B39" s="25" t="s">
        <v>70</v>
      </c>
      <c r="C39" s="25" t="s">
        <v>71</v>
      </c>
      <c r="D39" s="24" t="s">
        <v>43</v>
      </c>
      <c r="E39" s="26" t="s">
        <v>72</v>
      </c>
      <c r="F39" s="27" t="s">
        <v>45</v>
      </c>
      <c r="G39" s="28">
        <v>2</v>
      </c>
      <c r="H39" s="29">
        <v>0</v>
      </c>
      <c r="I39" s="29">
        <f>ROUND(ROUND(H39,2)*ROUND(G39,3),2)</f>
        <v>0</v>
      </c>
      <c r="O39">
        <f>(I39*21)/100</f>
        <v>0</v>
      </c>
      <c r="P39" t="s">
        <v>10</v>
      </c>
    </row>
    <row r="40" spans="1:16" x14ac:dyDescent="0.2">
      <c r="A40" s="30" t="s">
        <v>46</v>
      </c>
      <c r="E40" s="31" t="s">
        <v>43</v>
      </c>
    </row>
    <row r="41" spans="1:16" x14ac:dyDescent="0.2">
      <c r="A41" s="32" t="s">
        <v>47</v>
      </c>
      <c r="E41" s="33" t="s">
        <v>43</v>
      </c>
    </row>
    <row r="42" spans="1:16" ht="102" x14ac:dyDescent="0.2">
      <c r="A42" t="s">
        <v>48</v>
      </c>
      <c r="E42" s="31" t="s">
        <v>73</v>
      </c>
    </row>
    <row r="43" spans="1:16" x14ac:dyDescent="0.2">
      <c r="A43" s="24" t="s">
        <v>41</v>
      </c>
      <c r="B43" s="25" t="s">
        <v>74</v>
      </c>
      <c r="C43" s="25" t="s">
        <v>75</v>
      </c>
      <c r="D43" s="24" t="s">
        <v>43</v>
      </c>
      <c r="E43" s="26" t="s">
        <v>76</v>
      </c>
      <c r="F43" s="27" t="s">
        <v>52</v>
      </c>
      <c r="G43" s="28">
        <v>20</v>
      </c>
      <c r="H43" s="29">
        <v>0</v>
      </c>
      <c r="I43" s="29">
        <f>ROUND(ROUND(H43,2)*ROUND(G43,3),2)</f>
        <v>0</v>
      </c>
      <c r="O43">
        <f>(I43*21)/100</f>
        <v>0</v>
      </c>
      <c r="P43" t="s">
        <v>10</v>
      </c>
    </row>
    <row r="44" spans="1:16" x14ac:dyDescent="0.2">
      <c r="A44" s="30" t="s">
        <v>46</v>
      </c>
      <c r="E44" s="31" t="s">
        <v>43</v>
      </c>
    </row>
    <row r="45" spans="1:16" x14ac:dyDescent="0.2">
      <c r="A45" s="32" t="s">
        <v>47</v>
      </c>
      <c r="E45" s="33" t="s">
        <v>43</v>
      </c>
    </row>
    <row r="46" spans="1:16" ht="89.25" x14ac:dyDescent="0.2">
      <c r="A46" t="s">
        <v>48</v>
      </c>
      <c r="E46" s="31" t="s">
        <v>77</v>
      </c>
    </row>
    <row r="47" spans="1:16" ht="25.5" x14ac:dyDescent="0.2">
      <c r="A47" s="24" t="s">
        <v>41</v>
      </c>
      <c r="B47" s="25" t="s">
        <v>78</v>
      </c>
      <c r="C47" s="25" t="s">
        <v>79</v>
      </c>
      <c r="D47" s="24" t="s">
        <v>43</v>
      </c>
      <c r="E47" s="26" t="s">
        <v>80</v>
      </c>
      <c r="F47" s="27" t="s">
        <v>45</v>
      </c>
      <c r="G47" s="28">
        <v>6</v>
      </c>
      <c r="H47" s="29">
        <v>0</v>
      </c>
      <c r="I47" s="29">
        <f>ROUND(ROUND(H47,2)*ROUND(G47,3),2)</f>
        <v>0</v>
      </c>
      <c r="O47">
        <f>(I47*21)/100</f>
        <v>0</v>
      </c>
      <c r="P47" t="s">
        <v>10</v>
      </c>
    </row>
    <row r="48" spans="1:16" x14ac:dyDescent="0.2">
      <c r="A48" s="30" t="s">
        <v>46</v>
      </c>
      <c r="E48" s="31" t="s">
        <v>43</v>
      </c>
    </row>
    <row r="49" spans="1:16" x14ac:dyDescent="0.2">
      <c r="A49" s="32" t="s">
        <v>47</v>
      </c>
      <c r="E49" s="33" t="s">
        <v>43</v>
      </c>
    </row>
    <row r="50" spans="1:16" ht="102" x14ac:dyDescent="0.2">
      <c r="A50" t="s">
        <v>48</v>
      </c>
      <c r="E50" s="31" t="s">
        <v>81</v>
      </c>
    </row>
    <row r="51" spans="1:16" x14ac:dyDescent="0.2">
      <c r="A51" s="24" t="s">
        <v>41</v>
      </c>
      <c r="B51" s="25" t="s">
        <v>82</v>
      </c>
      <c r="C51" s="25" t="s">
        <v>83</v>
      </c>
      <c r="D51" s="24" t="s">
        <v>43</v>
      </c>
      <c r="E51" s="26" t="s">
        <v>84</v>
      </c>
      <c r="F51" s="27" t="s">
        <v>45</v>
      </c>
      <c r="G51" s="28">
        <v>1</v>
      </c>
      <c r="H51" s="29">
        <v>0</v>
      </c>
      <c r="I51" s="29">
        <f>ROUND(ROUND(H51,2)*ROUND(G51,3),2)</f>
        <v>0</v>
      </c>
      <c r="O51">
        <f>(I51*21)/100</f>
        <v>0</v>
      </c>
      <c r="P51" t="s">
        <v>10</v>
      </c>
    </row>
    <row r="52" spans="1:16" x14ac:dyDescent="0.2">
      <c r="A52" s="30" t="s">
        <v>46</v>
      </c>
      <c r="E52" s="31" t="s">
        <v>43</v>
      </c>
    </row>
    <row r="53" spans="1:16" x14ac:dyDescent="0.2">
      <c r="A53" s="32" t="s">
        <v>47</v>
      </c>
      <c r="E53" s="33" t="s">
        <v>43</v>
      </c>
    </row>
    <row r="54" spans="1:16" ht="178.5" x14ac:dyDescent="0.2">
      <c r="A54" t="s">
        <v>48</v>
      </c>
      <c r="E54" s="31" t="s">
        <v>85</v>
      </c>
    </row>
    <row r="55" spans="1:16" x14ac:dyDescent="0.2">
      <c r="A55" s="24" t="s">
        <v>41</v>
      </c>
      <c r="B55" s="25" t="s">
        <v>86</v>
      </c>
      <c r="C55" s="25" t="s">
        <v>87</v>
      </c>
      <c r="D55" s="24" t="s">
        <v>43</v>
      </c>
      <c r="E55" s="26" t="s">
        <v>88</v>
      </c>
      <c r="F55" s="27" t="s">
        <v>45</v>
      </c>
      <c r="G55" s="28">
        <v>1</v>
      </c>
      <c r="H55" s="29">
        <v>0</v>
      </c>
      <c r="I55" s="29">
        <f>ROUND(ROUND(H55,2)*ROUND(G55,3),2)</f>
        <v>0</v>
      </c>
      <c r="O55">
        <f>(I55*21)/100</f>
        <v>0</v>
      </c>
      <c r="P55" t="s">
        <v>10</v>
      </c>
    </row>
    <row r="56" spans="1:16" x14ac:dyDescent="0.2">
      <c r="A56" s="30" t="s">
        <v>46</v>
      </c>
      <c r="E56" s="31" t="s">
        <v>43</v>
      </c>
    </row>
    <row r="57" spans="1:16" x14ac:dyDescent="0.2">
      <c r="A57" s="32" t="s">
        <v>47</v>
      </c>
      <c r="E57" s="33" t="s">
        <v>43</v>
      </c>
    </row>
    <row r="58" spans="1:16" ht="127.5" x14ac:dyDescent="0.2">
      <c r="A58" t="s">
        <v>48</v>
      </c>
      <c r="E58" s="31" t="s">
        <v>89</v>
      </c>
    </row>
    <row r="59" spans="1:16" x14ac:dyDescent="0.2">
      <c r="A59" s="24" t="s">
        <v>41</v>
      </c>
      <c r="B59" s="25" t="s">
        <v>90</v>
      </c>
      <c r="C59" s="25" t="s">
        <v>91</v>
      </c>
      <c r="D59" s="24" t="s">
        <v>43</v>
      </c>
      <c r="E59" s="26" t="s">
        <v>92</v>
      </c>
      <c r="F59" s="27" t="s">
        <v>93</v>
      </c>
      <c r="G59" s="28">
        <v>0.52</v>
      </c>
      <c r="H59" s="29">
        <v>0</v>
      </c>
      <c r="I59" s="29">
        <f>ROUND(ROUND(H59,2)*ROUND(G59,3),2)</f>
        <v>0</v>
      </c>
      <c r="O59">
        <f>(I59*21)/100</f>
        <v>0</v>
      </c>
      <c r="P59" t="s">
        <v>10</v>
      </c>
    </row>
    <row r="60" spans="1:16" x14ac:dyDescent="0.2">
      <c r="A60" s="30" t="s">
        <v>46</v>
      </c>
      <c r="E60" s="31" t="s">
        <v>43</v>
      </c>
    </row>
    <row r="61" spans="1:16" x14ac:dyDescent="0.2">
      <c r="A61" s="32" t="s">
        <v>47</v>
      </c>
      <c r="E61" s="33" t="s">
        <v>43</v>
      </c>
    </row>
    <row r="62" spans="1:16" ht="102" x14ac:dyDescent="0.2">
      <c r="A62" t="s">
        <v>48</v>
      </c>
      <c r="E62" s="31" t="s">
        <v>94</v>
      </c>
    </row>
    <row r="63" spans="1:16" x14ac:dyDescent="0.2">
      <c r="A63" s="24" t="s">
        <v>41</v>
      </c>
      <c r="B63" s="25" t="s">
        <v>95</v>
      </c>
      <c r="C63" s="25" t="s">
        <v>96</v>
      </c>
      <c r="D63" s="24" t="s">
        <v>43</v>
      </c>
      <c r="E63" s="26" t="s">
        <v>97</v>
      </c>
      <c r="F63" s="27" t="s">
        <v>93</v>
      </c>
      <c r="G63" s="28">
        <v>0.52</v>
      </c>
      <c r="H63" s="29">
        <v>0</v>
      </c>
      <c r="I63" s="29">
        <f>ROUND(ROUND(H63,2)*ROUND(G63,3),2)</f>
        <v>0</v>
      </c>
      <c r="O63">
        <f>(I63*21)/100</f>
        <v>0</v>
      </c>
      <c r="P63" t="s">
        <v>10</v>
      </c>
    </row>
    <row r="64" spans="1:16" x14ac:dyDescent="0.2">
      <c r="A64" s="30" t="s">
        <v>46</v>
      </c>
      <c r="E64" s="31" t="s">
        <v>43</v>
      </c>
    </row>
    <row r="65" spans="1:16" x14ac:dyDescent="0.2">
      <c r="A65" s="32" t="s">
        <v>47</v>
      </c>
      <c r="E65" s="33" t="s">
        <v>43</v>
      </c>
    </row>
    <row r="66" spans="1:16" ht="102" x14ac:dyDescent="0.2">
      <c r="A66" t="s">
        <v>48</v>
      </c>
      <c r="E66" s="31" t="s">
        <v>98</v>
      </c>
    </row>
    <row r="67" spans="1:16" x14ac:dyDescent="0.2">
      <c r="A67" s="24" t="s">
        <v>41</v>
      </c>
      <c r="B67" s="25" t="s">
        <v>99</v>
      </c>
      <c r="C67" s="25" t="s">
        <v>100</v>
      </c>
      <c r="D67" s="24" t="s">
        <v>43</v>
      </c>
      <c r="E67" s="26" t="s">
        <v>101</v>
      </c>
      <c r="F67" s="27" t="s">
        <v>45</v>
      </c>
      <c r="G67" s="28">
        <v>14</v>
      </c>
      <c r="H67" s="29">
        <v>0</v>
      </c>
      <c r="I67" s="29">
        <f>ROUND(ROUND(H67,2)*ROUND(G67,3),2)</f>
        <v>0</v>
      </c>
      <c r="O67">
        <f>(I67*21)/100</f>
        <v>0</v>
      </c>
      <c r="P67" t="s">
        <v>10</v>
      </c>
    </row>
    <row r="68" spans="1:16" x14ac:dyDescent="0.2">
      <c r="A68" s="30" t="s">
        <v>46</v>
      </c>
      <c r="E68" s="31" t="s">
        <v>43</v>
      </c>
    </row>
    <row r="69" spans="1:16" x14ac:dyDescent="0.2">
      <c r="A69" s="32" t="s">
        <v>47</v>
      </c>
      <c r="E69" s="33" t="s">
        <v>43</v>
      </c>
    </row>
    <row r="70" spans="1:16" ht="114.75" x14ac:dyDescent="0.2">
      <c r="A70" t="s">
        <v>48</v>
      </c>
      <c r="E70" s="31" t="s">
        <v>102</v>
      </c>
    </row>
    <row r="71" spans="1:16" x14ac:dyDescent="0.2">
      <c r="A71" s="24" t="s">
        <v>41</v>
      </c>
      <c r="B71" s="25" t="s">
        <v>103</v>
      </c>
      <c r="C71" s="25" t="s">
        <v>104</v>
      </c>
      <c r="D71" s="24" t="s">
        <v>43</v>
      </c>
      <c r="E71" s="26" t="s">
        <v>105</v>
      </c>
      <c r="F71" s="27" t="s">
        <v>45</v>
      </c>
      <c r="G71" s="28">
        <v>14</v>
      </c>
      <c r="H71" s="29">
        <v>0</v>
      </c>
      <c r="I71" s="29">
        <f>ROUND(ROUND(H71,2)*ROUND(G71,3),2)</f>
        <v>0</v>
      </c>
      <c r="O71">
        <f>(I71*21)/100</f>
        <v>0</v>
      </c>
      <c r="P71" t="s">
        <v>10</v>
      </c>
    </row>
    <row r="72" spans="1:16" x14ac:dyDescent="0.2">
      <c r="A72" s="30" t="s">
        <v>46</v>
      </c>
      <c r="E72" s="31" t="s">
        <v>43</v>
      </c>
    </row>
    <row r="73" spans="1:16" x14ac:dyDescent="0.2">
      <c r="A73" s="32" t="s">
        <v>47</v>
      </c>
      <c r="E73" s="33" t="s">
        <v>43</v>
      </c>
    </row>
    <row r="74" spans="1:16" ht="140.25" x14ac:dyDescent="0.2">
      <c r="A74" t="s">
        <v>48</v>
      </c>
      <c r="E74" s="31" t="s">
        <v>106</v>
      </c>
    </row>
    <row r="75" spans="1:16" x14ac:dyDescent="0.2">
      <c r="A75" s="24" t="s">
        <v>41</v>
      </c>
      <c r="B75" s="25" t="s">
        <v>107</v>
      </c>
      <c r="C75" s="25" t="s">
        <v>108</v>
      </c>
      <c r="D75" s="24" t="s">
        <v>43</v>
      </c>
      <c r="E75" s="26" t="s">
        <v>109</v>
      </c>
      <c r="F75" s="27" t="s">
        <v>45</v>
      </c>
      <c r="G75" s="28">
        <v>4</v>
      </c>
      <c r="H75" s="29">
        <v>0</v>
      </c>
      <c r="I75" s="29">
        <f>ROUND(ROUND(H75,2)*ROUND(G75,3),2)</f>
        <v>0</v>
      </c>
      <c r="O75">
        <f>(I75*21)/100</f>
        <v>0</v>
      </c>
      <c r="P75" t="s">
        <v>10</v>
      </c>
    </row>
    <row r="76" spans="1:16" x14ac:dyDescent="0.2">
      <c r="A76" s="30" t="s">
        <v>46</v>
      </c>
      <c r="E76" s="31" t="s">
        <v>43</v>
      </c>
    </row>
    <row r="77" spans="1:16" x14ac:dyDescent="0.2">
      <c r="A77" s="32" t="s">
        <v>47</v>
      </c>
      <c r="E77" s="33" t="s">
        <v>43</v>
      </c>
    </row>
    <row r="78" spans="1:16" ht="114.75" x14ac:dyDescent="0.2">
      <c r="A78" t="s">
        <v>48</v>
      </c>
      <c r="E78" s="31" t="s">
        <v>102</v>
      </c>
    </row>
    <row r="79" spans="1:16" x14ac:dyDescent="0.2">
      <c r="A79" s="24" t="s">
        <v>41</v>
      </c>
      <c r="B79" s="25" t="s">
        <v>110</v>
      </c>
      <c r="C79" s="25" t="s">
        <v>111</v>
      </c>
      <c r="D79" s="24" t="s">
        <v>43</v>
      </c>
      <c r="E79" s="26" t="s">
        <v>112</v>
      </c>
      <c r="F79" s="27" t="s">
        <v>45</v>
      </c>
      <c r="G79" s="28">
        <v>2</v>
      </c>
      <c r="H79" s="29">
        <v>0</v>
      </c>
      <c r="I79" s="29">
        <f>ROUND(ROUND(H79,2)*ROUND(G79,3),2)</f>
        <v>0</v>
      </c>
      <c r="O79">
        <f>(I79*21)/100</f>
        <v>0</v>
      </c>
      <c r="P79" t="s">
        <v>10</v>
      </c>
    </row>
    <row r="80" spans="1:16" x14ac:dyDescent="0.2">
      <c r="A80" s="30" t="s">
        <v>46</v>
      </c>
      <c r="E80" s="31" t="s">
        <v>43</v>
      </c>
    </row>
    <row r="81" spans="1:16" x14ac:dyDescent="0.2">
      <c r="A81" s="32" t="s">
        <v>47</v>
      </c>
      <c r="E81" s="33" t="s">
        <v>43</v>
      </c>
    </row>
    <row r="82" spans="1:16" ht="114.75" x14ac:dyDescent="0.2">
      <c r="A82" t="s">
        <v>48</v>
      </c>
      <c r="E82" s="31" t="s">
        <v>102</v>
      </c>
    </row>
    <row r="83" spans="1:16" ht="25.5" x14ac:dyDescent="0.2">
      <c r="A83" s="24" t="s">
        <v>41</v>
      </c>
      <c r="B83" s="25" t="s">
        <v>113</v>
      </c>
      <c r="C83" s="25" t="s">
        <v>114</v>
      </c>
      <c r="D83" s="24" t="s">
        <v>43</v>
      </c>
      <c r="E83" s="26" t="s">
        <v>115</v>
      </c>
      <c r="F83" s="27" t="s">
        <v>45</v>
      </c>
      <c r="G83" s="28">
        <v>2</v>
      </c>
      <c r="H83" s="29">
        <v>0</v>
      </c>
      <c r="I83" s="29">
        <f>ROUND(ROUND(H83,2)*ROUND(G83,3),2)</f>
        <v>0</v>
      </c>
      <c r="O83">
        <f>(I83*21)/100</f>
        <v>0</v>
      </c>
      <c r="P83" t="s">
        <v>10</v>
      </c>
    </row>
    <row r="84" spans="1:16" x14ac:dyDescent="0.2">
      <c r="A84" s="30" t="s">
        <v>46</v>
      </c>
      <c r="E84" s="31" t="s">
        <v>43</v>
      </c>
    </row>
    <row r="85" spans="1:16" x14ac:dyDescent="0.2">
      <c r="A85" s="32" t="s">
        <v>47</v>
      </c>
      <c r="E85" s="33" t="s">
        <v>43</v>
      </c>
    </row>
    <row r="86" spans="1:16" ht="114.75" x14ac:dyDescent="0.2">
      <c r="A86" t="s">
        <v>48</v>
      </c>
      <c r="E86" s="31" t="s">
        <v>116</v>
      </c>
    </row>
    <row r="87" spans="1:16" x14ac:dyDescent="0.2">
      <c r="A87" s="24" t="s">
        <v>41</v>
      </c>
      <c r="B87" s="25" t="s">
        <v>117</v>
      </c>
      <c r="C87" s="25" t="s">
        <v>118</v>
      </c>
      <c r="D87" s="24" t="s">
        <v>43</v>
      </c>
      <c r="E87" s="26" t="s">
        <v>119</v>
      </c>
      <c r="F87" s="27" t="s">
        <v>45</v>
      </c>
      <c r="G87" s="28">
        <v>4</v>
      </c>
      <c r="H87" s="29">
        <v>0</v>
      </c>
      <c r="I87" s="29">
        <f>ROUND(ROUND(H87,2)*ROUND(G87,3),2)</f>
        <v>0</v>
      </c>
      <c r="O87">
        <f>(I87*21)/100</f>
        <v>0</v>
      </c>
      <c r="P87" t="s">
        <v>10</v>
      </c>
    </row>
    <row r="88" spans="1:16" x14ac:dyDescent="0.2">
      <c r="A88" s="30" t="s">
        <v>46</v>
      </c>
      <c r="E88" s="31" t="s">
        <v>43</v>
      </c>
    </row>
    <row r="89" spans="1:16" x14ac:dyDescent="0.2">
      <c r="A89" s="32" t="s">
        <v>47</v>
      </c>
      <c r="E89" s="33" t="s">
        <v>43</v>
      </c>
    </row>
    <row r="90" spans="1:16" ht="140.25" x14ac:dyDescent="0.2">
      <c r="A90" t="s">
        <v>48</v>
      </c>
      <c r="E90" s="31" t="s">
        <v>106</v>
      </c>
    </row>
    <row r="91" spans="1:16" x14ac:dyDescent="0.2">
      <c r="A91" s="24" t="s">
        <v>41</v>
      </c>
      <c r="B91" s="25" t="s">
        <v>120</v>
      </c>
      <c r="C91" s="25" t="s">
        <v>121</v>
      </c>
      <c r="D91" s="24" t="s">
        <v>43</v>
      </c>
      <c r="E91" s="26" t="s">
        <v>122</v>
      </c>
      <c r="F91" s="27" t="s">
        <v>45</v>
      </c>
      <c r="G91" s="28">
        <v>1</v>
      </c>
      <c r="H91" s="29">
        <v>0</v>
      </c>
      <c r="I91" s="29">
        <f>ROUND(ROUND(H91,2)*ROUND(G91,3),2)</f>
        <v>0</v>
      </c>
      <c r="O91">
        <f>(I91*21)/100</f>
        <v>0</v>
      </c>
      <c r="P91" t="s">
        <v>10</v>
      </c>
    </row>
    <row r="92" spans="1:16" x14ac:dyDescent="0.2">
      <c r="A92" s="30" t="s">
        <v>46</v>
      </c>
      <c r="E92" s="31" t="s">
        <v>43</v>
      </c>
    </row>
    <row r="93" spans="1:16" x14ac:dyDescent="0.2">
      <c r="A93" s="32" t="s">
        <v>47</v>
      </c>
      <c r="E93" s="33" t="s">
        <v>43</v>
      </c>
    </row>
    <row r="94" spans="1:16" x14ac:dyDescent="0.2">
      <c r="A94" t="s">
        <v>48</v>
      </c>
      <c r="E94" s="31" t="s">
        <v>30</v>
      </c>
    </row>
    <row r="95" spans="1:16" x14ac:dyDescent="0.2">
      <c r="A95" s="24" t="s">
        <v>41</v>
      </c>
      <c r="B95" s="25" t="s">
        <v>123</v>
      </c>
      <c r="C95" s="25" t="s">
        <v>124</v>
      </c>
      <c r="D95" s="24" t="s">
        <v>43</v>
      </c>
      <c r="E95" s="26" t="s">
        <v>125</v>
      </c>
      <c r="F95" s="27" t="s">
        <v>45</v>
      </c>
      <c r="G95" s="28">
        <v>1</v>
      </c>
      <c r="H95" s="29">
        <v>0</v>
      </c>
      <c r="I95" s="29">
        <f>ROUND(ROUND(H95,2)*ROUND(G95,3),2)</f>
        <v>0</v>
      </c>
      <c r="O95">
        <f>(I95*21)/100</f>
        <v>0</v>
      </c>
      <c r="P95" t="s">
        <v>10</v>
      </c>
    </row>
    <row r="96" spans="1:16" x14ac:dyDescent="0.2">
      <c r="A96" s="30" t="s">
        <v>46</v>
      </c>
      <c r="E96" s="31" t="s">
        <v>43</v>
      </c>
    </row>
    <row r="97" spans="1:18" x14ac:dyDescent="0.2">
      <c r="A97" s="32" t="s">
        <v>47</v>
      </c>
      <c r="E97" s="33" t="s">
        <v>43</v>
      </c>
    </row>
    <row r="98" spans="1:18" x14ac:dyDescent="0.2">
      <c r="A98" t="s">
        <v>48</v>
      </c>
      <c r="E98" s="31" t="s">
        <v>30</v>
      </c>
    </row>
    <row r="99" spans="1:18" x14ac:dyDescent="0.2">
      <c r="A99" s="24" t="s">
        <v>41</v>
      </c>
      <c r="B99" s="25" t="s">
        <v>126</v>
      </c>
      <c r="C99" s="25" t="s">
        <v>127</v>
      </c>
      <c r="D99" s="24" t="s">
        <v>43</v>
      </c>
      <c r="E99" s="26" t="s">
        <v>128</v>
      </c>
      <c r="F99" s="27" t="s">
        <v>45</v>
      </c>
      <c r="G99" s="28">
        <v>3</v>
      </c>
      <c r="H99" s="29">
        <v>0</v>
      </c>
      <c r="I99" s="29">
        <f>ROUND(ROUND(H99,2)*ROUND(G99,3),2)</f>
        <v>0</v>
      </c>
      <c r="O99">
        <f>(I99*21)/100</f>
        <v>0</v>
      </c>
      <c r="P99" t="s">
        <v>10</v>
      </c>
    </row>
    <row r="100" spans="1:18" x14ac:dyDescent="0.2">
      <c r="A100" s="30" t="s">
        <v>46</v>
      </c>
      <c r="E100" s="31" t="s">
        <v>43</v>
      </c>
    </row>
    <row r="101" spans="1:18" x14ac:dyDescent="0.2">
      <c r="A101" s="32" t="s">
        <v>47</v>
      </c>
      <c r="E101" s="33" t="s">
        <v>43</v>
      </c>
    </row>
    <row r="102" spans="1:18" ht="114.75" x14ac:dyDescent="0.2">
      <c r="A102" t="s">
        <v>48</v>
      </c>
      <c r="E102" s="31" t="s">
        <v>102</v>
      </c>
    </row>
    <row r="103" spans="1:18" ht="25.5" x14ac:dyDescent="0.2">
      <c r="A103" s="24" t="s">
        <v>41</v>
      </c>
      <c r="B103" s="25" t="s">
        <v>129</v>
      </c>
      <c r="C103" s="25" t="s">
        <v>130</v>
      </c>
      <c r="D103" s="24" t="s">
        <v>43</v>
      </c>
      <c r="E103" s="26" t="s">
        <v>131</v>
      </c>
      <c r="F103" s="27" t="s">
        <v>45</v>
      </c>
      <c r="G103" s="28">
        <v>3</v>
      </c>
      <c r="H103" s="29">
        <v>0</v>
      </c>
      <c r="I103" s="29">
        <f>ROUND(ROUND(H103,2)*ROUND(G103,3),2)</f>
        <v>0</v>
      </c>
      <c r="O103">
        <f>(I103*21)/100</f>
        <v>0</v>
      </c>
      <c r="P103" t="s">
        <v>10</v>
      </c>
    </row>
    <row r="104" spans="1:18" x14ac:dyDescent="0.2">
      <c r="A104" s="30" t="s">
        <v>46</v>
      </c>
      <c r="E104" s="31" t="s">
        <v>43</v>
      </c>
    </row>
    <row r="105" spans="1:18" x14ac:dyDescent="0.2">
      <c r="A105" s="32" t="s">
        <v>47</v>
      </c>
      <c r="E105" s="33" t="s">
        <v>43</v>
      </c>
    </row>
    <row r="106" spans="1:18" ht="140.25" x14ac:dyDescent="0.2">
      <c r="A106" t="s">
        <v>48</v>
      </c>
      <c r="E106" s="31" t="s">
        <v>106</v>
      </c>
    </row>
    <row r="107" spans="1:18" ht="12.75" customHeight="1" x14ac:dyDescent="0.2">
      <c r="A107" s="3" t="s">
        <v>37</v>
      </c>
      <c r="B107" s="3"/>
      <c r="C107" s="21" t="s">
        <v>132</v>
      </c>
      <c r="D107" s="3"/>
      <c r="E107" s="34" t="s">
        <v>133</v>
      </c>
      <c r="F107" s="3"/>
      <c r="G107" s="3"/>
      <c r="H107" s="3"/>
      <c r="I107" s="23">
        <f>0+Q107</f>
        <v>0</v>
      </c>
      <c r="O107">
        <f>0+R107</f>
        <v>0</v>
      </c>
      <c r="Q107">
        <f>0+I108+I112+I116</f>
        <v>0</v>
      </c>
      <c r="R107">
        <f>0+O108+O112+O116</f>
        <v>0</v>
      </c>
    </row>
    <row r="108" spans="1:18" ht="25.5" x14ac:dyDescent="0.2">
      <c r="A108" s="24" t="s">
        <v>41</v>
      </c>
      <c r="B108" s="25" t="s">
        <v>134</v>
      </c>
      <c r="C108" s="25" t="s">
        <v>135</v>
      </c>
      <c r="D108" s="24" t="s">
        <v>136</v>
      </c>
      <c r="E108" s="26" t="s">
        <v>137</v>
      </c>
      <c r="F108" s="27" t="s">
        <v>138</v>
      </c>
      <c r="G108" s="28">
        <v>0.02</v>
      </c>
      <c r="H108" s="29">
        <v>0</v>
      </c>
      <c r="I108" s="29">
        <f>ROUND(ROUND(H108,2)*ROUND(G108,3),2)</f>
        <v>0</v>
      </c>
      <c r="O108">
        <f>(I108*21)/100</f>
        <v>0</v>
      </c>
      <c r="P108" t="s">
        <v>10</v>
      </c>
    </row>
    <row r="109" spans="1:18" x14ac:dyDescent="0.2">
      <c r="A109" s="30" t="s">
        <v>46</v>
      </c>
      <c r="E109" s="31" t="s">
        <v>139</v>
      </c>
    </row>
    <row r="110" spans="1:18" x14ac:dyDescent="0.2">
      <c r="A110" s="32" t="s">
        <v>47</v>
      </c>
      <c r="E110" s="33" t="s">
        <v>43</v>
      </c>
    </row>
    <row r="111" spans="1:18" ht="153" x14ac:dyDescent="0.2">
      <c r="A111" t="s">
        <v>48</v>
      </c>
      <c r="E111" s="31" t="s">
        <v>140</v>
      </c>
    </row>
    <row r="112" spans="1:18" ht="25.5" x14ac:dyDescent="0.2">
      <c r="A112" s="24" t="s">
        <v>41</v>
      </c>
      <c r="B112" s="25" t="s">
        <v>141</v>
      </c>
      <c r="C112" s="25" t="s">
        <v>142</v>
      </c>
      <c r="D112" s="24" t="s">
        <v>136</v>
      </c>
      <c r="E112" s="26" t="s">
        <v>143</v>
      </c>
      <c r="F112" s="27" t="s">
        <v>138</v>
      </c>
      <c r="G112" s="28">
        <v>0.01</v>
      </c>
      <c r="H112" s="29">
        <v>0</v>
      </c>
      <c r="I112" s="29">
        <f>ROUND(ROUND(H112,2)*ROUND(G112,3),2)</f>
        <v>0</v>
      </c>
      <c r="O112">
        <f>(I112*21)/100</f>
        <v>0</v>
      </c>
      <c r="P112" t="s">
        <v>10</v>
      </c>
    </row>
    <row r="113" spans="1:16" x14ac:dyDescent="0.2">
      <c r="A113" s="30" t="s">
        <v>46</v>
      </c>
      <c r="E113" s="31" t="s">
        <v>139</v>
      </c>
    </row>
    <row r="114" spans="1:16" x14ac:dyDescent="0.2">
      <c r="A114" s="32" t="s">
        <v>47</v>
      </c>
      <c r="E114" s="33" t="s">
        <v>43</v>
      </c>
    </row>
    <row r="115" spans="1:16" ht="153" x14ac:dyDescent="0.2">
      <c r="A115" t="s">
        <v>48</v>
      </c>
      <c r="E115" s="31" t="s">
        <v>140</v>
      </c>
    </row>
    <row r="116" spans="1:16" ht="25.5" x14ac:dyDescent="0.2">
      <c r="A116" s="24" t="s">
        <v>41</v>
      </c>
      <c r="B116" s="25" t="s">
        <v>144</v>
      </c>
      <c r="C116" s="25" t="s">
        <v>145</v>
      </c>
      <c r="D116" s="24" t="s">
        <v>136</v>
      </c>
      <c r="E116" s="26" t="s">
        <v>146</v>
      </c>
      <c r="F116" s="27" t="s">
        <v>138</v>
      </c>
      <c r="G116" s="28">
        <v>0.01</v>
      </c>
      <c r="H116" s="29">
        <v>0</v>
      </c>
      <c r="I116" s="29">
        <f>ROUND(ROUND(H116,2)*ROUND(G116,3),2)</f>
        <v>0</v>
      </c>
      <c r="O116">
        <f>(I116*21)/100</f>
        <v>0</v>
      </c>
      <c r="P116" t="s">
        <v>10</v>
      </c>
    </row>
    <row r="117" spans="1:16" x14ac:dyDescent="0.2">
      <c r="A117" s="30" t="s">
        <v>46</v>
      </c>
      <c r="E117" s="31" t="s">
        <v>139</v>
      </c>
    </row>
    <row r="118" spans="1:16" x14ac:dyDescent="0.2">
      <c r="A118" s="32" t="s">
        <v>47</v>
      </c>
      <c r="E118" s="33" t="s">
        <v>43</v>
      </c>
    </row>
    <row r="119" spans="1:16" ht="153" x14ac:dyDescent="0.2">
      <c r="A119" t="s">
        <v>48</v>
      </c>
      <c r="E119" s="31" t="s">
        <v>140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D.1.2.3_PS 01-14-06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2020-10-17T09:01:37Z</dcterms:created>
  <dcterms:modified xsi:type="dcterms:W3CDTF">2020-10-17T09:01:38Z</dcterms:modified>
</cp:coreProperties>
</file>