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X:\2019\025_Rekonstrukce mostu v km 0,989 na trati Havlíčkův Brod – Pardubice –Rosice nL\G_Náklady\G.3_Soupisy prací\"/>
    </mc:Choice>
  </mc:AlternateContent>
  <xr:revisionPtr revIDLastSave="0" documentId="13_ncr:1_{0FC087EF-D562-441A-955D-1FF48238D21B}" xr6:coauthVersionLast="45" xr6:coauthVersionMax="45" xr10:uidLastSave="{00000000-0000-0000-0000-000000000000}"/>
  <bookViews>
    <workbookView xWindow="3675" yWindow="780" windowWidth="23595" windowHeight="14520" xr2:uid="{00000000-000D-0000-FFFF-FFFF00000000}"/>
  </bookViews>
  <sheets>
    <sheet name="SO 04" sheetId="6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6" l="1"/>
  <c r="O9" i="6" s="1"/>
  <c r="I13" i="6"/>
  <c r="O13" i="6" s="1"/>
  <c r="I17" i="6"/>
  <c r="O17" i="6" s="1"/>
  <c r="I21" i="6"/>
  <c r="O21" i="6" s="1"/>
  <c r="I25" i="6"/>
  <c r="O25" i="6" s="1"/>
  <c r="I29" i="6"/>
  <c r="O29" i="6" s="1"/>
  <c r="I33" i="6"/>
  <c r="O33" i="6" s="1"/>
  <c r="I37" i="6"/>
  <c r="O37" i="6" s="1"/>
  <c r="I41" i="6"/>
  <c r="O41" i="6" s="1"/>
  <c r="I45" i="6"/>
  <c r="O45" i="6" s="1"/>
  <c r="I49" i="6"/>
  <c r="O49" i="6" s="1"/>
  <c r="I53" i="6"/>
  <c r="O53" i="6" s="1"/>
  <c r="I57" i="6"/>
  <c r="O57" i="6" s="1"/>
  <c r="I61" i="6"/>
  <c r="O61" i="6" s="1"/>
  <c r="I65" i="6"/>
  <c r="O65" i="6" s="1"/>
  <c r="I69" i="6"/>
  <c r="O69" i="6" s="1"/>
  <c r="I73" i="6"/>
  <c r="O73" i="6" s="1"/>
  <c r="I77" i="6"/>
  <c r="O77" i="6" s="1"/>
  <c r="I81" i="6"/>
  <c r="O81" i="6" s="1"/>
  <c r="I85" i="6"/>
  <c r="O85" i="6" s="1"/>
  <c r="I89" i="6"/>
  <c r="O89" i="6" s="1"/>
  <c r="I93" i="6"/>
  <c r="O93" i="6" s="1"/>
  <c r="I97" i="6"/>
  <c r="O97" i="6" s="1"/>
  <c r="I101" i="6"/>
  <c r="O101" i="6" s="1"/>
  <c r="I105" i="6"/>
  <c r="O105" i="6" s="1"/>
  <c r="I109" i="6"/>
  <c r="O109" i="6" s="1"/>
  <c r="I113" i="6"/>
  <c r="O113" i="6" s="1"/>
  <c r="R8" i="6" l="1"/>
  <c r="O8" i="6" s="1"/>
  <c r="O2" i="6" s="1"/>
  <c r="Q8" i="6"/>
  <c r="I8" i="6" s="1"/>
  <c r="I3" i="6" s="1"/>
</calcChain>
</file>

<file path=xl/sharedStrings.xml><?xml version="1.0" encoding="utf-8"?>
<sst xmlns="http://schemas.openxmlformats.org/spreadsheetml/2006/main" count="393" uniqueCount="150">
  <si>
    <t>ASPE10</t>
  </si>
  <si>
    <t>S</t>
  </si>
  <si>
    <t>Firma: Firma</t>
  </si>
  <si>
    <t>Příloha k formuláři pro ocenění nabídky</t>
  </si>
  <si>
    <t xml:space="preserve">Stavba: </t>
  </si>
  <si>
    <t>2019-025</t>
  </si>
  <si>
    <t>Rekonstrukce mostu v km 0,989 na trati Havlíčkův Brod - Pardubice-Rosice n/L</t>
  </si>
  <si>
    <t>O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</si>
  <si>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</si>
  <si>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</si>
  <si>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</si>
  <si>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</si>
  <si>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</si>
  <si>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</si>
  <si>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</si>
  <si>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</si>
  <si>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</si>
  <si>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</si>
  <si>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</si>
  <si>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</si>
  <si>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</si>
  <si>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</si>
  <si>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</si>
  <si>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</si>
  <si>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</si>
  <si>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</si>
  <si>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</si>
  <si>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</si>
  <si>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</si>
  <si>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</si>
  <si>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</si>
  <si>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</si>
  <si>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P</t>
  </si>
  <si>
    <t/>
  </si>
  <si>
    <t>KUS</t>
  </si>
  <si>
    <t>PP</t>
  </si>
  <si>
    <t>VV</t>
  </si>
  <si>
    <t>TS</t>
  </si>
  <si>
    <t>7</t>
  </si>
  <si>
    <t>8</t>
  </si>
  <si>
    <t>zahrnuje veškeré náklady spojené s objednatelem požadovanými pracemi</t>
  </si>
  <si>
    <t>11</t>
  </si>
  <si>
    <t>12</t>
  </si>
  <si>
    <t>OSTATNÍ POŽADAVKY - VYPRACOVÁNÍ DOKUMENTACE</t>
  </si>
  <si>
    <t>13</t>
  </si>
  <si>
    <t>14</t>
  </si>
  <si>
    <t>15</t>
  </si>
  <si>
    <t>16</t>
  </si>
  <si>
    <t>17</t>
  </si>
  <si>
    <t>18</t>
  </si>
  <si>
    <t>M3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</si>
  <si>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</si>
  <si>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</si>
  <si>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</si>
  <si>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</si>
  <si>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</si>
  <si>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</si>
  <si>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</si>
  <si>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</si>
  <si>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</si>
  <si>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M</t>
  </si>
  <si>
    <t>50</t>
  </si>
  <si>
    <t>Sdělovací zařízení</t>
  </si>
  <si>
    <t>13293A</t>
  </si>
  <si>
    <t>HLOUBENÍ RÝH ŠÍŘ DO 2M PAŽ I NEPAŽ TŘ. III - BEZ DOPRAVY</t>
  </si>
  <si>
    <t>položka zahrnuje:-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</si>
  <si>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14173</t>
  </si>
  <si>
    <t>PROTLAČOVÁNÍ POTRUBÍ Z PLAST HMOT DN DO 200MM</t>
  </si>
  <si>
    <t>položka zahrnuje dodávku protlačovaného potrubí a veškeré pomocné práce (startovací zařízení, startovací a cílová jáma, opěrné a vodící bloky a pod.)</t>
  </si>
  <si>
    <t>2940</t>
  </si>
  <si>
    <t>701004</t>
  </si>
  <si>
    <t>VYHLEDÁVACÍ MARKER ZEMNÍ</t>
  </si>
  <si>
    <t>1. Položka obsahuje: – obsahuje i demontáž po skončení provizorního stavu – dopravu do skladu nebo na likvidaci – obrátkovost, opotřebení zapůjčeného materiálu – poplatek za likvidaci odpadů, pokud je materiál likvidován2. Položka neobsahuje: X3. Způsob měření:Udává se počet kusů kompletní konstrukce nebo práce.</t>
  </si>
  <si>
    <t>742J15</t>
  </si>
  <si>
    <t>OCHRANNÁ TRUBKA OPTICKÉHO KABELU HDPE SVĚTLOST 10-40MM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</si>
  <si>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</si>
  <si>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75I221</t>
  </si>
  <si>
    <t>KABEL ZEMNÍ DVOUPLÁŠŤOVÝ BEZ PANCÍŘE PRŮMĚRU ŽÍLY 0,8 MM DO 5XN</t>
  </si>
  <si>
    <t>KMČTYŘKA</t>
  </si>
  <si>
    <t>0,1*12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</si>
  <si>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materiálů2. Položka neobsahuje: X3. Způsob měření:Dodávka  a montáž specifikované kabelizace se měří v délce udané v kmčtyřkách.</t>
  </si>
  <si>
    <t>1. 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materiálů2. Položka neobsahuje: X3. Způsob měření:Práce specifikovaného se měří délce kabelizace udané v metrech.</t>
  </si>
  <si>
    <t>1. Položka obsahuje: – demontáž (pro další využití/do šrotu) specifikované kabelizace včetně potřebného drobného pomocného materiálu – veškeré potřebné mechanizmy, včetně obsluhy, náklady na mzdy a přibližné (průměrné) náklady na pořízení potřebných materiálů včetně všech ostatních vedlejších nákladů – odvoz demontované kabelizace a skladování, případně ekologické likvidace bloku/zařízení2. Položka neobsahuje: X3. Způsob měření:Udává se počet metrů kompletní konstrukce nebo práce.</t>
  </si>
  <si>
    <t>KMVLÁKNO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</si>
  <si>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zafouknutí, zafouknutí do obsazené trubky, zatažení) – veškeré potřebné mechanizmy, včetně obsluhy, náklady na mzdy a přibližné (průměrné) náklady na pořízení potřebných materiálů2. Položka neobsahuje: X3. Způsob měření:Dodávka a montáž specifikované kabelizace se měří v délce udané v kmvláknech.</t>
  </si>
  <si>
    <t>75I815</t>
  </si>
  <si>
    <t>KABEL OPTICKÝ SINGLEMODE - MONTÁŽ DO OBSAZENÉ TRUBKY</t>
  </si>
  <si>
    <t>1. Položka obsahuje: – práce spojené s montáží specifikované kabelizace specifikovaným způsobem (zafouknutí do obsazené trubky) – veškeré potřebné mechanizmy, včetně obsluhy, náklady na mzdy a přibližné (průměrné) náklady na pořízení potřebných materiálů2. Položka neobsahuje: X3. Způsob měření:Práce specifikovaného se měří délce kabelizace udané v metrech.měření:Práce specifikovaného se měří délce kabelizace udané v metrech.</t>
  </si>
  <si>
    <t>75I81Y</t>
  </si>
  <si>
    <t>KABEL OPTICKÝ SINGLEMODE - DEMONTÁŽ</t>
  </si>
  <si>
    <t>75I84X</t>
  </si>
  <si>
    <t>KABEL OPTICKÝ - REZERVA DO 500 MM - MONTÁŽ</t>
  </si>
  <si>
    <t>4*1</t>
  </si>
  <si>
    <t>1. Položka obsahuje: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</si>
  <si>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75I91X</t>
  </si>
  <si>
    <t>OPTOTRUBKA HDPE - MONTÁŽ</t>
  </si>
  <si>
    <t>75I962</t>
  </si>
  <si>
    <t>OPTOTRUBKA - KALIBRACE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</si>
  <si>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metrů.měření:Práce specifikovaného se měří délce kabelizace udané v metrech.</t>
  </si>
  <si>
    <t>1+1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</si>
  <si>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a práce.</t>
  </si>
  <si>
    <t>75IA31</t>
  </si>
  <si>
    <t>OPTOTRUBKOVÁ SPOJKA Y PRŮMĚRU DO 40 MM</t>
  </si>
  <si>
    <t>75IA3X</t>
  </si>
  <si>
    <t>OPTOTRUBKOVÁ SPOJKA Y - MONTÁŽ</t>
  </si>
  <si>
    <t>1. Položka obsahuje: – dodávku specifikovaného bloku/zařízení včetně potřebného drobného montážního materiálu – dodávku souvisejícího příslušenství pro specifikovaný blok/zařízení – dopravu a skladování2. Položka neobsahuje: X3. Způsob měření:Udává se počet kusů kompletní konstrukce nebo práce.</t>
  </si>
  <si>
    <t>75IEG1</t>
  </si>
  <si>
    <t>KAZETA PRO ULOŽENÍ SVÁRŮ - DODÁVKA</t>
  </si>
  <si>
    <t>1+1+1</t>
  </si>
  <si>
    <t>75IEGX</t>
  </si>
  <si>
    <t>KAZETA PRO ULOŽENÍ SVÁRŮ - MONTÁŽ</t>
  </si>
  <si>
    <t>75IEGY</t>
  </si>
  <si>
    <t>KAZETA PRO ULOŽENÍ SVÁRŮ - DEMONTÁŽ</t>
  </si>
  <si>
    <t>1. Položka obsahuje: – demontáž (pro další využití/do šrotu) specifikovaného bloku/zařízení včetně potřebného drobného pomocného materiálu – veškeré potřebné mechanizmy, včetně obsluhy, náklady na mzdy a přibližné (průměrné) náklady na pořízení potřebných materiálů včetně všech ostatních vedlejších nákladů – odvoz demontovaného bloku/zařízení a skladování, případně ekologické likvidace bloku/zařízení2. Položka neobsahuje: X3. Způsob měření:Udává se počet kusů kompletní konstrukce nebo práce.</t>
  </si>
  <si>
    <t>1. Položka obsahuje: – dodávku specifikovaného bloku/zařízení včetně potřebného drobného montážního materiálu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a práce.</t>
  </si>
  <si>
    <t>75II71</t>
  </si>
  <si>
    <t>SPOJKA OPTICKÁ DO 72 VLÁKEN</t>
  </si>
  <si>
    <t>75II7X</t>
  </si>
  <si>
    <t>SPOJKA OPTICKÁ - MONTÁŽ</t>
  </si>
  <si>
    <t>75II7Y</t>
  </si>
  <si>
    <t>SPOJKA OPTICKÁ - DEMONTÁŽ</t>
  </si>
  <si>
    <t>75IK11</t>
  </si>
  <si>
    <t>MĚŘENÍ KOMPLEXNÍ OPTICKÉHO KABELU</t>
  </si>
  <si>
    <t>VLÁKNO</t>
  </si>
  <si>
    <t>1. Položka obsahuje: 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optických vláken.</t>
  </si>
  <si>
    <t>75IK21</t>
  </si>
  <si>
    <t>MĚŘENÍ STÁVAJÍCÍHO OPTICKÉHO KABELU</t>
  </si>
  <si>
    <t>1. Položka obsahuje: – práce spojené s kontrolním měřením stávající optické kabelizace ke zjištění technických parametrů optického kabelu před manipulací včetně potřebného drobného montážního materiálu – měření metodou OTDR na třech vlnových délkách 1310/1550/1625nm v obou směrech dle ČSN EN 61280-4-2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optických vláken.</t>
  </si>
  <si>
    <t>75IKR</t>
  </si>
  <si>
    <t>PŘEPOJENÍ PROVOZU KABELU</t>
  </si>
  <si>
    <t>1. Položka obsahuje: – práce spojené s přepojením provozu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optických vláken.</t>
  </si>
  <si>
    <t>SO 04</t>
  </si>
  <si>
    <t>Ochrana sítí ČD-Telematika a.s.</t>
  </si>
  <si>
    <t>(0,35*0,8*50)</t>
  </si>
  <si>
    <t>3200</t>
  </si>
  <si>
    <t>(97)+(50)</t>
  </si>
  <si>
    <t>75I813</t>
  </si>
  <si>
    <t>KABEL OPTICKÝ SINGLEMODE DO 72 VLÁKEN</t>
  </si>
  <si>
    <t>3,2*72</t>
  </si>
  <si>
    <t>(50)+(3200)</t>
  </si>
  <si>
    <t>75IA51</t>
  </si>
  <si>
    <t>OPTOTRUBKOVÁ KONCOVKA PRŮMĚRU DO 40 MM</t>
  </si>
  <si>
    <t>75IA5X</t>
  </si>
  <si>
    <t>OPTOTRUBKOVÁ KONCOVKA - MONTÁŽ</t>
  </si>
  <si>
    <t>75IEE5</t>
  </si>
  <si>
    <t>OPTICKÝ ROZVADĚČ 19" PROVEDENÍ DO 144 VLÁKEN</t>
  </si>
  <si>
    <t>75IH63</t>
  </si>
  <si>
    <t>UKONČENÍ KABELU OPTICKÉHO DO 72 VLÁKEN</t>
  </si>
  <si>
    <t>1. Položka obsahuje: – kompletní ukončení specifikované kabelizace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</si>
  <si>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72*1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</si>
</sst>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0"/>
      <name val="Arial"/>
    </font>
    <font>
      <b/>
      <sz val="16"/>
      <color indexed="8"/>
      <name val="Arial"/>
    </font>
    <font>
      <b/>
      <sz val="11"/>
      <name val="Arial"/>
    </font>
    <font>
      <sz val="10"/>
      <color indexed="9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0" borderId="1" xfId="0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4" fontId="0" fillId="2" borderId="1" xfId="0" applyNumberForma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6145" name="Picture 1">
          <a:extLst>
            <a:ext uri="{FF2B5EF4-FFF2-40B4-BE49-F238E27FC236}">
              <a16:creationId xmlns:a16="http://schemas.microsoft.com/office/drawing/2014/main" id="{771FC8F8-AAC4-4B36-A2D9-1A66D94345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116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O2">
        <f>0+O8</f>
        <v>0</v>
      </c>
      <c r="P2" t="s">
        <v>12</v>
      </c>
    </row>
    <row r="3" spans="1:18" ht="15" customHeight="1" x14ac:dyDescent="0.2">
      <c r="A3" t="s">
        <v>1</v>
      </c>
      <c r="B3" s="6" t="s">
        <v>4</v>
      </c>
      <c r="C3" s="27" t="s">
        <v>5</v>
      </c>
      <c r="D3" s="28"/>
      <c r="E3" s="7" t="s">
        <v>6</v>
      </c>
      <c r="F3" s="1"/>
      <c r="G3" s="4"/>
      <c r="H3" s="3" t="s">
        <v>131</v>
      </c>
      <c r="I3" s="25">
        <f>0+I8</f>
        <v>0</v>
      </c>
      <c r="O3" t="s">
        <v>9</v>
      </c>
      <c r="P3" t="s">
        <v>13</v>
      </c>
    </row>
    <row r="4" spans="1:18" ht="15" customHeight="1" x14ac:dyDescent="0.2">
      <c r="A4" t="s">
        <v>7</v>
      </c>
      <c r="B4" s="9" t="s">
        <v>8</v>
      </c>
      <c r="C4" s="29" t="s">
        <v>131</v>
      </c>
      <c r="D4" s="30"/>
      <c r="E4" s="10" t="s">
        <v>132</v>
      </c>
      <c r="F4" s="5"/>
      <c r="G4" s="5"/>
      <c r="H4" s="11"/>
      <c r="I4" s="11"/>
      <c r="O4" t="s">
        <v>10</v>
      </c>
      <c r="P4" t="s">
        <v>13</v>
      </c>
    </row>
    <row r="5" spans="1:18" ht="12.75" customHeight="1" x14ac:dyDescent="0.2">
      <c r="A5" s="26" t="s">
        <v>14</v>
      </c>
      <c r="B5" s="26" t="s">
        <v>16</v>
      </c>
      <c r="C5" s="26" t="s">
        <v>18</v>
      </c>
      <c r="D5" s="26" t="s">
        <v>19</v>
      </c>
      <c r="E5" s="26" t="s">
        <v>20</v>
      </c>
      <c r="F5" s="26" t="s">
        <v>22</v>
      </c>
      <c r="G5" s="26" t="s">
        <v>24</v>
      </c>
      <c r="H5" s="26" t="s">
        <v>26</v>
      </c>
      <c r="I5" s="26"/>
      <c r="O5" t="s">
        <v>11</v>
      </c>
      <c r="P5" t="s">
        <v>13</v>
      </c>
    </row>
    <row r="6" spans="1:18" ht="12.75" customHeight="1" x14ac:dyDescent="0.2">
      <c r="A6" s="26"/>
      <c r="B6" s="26"/>
      <c r="C6" s="26"/>
      <c r="D6" s="26"/>
      <c r="E6" s="26"/>
      <c r="F6" s="26"/>
      <c r="G6" s="26"/>
      <c r="H6" s="8" t="s">
        <v>27</v>
      </c>
      <c r="I6" s="8" t="s">
        <v>29</v>
      </c>
    </row>
    <row r="7" spans="1:18" ht="12.75" customHeight="1" x14ac:dyDescent="0.2">
      <c r="A7" s="8" t="s">
        <v>15</v>
      </c>
      <c r="B7" s="8" t="s">
        <v>17</v>
      </c>
      <c r="C7" s="8" t="s">
        <v>13</v>
      </c>
      <c r="D7" s="8" t="s">
        <v>12</v>
      </c>
      <c r="E7" s="8" t="s">
        <v>21</v>
      </c>
      <c r="F7" s="8" t="s">
        <v>23</v>
      </c>
      <c r="G7" s="8" t="s">
        <v>25</v>
      </c>
      <c r="H7" s="8" t="s">
        <v>28</v>
      </c>
      <c r="I7" s="8" t="s">
        <v>30</v>
      </c>
    </row>
    <row r="8" spans="1:18" ht="12.75" customHeight="1" x14ac:dyDescent="0.2">
      <c r="A8" s="11" t="s">
        <v>31</v>
      </c>
      <c r="B8" s="11"/>
      <c r="C8" s="13" t="s">
        <v>17</v>
      </c>
      <c r="D8" s="11"/>
      <c r="E8" s="14" t="s">
        <v>62</v>
      </c>
      <c r="F8" s="11"/>
      <c r="G8" s="11"/>
      <c r="H8" s="11"/>
      <c r="I8" s="15">
        <f>0+Q8</f>
        <v>0</v>
      </c>
      <c r="O8">
        <f>0+R8</f>
        <v>0</v>
      </c>
      <c r="Q8">
        <f>0+I9+I13+I17+I21+I25+I29+I33+I37+I41+I45+I49+I53+I57+I61+I65+I69+I73+I77+I81+I85+I89+I93+I97+I101+I105+I109+I113</f>
        <v>0</v>
      </c>
      <c r="R8">
        <f>0+O9+O13+O17+O21+O25+O29+O33+O37+O41+O45+O49+O53+O57+O61+O65+O69+O73+O77+O81+O85+O89+O93+O97+O101+O105+O109+O113</f>
        <v>0</v>
      </c>
    </row>
    <row r="9" spans="1:18" x14ac:dyDescent="0.2">
      <c r="A9" s="12" t="s">
        <v>32</v>
      </c>
      <c r="B9" s="16" t="s">
        <v>17</v>
      </c>
      <c r="C9" s="16" t="s">
        <v>63</v>
      </c>
      <c r="D9" s="12" t="s">
        <v>33</v>
      </c>
      <c r="E9" s="17" t="s">
        <v>64</v>
      </c>
      <c r="F9" s="18" t="s">
        <v>50</v>
      </c>
      <c r="G9" s="19">
        <v>14</v>
      </c>
      <c r="H9" s="20">
        <v>0</v>
      </c>
      <c r="I9" s="20">
        <f>ROUND(ROUND(H9,2)*ROUND(G9,3),2)</f>
        <v>0</v>
      </c>
      <c r="O9">
        <f>(I9*21)/100</f>
        <v>0</v>
      </c>
      <c r="P9" t="s">
        <v>13</v>
      </c>
    </row>
    <row r="10" spans="1:18" x14ac:dyDescent="0.2">
      <c r="A10" s="21" t="s">
        <v>35</v>
      </c>
      <c r="E10" s="22" t="s">
        <v>33</v>
      </c>
    </row>
    <row r="11" spans="1:18" x14ac:dyDescent="0.2">
      <c r="A11" s="23" t="s">
        <v>36</v>
      </c>
      <c r="E11" s="24" t="s">
        <v>133</v>
      </c>
    </row>
    <row r="12" spans="1:18" ht="229.5" x14ac:dyDescent="0.2">
      <c r="A12" t="s">
        <v>37</v>
      </c>
      <c r="E12" s="22" t="s">
        <v>65</v>
      </c>
    </row>
    <row r="13" spans="1:18" x14ac:dyDescent="0.2">
      <c r="A13" s="12" t="s">
        <v>32</v>
      </c>
      <c r="B13" s="16" t="s">
        <v>13</v>
      </c>
      <c r="C13" s="16" t="s">
        <v>66</v>
      </c>
      <c r="D13" s="12" t="s">
        <v>33</v>
      </c>
      <c r="E13" s="17" t="s">
        <v>67</v>
      </c>
      <c r="F13" s="18" t="s">
        <v>60</v>
      </c>
      <c r="G13" s="19">
        <v>50</v>
      </c>
      <c r="H13" s="20">
        <v>0</v>
      </c>
      <c r="I13" s="20">
        <f>ROUND(ROUND(H13,2)*ROUND(G13,3),2)</f>
        <v>0</v>
      </c>
      <c r="O13">
        <f>(I13*21)/100</f>
        <v>0</v>
      </c>
      <c r="P13" t="s">
        <v>13</v>
      </c>
    </row>
    <row r="14" spans="1:18" x14ac:dyDescent="0.2">
      <c r="A14" s="21" t="s">
        <v>35</v>
      </c>
      <c r="E14" s="22" t="s">
        <v>33</v>
      </c>
    </row>
    <row r="15" spans="1:18" x14ac:dyDescent="0.2">
      <c r="A15" s="23" t="s">
        <v>36</v>
      </c>
      <c r="E15" s="24" t="s">
        <v>61</v>
      </c>
    </row>
    <row r="16" spans="1:18" ht="25.5" x14ac:dyDescent="0.2">
      <c r="A16" t="s">
        <v>37</v>
      </c>
      <c r="E16" s="22" t="s">
        <v>68</v>
      </c>
    </row>
    <row r="17" spans="1:16" x14ac:dyDescent="0.2">
      <c r="A17" s="12" t="s">
        <v>32</v>
      </c>
      <c r="B17" s="16" t="s">
        <v>12</v>
      </c>
      <c r="C17" s="16" t="s">
        <v>69</v>
      </c>
      <c r="D17" s="12" t="s">
        <v>33</v>
      </c>
      <c r="E17" s="17" t="s">
        <v>43</v>
      </c>
      <c r="F17" s="18" t="s">
        <v>60</v>
      </c>
      <c r="G17" s="19">
        <v>3200</v>
      </c>
      <c r="H17" s="20">
        <v>0</v>
      </c>
      <c r="I17" s="20">
        <f>ROUND(ROUND(H17,2)*ROUND(G17,3),2)</f>
        <v>0</v>
      </c>
      <c r="O17">
        <f>(I17*21)/100</f>
        <v>0</v>
      </c>
      <c r="P17" t="s">
        <v>13</v>
      </c>
    </row>
    <row r="18" spans="1:16" x14ac:dyDescent="0.2">
      <c r="A18" s="21" t="s">
        <v>35</v>
      </c>
      <c r="E18" s="22" t="s">
        <v>33</v>
      </c>
    </row>
    <row r="19" spans="1:16" x14ac:dyDescent="0.2">
      <c r="A19" s="23" t="s">
        <v>36</v>
      </c>
      <c r="E19" s="24" t="s">
        <v>134</v>
      </c>
    </row>
    <row r="20" spans="1:16" x14ac:dyDescent="0.2">
      <c r="A20" t="s">
        <v>37</v>
      </c>
      <c r="E20" s="22" t="s">
        <v>40</v>
      </c>
    </row>
    <row r="21" spans="1:16" x14ac:dyDescent="0.2">
      <c r="A21" s="12" t="s">
        <v>32</v>
      </c>
      <c r="B21" s="16" t="s">
        <v>21</v>
      </c>
      <c r="C21" s="16" t="s">
        <v>70</v>
      </c>
      <c r="D21" s="12" t="s">
        <v>33</v>
      </c>
      <c r="E21" s="17" t="s">
        <v>71</v>
      </c>
      <c r="F21" s="18" t="s">
        <v>34</v>
      </c>
      <c r="G21" s="19">
        <v>1</v>
      </c>
      <c r="H21" s="20">
        <v>0</v>
      </c>
      <c r="I21" s="20">
        <f>ROUND(ROUND(H21,2)*ROUND(G21,3),2)</f>
        <v>0</v>
      </c>
      <c r="O21">
        <f>(I21*21)/100</f>
        <v>0</v>
      </c>
      <c r="P21" t="s">
        <v>13</v>
      </c>
    </row>
    <row r="22" spans="1:16" x14ac:dyDescent="0.2">
      <c r="A22" s="21" t="s">
        <v>35</v>
      </c>
      <c r="E22" s="22" t="s">
        <v>33</v>
      </c>
    </row>
    <row r="23" spans="1:16" x14ac:dyDescent="0.2">
      <c r="A23" s="23" t="s">
        <v>36</v>
      </c>
      <c r="E23" s="24" t="s">
        <v>33</v>
      </c>
    </row>
    <row r="24" spans="1:16" ht="63.75" x14ac:dyDescent="0.2">
      <c r="A24" t="s">
        <v>37</v>
      </c>
      <c r="E24" s="22" t="s">
        <v>72</v>
      </c>
    </row>
    <row r="25" spans="1:16" x14ac:dyDescent="0.2">
      <c r="A25" s="12" t="s">
        <v>32</v>
      </c>
      <c r="B25" s="16" t="s">
        <v>23</v>
      </c>
      <c r="C25" s="16" t="s">
        <v>73</v>
      </c>
      <c r="D25" s="12" t="s">
        <v>33</v>
      </c>
      <c r="E25" s="17" t="s">
        <v>74</v>
      </c>
      <c r="F25" s="18" t="s">
        <v>60</v>
      </c>
      <c r="G25" s="19">
        <v>150</v>
      </c>
      <c r="H25" s="20">
        <v>0</v>
      </c>
      <c r="I25" s="20">
        <f>ROUND(ROUND(H25,2)*ROUND(G25,3),2)</f>
        <v>0</v>
      </c>
      <c r="O25">
        <f>(I25*21)/100</f>
        <v>0</v>
      </c>
      <c r="P25" t="s">
        <v>13</v>
      </c>
    </row>
    <row r="26" spans="1:16" x14ac:dyDescent="0.2">
      <c r="A26" s="21" t="s">
        <v>35</v>
      </c>
      <c r="E26" s="22" t="s">
        <v>33</v>
      </c>
    </row>
    <row r="27" spans="1:16" x14ac:dyDescent="0.2">
      <c r="A27" s="23" t="s">
        <v>36</v>
      </c>
      <c r="E27" s="24" t="s">
        <v>135</v>
      </c>
    </row>
    <row r="28" spans="1:16" ht="63.75" x14ac:dyDescent="0.2">
      <c r="A28" t="s">
        <v>37</v>
      </c>
      <c r="E28" s="22" t="s">
        <v>75</v>
      </c>
    </row>
    <row r="29" spans="1:16" ht="25.5" x14ac:dyDescent="0.2">
      <c r="A29" s="12" t="s">
        <v>32</v>
      </c>
      <c r="B29" s="16" t="s">
        <v>25</v>
      </c>
      <c r="C29" s="16" t="s">
        <v>76</v>
      </c>
      <c r="D29" s="12" t="s">
        <v>33</v>
      </c>
      <c r="E29" s="17" t="s">
        <v>77</v>
      </c>
      <c r="F29" s="18" t="s">
        <v>78</v>
      </c>
      <c r="G29" s="19">
        <v>1.2</v>
      </c>
      <c r="H29" s="20">
        <v>0</v>
      </c>
      <c r="I29" s="20">
        <f>ROUND(ROUND(H29,2)*ROUND(G29,3),2)</f>
        <v>0</v>
      </c>
      <c r="O29">
        <f>(I29*21)/100</f>
        <v>0</v>
      </c>
      <c r="P29" t="s">
        <v>13</v>
      </c>
    </row>
    <row r="30" spans="1:16" x14ac:dyDescent="0.2">
      <c r="A30" s="21" t="s">
        <v>35</v>
      </c>
      <c r="E30" s="22" t="s">
        <v>33</v>
      </c>
    </row>
    <row r="31" spans="1:16" x14ac:dyDescent="0.2">
      <c r="A31" s="23" t="s">
        <v>36</v>
      </c>
      <c r="E31" s="24" t="s">
        <v>79</v>
      </c>
    </row>
    <row r="32" spans="1:16" ht="89.25" x14ac:dyDescent="0.2">
      <c r="A32" t="s">
        <v>37</v>
      </c>
      <c r="E32" s="22" t="s">
        <v>80</v>
      </c>
    </row>
    <row r="33" spans="1:16" x14ac:dyDescent="0.2">
      <c r="A33" s="12" t="s">
        <v>32</v>
      </c>
      <c r="B33" s="16" t="s">
        <v>38</v>
      </c>
      <c r="C33" s="16" t="s">
        <v>136</v>
      </c>
      <c r="D33" s="12" t="s">
        <v>33</v>
      </c>
      <c r="E33" s="17" t="s">
        <v>137</v>
      </c>
      <c r="F33" s="18" t="s">
        <v>83</v>
      </c>
      <c r="G33" s="19">
        <v>230.4</v>
      </c>
      <c r="H33" s="20">
        <v>0</v>
      </c>
      <c r="I33" s="20">
        <f>ROUND(ROUND(H33,2)*ROUND(G33,3),2)</f>
        <v>0</v>
      </c>
      <c r="O33">
        <f>(I33*21)/100</f>
        <v>0</v>
      </c>
      <c r="P33" t="s">
        <v>13</v>
      </c>
    </row>
    <row r="34" spans="1:16" x14ac:dyDescent="0.2">
      <c r="A34" s="21" t="s">
        <v>35</v>
      </c>
      <c r="E34" s="22" t="s">
        <v>33</v>
      </c>
    </row>
    <row r="35" spans="1:16" x14ac:dyDescent="0.2">
      <c r="A35" s="23" t="s">
        <v>36</v>
      </c>
      <c r="E35" s="24" t="s">
        <v>138</v>
      </c>
    </row>
    <row r="36" spans="1:16" ht="89.25" x14ac:dyDescent="0.2">
      <c r="A36" t="s">
        <v>37</v>
      </c>
      <c r="E36" s="22" t="s">
        <v>84</v>
      </c>
    </row>
    <row r="37" spans="1:16" x14ac:dyDescent="0.2">
      <c r="A37" s="12" t="s">
        <v>32</v>
      </c>
      <c r="B37" s="16" t="s">
        <v>39</v>
      </c>
      <c r="C37" s="16" t="s">
        <v>85</v>
      </c>
      <c r="D37" s="12" t="s">
        <v>33</v>
      </c>
      <c r="E37" s="17" t="s">
        <v>86</v>
      </c>
      <c r="F37" s="18" t="s">
        <v>60</v>
      </c>
      <c r="G37" s="19">
        <v>3200</v>
      </c>
      <c r="H37" s="20">
        <v>0</v>
      </c>
      <c r="I37" s="20">
        <f>ROUND(ROUND(H37,2)*ROUND(G37,3),2)</f>
        <v>0</v>
      </c>
      <c r="O37">
        <f>(I37*21)/100</f>
        <v>0</v>
      </c>
      <c r="P37" t="s">
        <v>13</v>
      </c>
    </row>
    <row r="38" spans="1:16" x14ac:dyDescent="0.2">
      <c r="A38" s="21" t="s">
        <v>35</v>
      </c>
      <c r="E38" s="22" t="s">
        <v>33</v>
      </c>
    </row>
    <row r="39" spans="1:16" x14ac:dyDescent="0.2">
      <c r="A39" s="23" t="s">
        <v>36</v>
      </c>
      <c r="E39" s="24" t="s">
        <v>134</v>
      </c>
    </row>
    <row r="40" spans="1:16" ht="76.5" x14ac:dyDescent="0.2">
      <c r="A40" t="s">
        <v>37</v>
      </c>
      <c r="E40" s="22" t="s">
        <v>87</v>
      </c>
    </row>
    <row r="41" spans="1:16" x14ac:dyDescent="0.2">
      <c r="A41" s="12" t="s">
        <v>32</v>
      </c>
      <c r="B41" s="16" t="s">
        <v>28</v>
      </c>
      <c r="C41" s="16" t="s">
        <v>88</v>
      </c>
      <c r="D41" s="12" t="s">
        <v>33</v>
      </c>
      <c r="E41" s="17" t="s">
        <v>89</v>
      </c>
      <c r="F41" s="18" t="s">
        <v>60</v>
      </c>
      <c r="G41" s="19">
        <v>3200</v>
      </c>
      <c r="H41" s="20">
        <v>0</v>
      </c>
      <c r="I41" s="20">
        <f>ROUND(ROUND(H41,2)*ROUND(G41,3),2)</f>
        <v>0</v>
      </c>
      <c r="O41">
        <f>(I41*21)/100</f>
        <v>0</v>
      </c>
      <c r="P41" t="s">
        <v>13</v>
      </c>
    </row>
    <row r="42" spans="1:16" x14ac:dyDescent="0.2">
      <c r="A42" s="21" t="s">
        <v>35</v>
      </c>
      <c r="E42" s="22" t="s">
        <v>33</v>
      </c>
    </row>
    <row r="43" spans="1:16" x14ac:dyDescent="0.2">
      <c r="A43" s="23" t="s">
        <v>36</v>
      </c>
      <c r="E43" s="24" t="s">
        <v>134</v>
      </c>
    </row>
    <row r="44" spans="1:16" ht="89.25" x14ac:dyDescent="0.2">
      <c r="A44" t="s">
        <v>37</v>
      </c>
      <c r="E44" s="22" t="s">
        <v>82</v>
      </c>
    </row>
    <row r="45" spans="1:16" x14ac:dyDescent="0.2">
      <c r="A45" s="12" t="s">
        <v>32</v>
      </c>
      <c r="B45" s="16" t="s">
        <v>30</v>
      </c>
      <c r="C45" s="16" t="s">
        <v>90</v>
      </c>
      <c r="D45" s="12" t="s">
        <v>33</v>
      </c>
      <c r="E45" s="17" t="s">
        <v>91</v>
      </c>
      <c r="F45" s="18" t="s">
        <v>34</v>
      </c>
      <c r="G45" s="19">
        <v>4</v>
      </c>
      <c r="H45" s="20">
        <v>0</v>
      </c>
      <c r="I45" s="20">
        <f>ROUND(ROUND(H45,2)*ROUND(G45,3),2)</f>
        <v>0</v>
      </c>
      <c r="O45">
        <f>(I45*21)/100</f>
        <v>0</v>
      </c>
      <c r="P45" t="s">
        <v>13</v>
      </c>
    </row>
    <row r="46" spans="1:16" x14ac:dyDescent="0.2">
      <c r="A46" s="21" t="s">
        <v>35</v>
      </c>
      <c r="E46" s="22" t="s">
        <v>33</v>
      </c>
    </row>
    <row r="47" spans="1:16" x14ac:dyDescent="0.2">
      <c r="A47" s="23" t="s">
        <v>36</v>
      </c>
      <c r="E47" s="24" t="s">
        <v>92</v>
      </c>
    </row>
    <row r="48" spans="1:16" ht="76.5" x14ac:dyDescent="0.2">
      <c r="A48" t="s">
        <v>37</v>
      </c>
      <c r="E48" s="22" t="s">
        <v>93</v>
      </c>
    </row>
    <row r="49" spans="1:16" x14ac:dyDescent="0.2">
      <c r="A49" s="12" t="s">
        <v>32</v>
      </c>
      <c r="B49" s="16" t="s">
        <v>41</v>
      </c>
      <c r="C49" s="16" t="s">
        <v>94</v>
      </c>
      <c r="D49" s="12" t="s">
        <v>33</v>
      </c>
      <c r="E49" s="17" t="s">
        <v>95</v>
      </c>
      <c r="F49" s="18" t="s">
        <v>60</v>
      </c>
      <c r="G49" s="19">
        <v>150</v>
      </c>
      <c r="H49" s="20">
        <v>0</v>
      </c>
      <c r="I49" s="20">
        <f>ROUND(ROUND(H49,2)*ROUND(G49,3),2)</f>
        <v>0</v>
      </c>
      <c r="O49">
        <f>(I49*21)/100</f>
        <v>0</v>
      </c>
      <c r="P49" t="s">
        <v>13</v>
      </c>
    </row>
    <row r="50" spans="1:16" x14ac:dyDescent="0.2">
      <c r="A50" s="21" t="s">
        <v>35</v>
      </c>
      <c r="E50" s="22" t="s">
        <v>33</v>
      </c>
    </row>
    <row r="51" spans="1:16" x14ac:dyDescent="0.2">
      <c r="A51" s="23" t="s">
        <v>36</v>
      </c>
      <c r="E51" s="24" t="s">
        <v>135</v>
      </c>
    </row>
    <row r="52" spans="1:16" ht="63.75" x14ac:dyDescent="0.2">
      <c r="A52" t="s">
        <v>37</v>
      </c>
      <c r="E52" s="22" t="s">
        <v>81</v>
      </c>
    </row>
    <row r="53" spans="1:16" x14ac:dyDescent="0.2">
      <c r="A53" s="12" t="s">
        <v>32</v>
      </c>
      <c r="B53" s="16" t="s">
        <v>42</v>
      </c>
      <c r="C53" s="16" t="s">
        <v>96</v>
      </c>
      <c r="D53" s="12" t="s">
        <v>33</v>
      </c>
      <c r="E53" s="17" t="s">
        <v>97</v>
      </c>
      <c r="F53" s="18" t="s">
        <v>60</v>
      </c>
      <c r="G53" s="19">
        <v>3250</v>
      </c>
      <c r="H53" s="20">
        <v>0</v>
      </c>
      <c r="I53" s="20">
        <f>ROUND(ROUND(H53,2)*ROUND(G53,3),2)</f>
        <v>0</v>
      </c>
      <c r="O53">
        <f>(I53*21)/100</f>
        <v>0</v>
      </c>
      <c r="P53" t="s">
        <v>13</v>
      </c>
    </row>
    <row r="54" spans="1:16" x14ac:dyDescent="0.2">
      <c r="A54" s="21" t="s">
        <v>35</v>
      </c>
      <c r="E54" s="22" t="s">
        <v>33</v>
      </c>
    </row>
    <row r="55" spans="1:16" x14ac:dyDescent="0.2">
      <c r="A55" s="23" t="s">
        <v>36</v>
      </c>
      <c r="E55" s="24" t="s">
        <v>139</v>
      </c>
    </row>
    <row r="56" spans="1:16" ht="89.25" x14ac:dyDescent="0.2">
      <c r="A56" t="s">
        <v>37</v>
      </c>
      <c r="E56" s="22" t="s">
        <v>98</v>
      </c>
    </row>
    <row r="57" spans="1:16" x14ac:dyDescent="0.2">
      <c r="A57" s="12" t="s">
        <v>32</v>
      </c>
      <c r="B57" s="16" t="s">
        <v>44</v>
      </c>
      <c r="C57" s="16" t="s">
        <v>101</v>
      </c>
      <c r="D57" s="12" t="s">
        <v>33</v>
      </c>
      <c r="E57" s="17" t="s">
        <v>102</v>
      </c>
      <c r="F57" s="18" t="s">
        <v>34</v>
      </c>
      <c r="G57" s="19">
        <v>2</v>
      </c>
      <c r="H57" s="20">
        <v>0</v>
      </c>
      <c r="I57" s="20">
        <f>ROUND(ROUND(H57,2)*ROUND(G57,3),2)</f>
        <v>0</v>
      </c>
      <c r="O57">
        <f>(I57*21)/100</f>
        <v>0</v>
      </c>
      <c r="P57" t="s">
        <v>13</v>
      </c>
    </row>
    <row r="58" spans="1:16" x14ac:dyDescent="0.2">
      <c r="A58" s="21" t="s">
        <v>35</v>
      </c>
      <c r="E58" s="22" t="s">
        <v>33</v>
      </c>
    </row>
    <row r="59" spans="1:16" x14ac:dyDescent="0.2">
      <c r="A59" s="23" t="s">
        <v>36</v>
      </c>
      <c r="E59" s="24" t="s">
        <v>99</v>
      </c>
    </row>
    <row r="60" spans="1:16" ht="102" x14ac:dyDescent="0.2">
      <c r="A60" t="s">
        <v>37</v>
      </c>
      <c r="E60" s="22" t="s">
        <v>100</v>
      </c>
    </row>
    <row r="61" spans="1:16" x14ac:dyDescent="0.2">
      <c r="A61" s="12" t="s">
        <v>32</v>
      </c>
      <c r="B61" s="16" t="s">
        <v>45</v>
      </c>
      <c r="C61" s="16" t="s">
        <v>103</v>
      </c>
      <c r="D61" s="12" t="s">
        <v>33</v>
      </c>
      <c r="E61" s="17" t="s">
        <v>104</v>
      </c>
      <c r="F61" s="18" t="s">
        <v>34</v>
      </c>
      <c r="G61" s="19">
        <v>2</v>
      </c>
      <c r="H61" s="20">
        <v>0</v>
      </c>
      <c r="I61" s="20">
        <f>ROUND(ROUND(H61,2)*ROUND(G61,3),2)</f>
        <v>0</v>
      </c>
      <c r="O61">
        <f>(I61*21)/100</f>
        <v>0</v>
      </c>
      <c r="P61" t="s">
        <v>13</v>
      </c>
    </row>
    <row r="62" spans="1:16" x14ac:dyDescent="0.2">
      <c r="A62" s="21" t="s">
        <v>35</v>
      </c>
      <c r="E62" s="22" t="s">
        <v>33</v>
      </c>
    </row>
    <row r="63" spans="1:16" x14ac:dyDescent="0.2">
      <c r="A63" s="23" t="s">
        <v>36</v>
      </c>
      <c r="E63" s="24" t="s">
        <v>99</v>
      </c>
    </row>
    <row r="64" spans="1:16" ht="76.5" x14ac:dyDescent="0.2">
      <c r="A64" t="s">
        <v>37</v>
      </c>
      <c r="E64" s="22" t="s">
        <v>93</v>
      </c>
    </row>
    <row r="65" spans="1:16" x14ac:dyDescent="0.2">
      <c r="A65" s="12" t="s">
        <v>32</v>
      </c>
      <c r="B65" s="16" t="s">
        <v>46</v>
      </c>
      <c r="C65" s="16" t="s">
        <v>140</v>
      </c>
      <c r="D65" s="12" t="s">
        <v>33</v>
      </c>
      <c r="E65" s="17" t="s">
        <v>141</v>
      </c>
      <c r="F65" s="18" t="s">
        <v>34</v>
      </c>
      <c r="G65" s="19">
        <v>2</v>
      </c>
      <c r="H65" s="20">
        <v>0</v>
      </c>
      <c r="I65" s="20">
        <f>ROUND(ROUND(H65,2)*ROUND(G65,3),2)</f>
        <v>0</v>
      </c>
      <c r="O65">
        <f>(I65*21)/100</f>
        <v>0</v>
      </c>
      <c r="P65" t="s">
        <v>13</v>
      </c>
    </row>
    <row r="66" spans="1:16" x14ac:dyDescent="0.2">
      <c r="A66" s="21" t="s">
        <v>35</v>
      </c>
      <c r="E66" s="22" t="s">
        <v>33</v>
      </c>
    </row>
    <row r="67" spans="1:16" x14ac:dyDescent="0.2">
      <c r="A67" s="23" t="s">
        <v>36</v>
      </c>
      <c r="E67" s="24" t="s">
        <v>99</v>
      </c>
    </row>
    <row r="68" spans="1:16" ht="102" x14ac:dyDescent="0.2">
      <c r="A68" t="s">
        <v>37</v>
      </c>
      <c r="E68" s="22" t="s">
        <v>100</v>
      </c>
    </row>
    <row r="69" spans="1:16" x14ac:dyDescent="0.2">
      <c r="A69" s="12" t="s">
        <v>32</v>
      </c>
      <c r="B69" s="16" t="s">
        <v>47</v>
      </c>
      <c r="C69" s="16" t="s">
        <v>142</v>
      </c>
      <c r="D69" s="12" t="s">
        <v>33</v>
      </c>
      <c r="E69" s="17" t="s">
        <v>143</v>
      </c>
      <c r="F69" s="18" t="s">
        <v>34</v>
      </c>
      <c r="G69" s="19">
        <v>2</v>
      </c>
      <c r="H69" s="20">
        <v>0</v>
      </c>
      <c r="I69" s="20">
        <f>ROUND(ROUND(H69,2)*ROUND(G69,3),2)</f>
        <v>0</v>
      </c>
      <c r="O69">
        <f>(I69*21)/100</f>
        <v>0</v>
      </c>
      <c r="P69" t="s">
        <v>13</v>
      </c>
    </row>
    <row r="70" spans="1:16" x14ac:dyDescent="0.2">
      <c r="A70" s="21" t="s">
        <v>35</v>
      </c>
      <c r="E70" s="22" t="s">
        <v>33</v>
      </c>
    </row>
    <row r="71" spans="1:16" x14ac:dyDescent="0.2">
      <c r="A71" s="23" t="s">
        <v>36</v>
      </c>
      <c r="E71" s="24" t="s">
        <v>99</v>
      </c>
    </row>
    <row r="72" spans="1:16" ht="76.5" x14ac:dyDescent="0.2">
      <c r="A72" t="s">
        <v>37</v>
      </c>
      <c r="E72" s="22" t="s">
        <v>93</v>
      </c>
    </row>
    <row r="73" spans="1:16" x14ac:dyDescent="0.2">
      <c r="A73" s="12" t="s">
        <v>32</v>
      </c>
      <c r="B73" s="16" t="s">
        <v>48</v>
      </c>
      <c r="C73" s="16" t="s">
        <v>144</v>
      </c>
      <c r="D73" s="12" t="s">
        <v>33</v>
      </c>
      <c r="E73" s="17" t="s">
        <v>145</v>
      </c>
      <c r="F73" s="18" t="s">
        <v>34</v>
      </c>
      <c r="G73" s="19">
        <v>1</v>
      </c>
      <c r="H73" s="20">
        <v>0</v>
      </c>
      <c r="I73" s="20">
        <f>ROUND(ROUND(H73,2)*ROUND(G73,3),2)</f>
        <v>0</v>
      </c>
      <c r="O73">
        <f>(I73*21)/100</f>
        <v>0</v>
      </c>
      <c r="P73" t="s">
        <v>13</v>
      </c>
    </row>
    <row r="74" spans="1:16" x14ac:dyDescent="0.2">
      <c r="A74" s="21" t="s">
        <v>35</v>
      </c>
      <c r="E74" s="22" t="s">
        <v>33</v>
      </c>
    </row>
    <row r="75" spans="1:16" x14ac:dyDescent="0.2">
      <c r="A75" s="23" t="s">
        <v>36</v>
      </c>
      <c r="E75" s="24" t="s">
        <v>33</v>
      </c>
    </row>
    <row r="76" spans="1:16" ht="51" x14ac:dyDescent="0.2">
      <c r="A76" t="s">
        <v>37</v>
      </c>
      <c r="E76" s="22" t="s">
        <v>105</v>
      </c>
    </row>
    <row r="77" spans="1:16" x14ac:dyDescent="0.2">
      <c r="A77" s="12" t="s">
        <v>32</v>
      </c>
      <c r="B77" s="16" t="s">
        <v>49</v>
      </c>
      <c r="C77" s="16" t="s">
        <v>106</v>
      </c>
      <c r="D77" s="12" t="s">
        <v>33</v>
      </c>
      <c r="E77" s="17" t="s">
        <v>107</v>
      </c>
      <c r="F77" s="18" t="s">
        <v>34</v>
      </c>
      <c r="G77" s="19">
        <v>3</v>
      </c>
      <c r="H77" s="20">
        <v>0</v>
      </c>
      <c r="I77" s="20">
        <f>ROUND(ROUND(H77,2)*ROUND(G77,3),2)</f>
        <v>0</v>
      </c>
      <c r="O77">
        <f>(I77*21)/100</f>
        <v>0</v>
      </c>
      <c r="P77" t="s">
        <v>13</v>
      </c>
    </row>
    <row r="78" spans="1:16" x14ac:dyDescent="0.2">
      <c r="A78" s="21" t="s">
        <v>35</v>
      </c>
      <c r="E78" s="22" t="s">
        <v>33</v>
      </c>
    </row>
    <row r="79" spans="1:16" x14ac:dyDescent="0.2">
      <c r="A79" s="23" t="s">
        <v>36</v>
      </c>
      <c r="E79" s="24" t="s">
        <v>108</v>
      </c>
    </row>
    <row r="80" spans="1:16" ht="51" x14ac:dyDescent="0.2">
      <c r="A80" t="s">
        <v>37</v>
      </c>
      <c r="E80" s="22" t="s">
        <v>105</v>
      </c>
    </row>
    <row r="81" spans="1:16" x14ac:dyDescent="0.2">
      <c r="A81" s="12" t="s">
        <v>32</v>
      </c>
      <c r="B81" s="16" t="s">
        <v>51</v>
      </c>
      <c r="C81" s="16" t="s">
        <v>109</v>
      </c>
      <c r="D81" s="12" t="s">
        <v>33</v>
      </c>
      <c r="E81" s="17" t="s">
        <v>110</v>
      </c>
      <c r="F81" s="18" t="s">
        <v>34</v>
      </c>
      <c r="G81" s="19">
        <v>3</v>
      </c>
      <c r="H81" s="20">
        <v>0</v>
      </c>
      <c r="I81" s="20">
        <f>ROUND(ROUND(H81,2)*ROUND(G81,3),2)</f>
        <v>0</v>
      </c>
      <c r="O81">
        <f>(I81*21)/100</f>
        <v>0</v>
      </c>
      <c r="P81" t="s">
        <v>13</v>
      </c>
    </row>
    <row r="82" spans="1:16" x14ac:dyDescent="0.2">
      <c r="A82" s="21" t="s">
        <v>35</v>
      </c>
      <c r="E82" s="22" t="s">
        <v>33</v>
      </c>
    </row>
    <row r="83" spans="1:16" x14ac:dyDescent="0.2">
      <c r="A83" s="23" t="s">
        <v>36</v>
      </c>
      <c r="E83" s="24" t="s">
        <v>108</v>
      </c>
    </row>
    <row r="84" spans="1:16" ht="76.5" x14ac:dyDescent="0.2">
      <c r="A84" t="s">
        <v>37</v>
      </c>
      <c r="E84" s="22" t="s">
        <v>93</v>
      </c>
    </row>
    <row r="85" spans="1:16" x14ac:dyDescent="0.2">
      <c r="A85" s="12" t="s">
        <v>32</v>
      </c>
      <c r="B85" s="16" t="s">
        <v>52</v>
      </c>
      <c r="C85" s="16" t="s">
        <v>111</v>
      </c>
      <c r="D85" s="12" t="s">
        <v>33</v>
      </c>
      <c r="E85" s="17" t="s">
        <v>112</v>
      </c>
      <c r="F85" s="18" t="s">
        <v>34</v>
      </c>
      <c r="G85" s="19">
        <v>3</v>
      </c>
      <c r="H85" s="20">
        <v>0</v>
      </c>
      <c r="I85" s="20">
        <f>ROUND(ROUND(H85,2)*ROUND(G85,3),2)</f>
        <v>0</v>
      </c>
      <c r="O85">
        <f>(I85*21)/100</f>
        <v>0</v>
      </c>
      <c r="P85" t="s">
        <v>13</v>
      </c>
    </row>
    <row r="86" spans="1:16" x14ac:dyDescent="0.2">
      <c r="A86" s="21" t="s">
        <v>35</v>
      </c>
      <c r="E86" s="22" t="s">
        <v>33</v>
      </c>
    </row>
    <row r="87" spans="1:16" x14ac:dyDescent="0.2">
      <c r="A87" s="23" t="s">
        <v>36</v>
      </c>
      <c r="E87" s="24" t="s">
        <v>108</v>
      </c>
    </row>
    <row r="88" spans="1:16" ht="89.25" x14ac:dyDescent="0.2">
      <c r="A88" t="s">
        <v>37</v>
      </c>
      <c r="E88" s="22" t="s">
        <v>113</v>
      </c>
    </row>
    <row r="89" spans="1:16" x14ac:dyDescent="0.2">
      <c r="A89" s="12" t="s">
        <v>32</v>
      </c>
      <c r="B89" s="16" t="s">
        <v>53</v>
      </c>
      <c r="C89" s="16" t="s">
        <v>146</v>
      </c>
      <c r="D89" s="12" t="s">
        <v>33</v>
      </c>
      <c r="E89" s="17" t="s">
        <v>147</v>
      </c>
      <c r="F89" s="18" t="s">
        <v>34</v>
      </c>
      <c r="G89" s="19">
        <v>1</v>
      </c>
      <c r="H89" s="20">
        <v>0</v>
      </c>
      <c r="I89" s="20">
        <f>ROUND(ROUND(H89,2)*ROUND(G89,3),2)</f>
        <v>0</v>
      </c>
      <c r="O89">
        <f>(I89*21)/100</f>
        <v>0</v>
      </c>
      <c r="P89" t="s">
        <v>13</v>
      </c>
    </row>
    <row r="90" spans="1:16" x14ac:dyDescent="0.2">
      <c r="A90" s="21" t="s">
        <v>35</v>
      </c>
      <c r="E90" s="22" t="s">
        <v>33</v>
      </c>
    </row>
    <row r="91" spans="1:16" x14ac:dyDescent="0.2">
      <c r="A91" s="23" t="s">
        <v>36</v>
      </c>
      <c r="E91" s="24" t="s">
        <v>33</v>
      </c>
    </row>
    <row r="92" spans="1:16" ht="76.5" x14ac:dyDescent="0.2">
      <c r="A92" t="s">
        <v>37</v>
      </c>
      <c r="E92" s="22" t="s">
        <v>148</v>
      </c>
    </row>
    <row r="93" spans="1:16" x14ac:dyDescent="0.2">
      <c r="A93" s="12" t="s">
        <v>32</v>
      </c>
      <c r="B93" s="16" t="s">
        <v>54</v>
      </c>
      <c r="C93" s="16" t="s">
        <v>115</v>
      </c>
      <c r="D93" s="12" t="s">
        <v>33</v>
      </c>
      <c r="E93" s="17" t="s">
        <v>116</v>
      </c>
      <c r="F93" s="18" t="s">
        <v>34</v>
      </c>
      <c r="G93" s="19">
        <v>1</v>
      </c>
      <c r="H93" s="20">
        <v>0</v>
      </c>
      <c r="I93" s="20">
        <f>ROUND(ROUND(H93,2)*ROUND(G93,3),2)</f>
        <v>0</v>
      </c>
      <c r="O93">
        <f>(I93*21)/100</f>
        <v>0</v>
      </c>
      <c r="P93" t="s">
        <v>13</v>
      </c>
    </row>
    <row r="94" spans="1:16" x14ac:dyDescent="0.2">
      <c r="A94" s="21" t="s">
        <v>35</v>
      </c>
      <c r="E94" s="22" t="s">
        <v>33</v>
      </c>
    </row>
    <row r="95" spans="1:16" x14ac:dyDescent="0.2">
      <c r="A95" s="23" t="s">
        <v>36</v>
      </c>
      <c r="E95" s="24" t="s">
        <v>33</v>
      </c>
    </row>
    <row r="96" spans="1:16" ht="89.25" x14ac:dyDescent="0.2">
      <c r="A96" t="s">
        <v>37</v>
      </c>
      <c r="E96" s="22" t="s">
        <v>114</v>
      </c>
    </row>
    <row r="97" spans="1:16" x14ac:dyDescent="0.2">
      <c r="A97" s="12" t="s">
        <v>32</v>
      </c>
      <c r="B97" s="16" t="s">
        <v>55</v>
      </c>
      <c r="C97" s="16" t="s">
        <v>117</v>
      </c>
      <c r="D97" s="12" t="s">
        <v>33</v>
      </c>
      <c r="E97" s="17" t="s">
        <v>118</v>
      </c>
      <c r="F97" s="18" t="s">
        <v>34</v>
      </c>
      <c r="G97" s="19">
        <v>1</v>
      </c>
      <c r="H97" s="20">
        <v>0</v>
      </c>
      <c r="I97" s="20">
        <f>ROUND(ROUND(H97,2)*ROUND(G97,3),2)</f>
        <v>0</v>
      </c>
      <c r="O97">
        <f>(I97*21)/100</f>
        <v>0</v>
      </c>
      <c r="P97" t="s">
        <v>13</v>
      </c>
    </row>
    <row r="98" spans="1:16" x14ac:dyDescent="0.2">
      <c r="A98" s="21" t="s">
        <v>35</v>
      </c>
      <c r="E98" s="22" t="s">
        <v>33</v>
      </c>
    </row>
    <row r="99" spans="1:16" x14ac:dyDescent="0.2">
      <c r="A99" s="23" t="s">
        <v>36</v>
      </c>
      <c r="E99" s="24" t="s">
        <v>33</v>
      </c>
    </row>
    <row r="100" spans="1:16" ht="76.5" x14ac:dyDescent="0.2">
      <c r="A100" t="s">
        <v>37</v>
      </c>
      <c r="E100" s="22" t="s">
        <v>93</v>
      </c>
    </row>
    <row r="101" spans="1:16" x14ac:dyDescent="0.2">
      <c r="A101" s="12" t="s">
        <v>32</v>
      </c>
      <c r="B101" s="16" t="s">
        <v>56</v>
      </c>
      <c r="C101" s="16" t="s">
        <v>119</v>
      </c>
      <c r="D101" s="12" t="s">
        <v>33</v>
      </c>
      <c r="E101" s="17" t="s">
        <v>120</v>
      </c>
      <c r="F101" s="18" t="s">
        <v>34</v>
      </c>
      <c r="G101" s="19">
        <v>1</v>
      </c>
      <c r="H101" s="20">
        <v>0</v>
      </c>
      <c r="I101" s="20">
        <f>ROUND(ROUND(H101,2)*ROUND(G101,3),2)</f>
        <v>0</v>
      </c>
      <c r="O101">
        <f>(I101*21)/100</f>
        <v>0</v>
      </c>
      <c r="P101" t="s">
        <v>13</v>
      </c>
    </row>
    <row r="102" spans="1:16" x14ac:dyDescent="0.2">
      <c r="A102" s="21" t="s">
        <v>35</v>
      </c>
      <c r="E102" s="22" t="s">
        <v>33</v>
      </c>
    </row>
    <row r="103" spans="1:16" x14ac:dyDescent="0.2">
      <c r="A103" s="23" t="s">
        <v>36</v>
      </c>
      <c r="E103" s="24" t="s">
        <v>33</v>
      </c>
    </row>
    <row r="104" spans="1:16" ht="89.25" x14ac:dyDescent="0.2">
      <c r="A104" t="s">
        <v>37</v>
      </c>
      <c r="E104" s="22" t="s">
        <v>113</v>
      </c>
    </row>
    <row r="105" spans="1:16" x14ac:dyDescent="0.2">
      <c r="A105" s="12" t="s">
        <v>32</v>
      </c>
      <c r="B105" s="16" t="s">
        <v>57</v>
      </c>
      <c r="C105" s="16" t="s">
        <v>121</v>
      </c>
      <c r="D105" s="12" t="s">
        <v>33</v>
      </c>
      <c r="E105" s="17" t="s">
        <v>122</v>
      </c>
      <c r="F105" s="18" t="s">
        <v>123</v>
      </c>
      <c r="G105" s="19">
        <v>72</v>
      </c>
      <c r="H105" s="20">
        <v>0</v>
      </c>
      <c r="I105" s="20">
        <f>ROUND(ROUND(H105,2)*ROUND(G105,3),2)</f>
        <v>0</v>
      </c>
      <c r="O105">
        <f>(I105*21)/100</f>
        <v>0</v>
      </c>
      <c r="P105" t="s">
        <v>13</v>
      </c>
    </row>
    <row r="106" spans="1:16" x14ac:dyDescent="0.2">
      <c r="A106" s="21" t="s">
        <v>35</v>
      </c>
      <c r="E106" s="22" t="s">
        <v>33</v>
      </c>
    </row>
    <row r="107" spans="1:16" x14ac:dyDescent="0.2">
      <c r="A107" s="23" t="s">
        <v>36</v>
      </c>
      <c r="E107" s="24" t="s">
        <v>149</v>
      </c>
    </row>
    <row r="108" spans="1:16" ht="114.75" x14ac:dyDescent="0.2">
      <c r="A108" t="s">
        <v>37</v>
      </c>
      <c r="E108" s="22" t="s">
        <v>124</v>
      </c>
    </row>
    <row r="109" spans="1:16" x14ac:dyDescent="0.2">
      <c r="A109" s="12" t="s">
        <v>32</v>
      </c>
      <c r="B109" s="16" t="s">
        <v>58</v>
      </c>
      <c r="C109" s="16" t="s">
        <v>125</v>
      </c>
      <c r="D109" s="12" t="s">
        <v>33</v>
      </c>
      <c r="E109" s="17" t="s">
        <v>126</v>
      </c>
      <c r="F109" s="18" t="s">
        <v>123</v>
      </c>
      <c r="G109" s="19">
        <v>72</v>
      </c>
      <c r="H109" s="20">
        <v>0</v>
      </c>
      <c r="I109" s="20">
        <f>ROUND(ROUND(H109,2)*ROUND(G109,3),2)</f>
        <v>0</v>
      </c>
      <c r="O109">
        <f>(I109*21)/100</f>
        <v>0</v>
      </c>
      <c r="P109" t="s">
        <v>13</v>
      </c>
    </row>
    <row r="110" spans="1:16" x14ac:dyDescent="0.2">
      <c r="A110" s="21" t="s">
        <v>35</v>
      </c>
      <c r="E110" s="22" t="s">
        <v>33</v>
      </c>
    </row>
    <row r="111" spans="1:16" x14ac:dyDescent="0.2">
      <c r="A111" s="23" t="s">
        <v>36</v>
      </c>
      <c r="E111" s="24" t="s">
        <v>149</v>
      </c>
    </row>
    <row r="112" spans="1:16" ht="102" x14ac:dyDescent="0.2">
      <c r="A112" t="s">
        <v>37</v>
      </c>
      <c r="E112" s="22" t="s">
        <v>127</v>
      </c>
    </row>
    <row r="113" spans="1:16" x14ac:dyDescent="0.2">
      <c r="A113" s="12" t="s">
        <v>32</v>
      </c>
      <c r="B113" s="16" t="s">
        <v>59</v>
      </c>
      <c r="C113" s="16" t="s">
        <v>128</v>
      </c>
      <c r="D113" s="12" t="s">
        <v>33</v>
      </c>
      <c r="E113" s="17" t="s">
        <v>129</v>
      </c>
      <c r="F113" s="18" t="s">
        <v>34</v>
      </c>
      <c r="G113" s="19">
        <v>1</v>
      </c>
      <c r="H113" s="20">
        <v>0</v>
      </c>
      <c r="I113" s="20">
        <f>ROUND(ROUND(H113,2)*ROUND(G113,3),2)</f>
        <v>0</v>
      </c>
      <c r="O113">
        <f>(I113*21)/100</f>
        <v>0</v>
      </c>
      <c r="P113" t="s">
        <v>13</v>
      </c>
    </row>
    <row r="114" spans="1:16" x14ac:dyDescent="0.2">
      <c r="A114" s="21" t="s">
        <v>35</v>
      </c>
      <c r="E114" s="22" t="s">
        <v>33</v>
      </c>
    </row>
    <row r="115" spans="1:16" x14ac:dyDescent="0.2">
      <c r="A115" s="23" t="s">
        <v>36</v>
      </c>
      <c r="E115" s="24" t="s">
        <v>33</v>
      </c>
    </row>
    <row r="116" spans="1:16" ht="114.75" x14ac:dyDescent="0.2">
      <c r="A116" t="s">
        <v>37</v>
      </c>
      <c r="E116" s="22" t="s">
        <v>130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Urbánková Jaroslava</cp:lastModifiedBy>
  <dcterms:created xsi:type="dcterms:W3CDTF">2020-07-08T09:31:27Z</dcterms:created>
  <dcterms:modified xsi:type="dcterms:W3CDTF">2020-07-08T09:37:24Z</dcterms:modified>
</cp:coreProperties>
</file>