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2" sheetId="2" r:id="rId2"/>
    <sheet name="SO 98-98" sheetId="3" r:id="rId3"/>
    <sheet name="SO 01" sheetId="4" r:id="rId4"/>
  </sheets>
  <definedNames/>
  <calcPr/>
  <webPublishing/>
</workbook>
</file>

<file path=xl/sharedStrings.xml><?xml version="1.0" encoding="utf-8"?>
<sst xmlns="http://schemas.openxmlformats.org/spreadsheetml/2006/main" count="1474" uniqueCount="406">
  <si>
    <t>Aspe</t>
  </si>
  <si>
    <t>Rekapitulace ceny</t>
  </si>
  <si>
    <t>S631800283</t>
  </si>
  <si>
    <t>Výstavba PZS v km 43,357 (P1800) a km 43,988 (P1801) trati Rakovník - Bečov nad Teplou</t>
  </si>
  <si>
    <t>ZŘ</t>
  </si>
  <si>
    <t>20200918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</si>
  <si>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</si>
  <si>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</si>
  <si>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</si>
  <si>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</si>
  <si>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</si>
  <si>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</si>
  <si>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</si>
  <si>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</si>
  <si>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</si>
  <si>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</si>
  <si>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02</t>
  </si>
  <si>
    <t>Přejezdové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</si>
  <si>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</si>
  <si>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</si>
  <si>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</si>
  <si>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</si>
  <si>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</si>
  <si>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</si>
  <si>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</si>
  <si>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</si>
  <si>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</si>
  <si>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</si>
  <si>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</si>
  <si>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</si>
  <si>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</si>
  <si>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</si>
  <si>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</si>
  <si>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</si>
  <si>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</si>
  <si>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</si>
  <si>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</si>
  <si>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</si>
  <si>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</si>
  <si>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</si>
  <si>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</si>
  <si>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</si>
  <si>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</si>
  <si>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</si>
  <si>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</si>
  <si>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02</t>
  </si>
  <si>
    <t>SD</t>
  </si>
  <si>
    <t>1</t>
  </si>
  <si>
    <t>P</t>
  </si>
  <si>
    <t>111201</t>
  </si>
  <si>
    <t/>
  </si>
  <si>
    <t>ODSTRANĚNÍ KŘOVIN S ODVOZEM DO 1KM</t>
  </si>
  <si>
    <t>M2</t>
  </si>
  <si>
    <t>OTSKP_2019</t>
  </si>
  <si>
    <t>PP</t>
  </si>
  <si>
    <t>VV</t>
  </si>
  <si>
    <t>v.č.B.14</t>
  </si>
  <si>
    <t>TS</t>
  </si>
  <si>
    <t>odstranění křovin a stromů do průměru 100 mm  
doprava dřevin na předepsanou vzdálenost  
spálení na hromadách nebo štěpkování</t>
  </si>
  <si>
    <t>112014</t>
  </si>
  <si>
    <t>KÁCENÍ STROMŮ D KMENE DO 0,5M S ODSTRANĚNÍM PAŘEZŮ, ODVOZ DO 5KM</t>
  </si>
  <si>
    <t>KUS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</si>
  <si>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</si>
  <si>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12293A</t>
  </si>
  <si>
    <t>ODKOPÁVKY A PROKOPÁVKY OBECNÉ TŘ. III - BEZ DOPRAVY</t>
  </si>
  <si>
    <t>M3</t>
  </si>
  <si>
    <t>v.č.D.1.3.1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</si>
  <si>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</si>
  <si>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</si>
  <si>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14113</t>
  </si>
  <si>
    <t>PROTLAČOVÁNÍ OCELOVÉHO POTRUBÍ DN DO 200MM</t>
  </si>
  <si>
    <t>M</t>
  </si>
  <si>
    <t>položka zahrnuje dodávku protlačovaného potrubí a veškeré pomocné práce (startovací zařízení, startovací a cílová jáma, opěrné a vodící bloky a pod.)</t>
  </si>
  <si>
    <t>5</t>
  </si>
  <si>
    <t>22694</t>
  </si>
  <si>
    <t>ZÁPOROVÉ PAŽENÍ Z KOVU DOČASNÉ</t>
  </si>
  <si>
    <t>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</si>
  <si>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</si>
  <si>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6</t>
  </si>
  <si>
    <t>22695A</t>
  </si>
  <si>
    <t>VÝDŘEVA ZÁPOROVÉHO PAŽENÍ DOČASNÁ (PLOCHA)</t>
  </si>
  <si>
    <t>položka zahrnuje osazení pažin bez ohledu na druh, jejich opotřebení a jejich odstranění</t>
  </si>
  <si>
    <t>7</t>
  </si>
  <si>
    <t>701004</t>
  </si>
  <si>
    <t>VYHLEDÁVACÍ MARKER ZEMNÍ</t>
  </si>
  <si>
    <t>viz TZ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</si>
  <si>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</si>
  <si>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8</t>
  </si>
  <si>
    <t>702212</t>
  </si>
  <si>
    <t>KABELOVÁ CHRÁNIČKA ZEMNÍ DN PŘES 100 MM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</si>
  <si>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</si>
  <si>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9</t>
  </si>
  <si>
    <t>702311</t>
  </si>
  <si>
    <t>ZAKRYTÍ KABELŮ VÝSTRAŽNOU FÓLIÍ ŠÍŘKY DO 20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</si>
  <si>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</si>
  <si>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10</t>
  </si>
  <si>
    <t>741B13</t>
  </si>
  <si>
    <t>ZEMNÍCÍ TYČ FEZN DÉLKY PŘES 4,5 M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</si>
  <si>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</si>
  <si>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11</t>
  </si>
  <si>
    <t>742H22</t>
  </si>
  <si>
    <t>KABEL NN ČTYŘ- A PĚTIŽÍLOVÝ AL S PLASTOVOU IZOLACÍ OD 4 DO 16 MM2</t>
  </si>
  <si>
    <t>v.č.D.1.3.7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</si>
  <si>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</si>
  <si>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12</t>
  </si>
  <si>
    <t>744231</t>
  </si>
  <si>
    <t>KABELOVÁ SKŘÍŇ VENKOVNÍ SPOLEČNÁ PŘÍSTROJOVÁ PRO PŘEJEZDY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</si>
  <si>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</si>
  <si>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13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</si>
  <si>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</si>
  <si>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</si>
  <si>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</si>
  <si>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14</t>
  </si>
  <si>
    <t>747214</t>
  </si>
  <si>
    <t>CELKOVÁ PROHLÍDKA, ZKOUŠENÍ, MĚŘENÍ A VYHOTOVENÍ VÝCHOZÍ REVIZNÍ ZPRÁVY, PRO OBJEM IN - PŘÍPLATEK ZA KAŽDÝCH DALŠÍCH I ZAPOČATÝCH 500 TIS. KČ</t>
  </si>
  <si>
    <t>15</t>
  </si>
  <si>
    <t>747413</t>
  </si>
  <si>
    <t>MĚŘENÍ ZEMNÍCH ODPORŮ - ZEMNICÍ SÍTĚ DÉLKY PÁSKU DO 100 M</t>
  </si>
  <si>
    <t>16</t>
  </si>
  <si>
    <t>75A131</t>
  </si>
  <si>
    <t>KABEL METALICKÝ DVOUPLÁŠŤOVÝ DO 12 PÁRŮ - DODÁVKA</t>
  </si>
  <si>
    <t>km/pár</t>
  </si>
  <si>
    <t>1. Položka obsahuje:  
 – dodání kabelů podle typu od výrobců včetně mimostaveništní dopravy  
2. Položka neobsahuje:  
 X  
3. Způsob měření:  
Měří se n-násobky páru vodičů na kilometr.</t>
  </si>
  <si>
    <t>17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</si>
  <si>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</si>
  <si>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</si>
  <si>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</si>
  <si>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18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</si>
  <si>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</si>
  <si>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</si>
  <si>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</si>
  <si>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19</t>
  </si>
  <si>
    <t>75A321</t>
  </si>
  <si>
    <t>SPOJKA ROVNÁ PRO PLASTOVÉ KABELY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</si>
  <si>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</si>
  <si>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20</t>
  </si>
  <si>
    <t>75B351</t>
  </si>
  <si>
    <t>KONTROLNÍ SKŘÍŇ S POMOCNÝMI TLAČÍTKY - DODÁVKA</t>
  </si>
  <si>
    <t>1. Položka obsahuje:  
 – dodání kompletního vnitřního zařízení podle typu určeného položkou včetně potřebného pomocného materiálu a jeho dopravy na místo určení  
 – pořízení kontrolní skříně s pomocnými tlačítky včetně pomocného materiálu a její dopravy do místa určení  
2. Položka neobsahuje:  
 X  
3. Způsob měření:  
Udává se počet kusů kompletní konstrukce nebo práce.</t>
  </si>
  <si>
    <t>21</t>
  </si>
  <si>
    <t>75B541</t>
  </si>
  <si>
    <t>SKŘÍŇ (STOJAN) VOLNÉ VAZBY - DODÁVKA</t>
  </si>
  <si>
    <t>v.č.D.1.3.9/10</t>
  </si>
  <si>
    <t>1. Položka obsahuje:  
 – dodání kompletního vnitřního zařízení podle typu určeného položkou včetně přepěťových ochran, potřebného pomocného materiálu a jeho dopravy na místo určení  
 – pořízení příslušné skříně (stojanu) volné vazby vystrojené včetně pomocného materiálu a její dopravu do místa určení  
2. Položka neobsahuje:  
 X  
3. Způsob měření:  
Udává se počet kusů kompletní konstrukce nebo práce.</t>
  </si>
  <si>
    <t>22</t>
  </si>
  <si>
    <t>75B547</t>
  </si>
  <si>
    <t>SKŘÍŇ (STOJAN) VOLNÉ VAZBY - MONTÁŽ</t>
  </si>
  <si>
    <t>1. Položka obsahuje:  
 – usazení skříně (stojanu) volné vazby vystrojené na místě určení, osazení vnitřních prvků skříně  
 – montáž dodaného zařízení se všemi pomocnými a doplňujícími pracemi a součástmi, případné použití mechanizmů  
2. Položka neobsahuje:  
 X  
3. Způsob měření:  
Udává se počet kusů kompletní konstrukce nebo práce.</t>
  </si>
  <si>
    <t>23</t>
  </si>
  <si>
    <t>75B6A1</t>
  </si>
  <si>
    <t>USMĚRŇOVAČ 24 V/50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</si>
  <si>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</si>
  <si>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24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</si>
  <si>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</si>
  <si>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</si>
  <si>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</si>
  <si>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25</t>
  </si>
  <si>
    <t>75C911</t>
  </si>
  <si>
    <t>SNÍMAČ POČÍTAČE NÁPRAV - DODÁVKA</t>
  </si>
  <si>
    <t>1. Položka obsahuje:  
 – kompletní dodávka snímače počítače náprav, potřebného pomocného materiálu a dopravy do staveništního skladu  
 – dodávku snímače počítače náprav a pomocného materiálu, dopravu do staveništního skladu  
2. Položka neobsahuje:  
 X  
3. Způsob měření:  
Udává se počet kusů kompletní konstrukce nebo práce.</t>
  </si>
  <si>
    <t>26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</si>
  <si>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</si>
  <si>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</si>
  <si>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</si>
  <si>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27</t>
  </si>
  <si>
    <t>75C931</t>
  </si>
  <si>
    <t>SKŘÍŇ S POČÍTAČI NÁPRAV 8 BODŮ/7 ÚSEKŮ - DODÁVKA</t>
  </si>
  <si>
    <t>1. Položka obsahuje:  
 – dodávka skříně s počítači náprav 8 bodů/7 úseků včetně potřebného pomocného materiálu a dopravy do staveništního skladu  
 – dodávku skříně s počítači náprav 8 bodů/7 úseků do stavědlové ústředny včetně skříně podle určení a pomocného materiálu, dopravu do staveništního skladu  
2. Položka neobsahuje:  
 X  
3. Způsob měření:  
Udává se počet kusů kompletní konstrukce nebo práce.</t>
  </si>
  <si>
    <t>28</t>
  </si>
  <si>
    <t>75C937</t>
  </si>
  <si>
    <t>SKŘÍŇ S POČÍTAČI NÁPRAV 8 BODŮ/7 ÚSEKŮ - MONTÁŽ</t>
  </si>
  <si>
    <t>1. Položka obsahuje:  
 – montáž skříně s počítači náprav 8 bodů/7 úseků, osazení vnitřních prvků skříně, přezkoušení  
 – montáž skříně s počítači náprav 8 bodů/7 úseků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</si>
  <si>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29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</si>
  <si>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</si>
  <si>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</si>
  <si>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</si>
  <si>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30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</si>
  <si>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</si>
  <si>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</si>
  <si>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</si>
  <si>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</si>
  <si>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75D131</t>
  </si>
  <si>
    <t>BATERIOVÁ SKŘÍŇ - DODÁVKA</t>
  </si>
  <si>
    <t>1. Položka obsahuje:  
 – dodávka bateriové skříně, potřebného pomocného materiálu a dopravy do staveništního skladu  
 – dodávku bateriové skříně včetně pomocného materiálu, dopravu do staveništního skladu  
2. Položka neobsahuje:  
 X  
3. Způsob měření:  
Udává se počet kusů kompletní konstrukce nebo práce.</t>
  </si>
  <si>
    <t>32</t>
  </si>
  <si>
    <t>75D137</t>
  </si>
  <si>
    <t>BATERIOVÁ SKŘÍŇ - MONTÁŽ</t>
  </si>
  <si>
    <t>1. Položka obsahuje:  
 – určení místa umístění, montáž bateriové skříně dle typu dané položkou  
 – montáž bateriové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</si>
  <si>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33</t>
  </si>
  <si>
    <t>75D161</t>
  </si>
  <si>
    <t>RELÉOVÝ DOMEK (DO 9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</si>
  <si>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</si>
  <si>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34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</si>
  <si>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</si>
  <si>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</si>
  <si>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</si>
  <si>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35</t>
  </si>
  <si>
    <t>75D181</t>
  </si>
  <si>
    <t>NAPÁJECÍ SKŘÍŇ PŘEJEZDOVÉHO ZABEZPEČOVACÍHO ZAŘÍZENÍ - DODÁVKA</t>
  </si>
  <si>
    <t>1. Položka obsahuje:  
 – dodávka napájecí skříně přejezdového zabezpečovacího zařízení, potřebného pomocného materiálu a dopravy do staveništního skladu  
 – dodávku napájecí skříně přejezdového zabezpečovacího zařízení včetně pomocného materiálu, dopravu do staveništního skladu  
2. Položka neobsahuje:  
 X  
3. Způsob měření:  
Udává se počet kusů kompletní konstrukce nebo práce.</t>
  </si>
  <si>
    <t>36</t>
  </si>
  <si>
    <t>75D187</t>
  </si>
  <si>
    <t>NAPÁJECÍ SKŘÍŇ PŘEJEZDOVÉHO ZABEZPEČOVACÍHO ZAŘÍZENÍ - MONTÁŽ</t>
  </si>
  <si>
    <t>1. Položka obsahuje:  
 – určení místa umístění, montáž napájecí skříně přejezdového zabezpečovacího zařízení dle typu dané položkou  
 – montáž napájecí skříně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</si>
  <si>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37</t>
  </si>
  <si>
    <t>75D211</t>
  </si>
  <si>
    <t>VÝSTRAŽNÍK SE ZÁVOROU, 1 SKŘÍŇ - DODÁVKA</t>
  </si>
  <si>
    <t>v.č.D.1.3.3/4</t>
  </si>
  <si>
    <t>1. Položka obsahuje:  
 – dodávka výstražníku se závorou 1 skříň podle jeho typu a potřebného pomocného materiálu a dopravy do staveništního skladu  
 – dodávku výstražníku se závorou 1 skříň včetně pomocného materiálu, dopravu do místa určení  
2. Položka neobsahuje:  
 X  
3. Způsob měření:  
Udává se počet kusů kompletní konstrukce nebo práce.</t>
  </si>
  <si>
    <t>38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</si>
  <si>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</si>
  <si>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</si>
  <si>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</si>
  <si>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39</t>
  </si>
  <si>
    <t>75D231</t>
  </si>
  <si>
    <t>VÝSTRAŽNÍK SE ZÁVOROU, 2 SKŘÍNĚ - DODÁVKA</t>
  </si>
  <si>
    <t>v.č.D.1.3.4</t>
  </si>
  <si>
    <t>1. Položka obsahuje:  
 – dodávka výstražníku se závorou 2 skříně podle jeho typu a potřebného pomocného materiálu a dopravy do staveništního skladu  
 – dodávku výstražníku se závorou 2 skříně včetně pomocného materiálu, dopravu do místa určení  
2. Položka neobsahuje:  
 X  
3. Způsob měření:  
Udává se počet kusů kompletní konstrukce nebo práce.</t>
  </si>
  <si>
    <t>40</t>
  </si>
  <si>
    <t>75D237</t>
  </si>
  <si>
    <t>VÝSTRAŽNÍK SE ZÁVOROU, 2 SKŘÍNĚ - MONTÁŽ</t>
  </si>
  <si>
    <t>1. Položka obsahuje:  
 – výkop jámy pro BETONOVÝ základ výstražníku  
 – usazení betonového základu, montáž výstražníku se závorou 2 skříně, zapojení kabelových forem (včetně měření a zapojení po měření)  
 – montáž výstražníku se závorou 2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</si>
  <si>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41</t>
  </si>
  <si>
    <t>75D261</t>
  </si>
  <si>
    <t>PŘEJEZDNÍK - DODÁVKA</t>
  </si>
  <si>
    <t>1. Položka obsahuje:  
 – dodávka přejezdníku podle jeho typu a potřebného pomocného materiálu a dopravy do staveništního skladu  
 – dodávku přejezdníku včetně pomocného materiálu, dopravu do místa určení  
2. Položka neobsahuje:  
 X  
3. Způsob měření:  
Udává se počet kusů kompletní konstrukce nebo práce.</t>
  </si>
  <si>
    <t>42</t>
  </si>
  <si>
    <t>75D267</t>
  </si>
  <si>
    <t>PŘEJEZDNÍK - MONTÁŽ</t>
  </si>
  <si>
    <t>1. Položka obsahuje:  
 – výkop jámy pro betonový základ  
 – usazení betonového základu, montáž přejezdníku, připojení na kabelové rozvody  
 – montáž přejezdníku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</si>
  <si>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43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</si>
  <si>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</si>
  <si>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</si>
  <si>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</si>
  <si>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44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</si>
  <si>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</si>
  <si>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</si>
  <si>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</si>
  <si>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45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</si>
  <si>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</si>
  <si>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</si>
  <si>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</si>
  <si>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46</t>
  </si>
  <si>
    <t>75H311</t>
  </si>
  <si>
    <t>KABEL ZÁVĚSNÝ METALICKÝ PRŮMĚR ŽÍLY 0,6 MM DO 3XN</t>
  </si>
  <si>
    <t>km/čtyřka</t>
  </si>
  <si>
    <t>1. Položka obsahuje:  
 – dodávku specifikované kabelizace včetně potřebného drobného montážního materiálu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</si>
  <si>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47</t>
  </si>
  <si>
    <t>75H312</t>
  </si>
  <si>
    <t>KABEL ZÁVĚSNÝ METALICKÝ PRŮMĚR ŽÍLY 0,6 MM DO 10XN</t>
  </si>
  <si>
    <t>1. Položka obsahuje:  
 – dodávku specifikované kabelizace včetně potřebného drobného montážního materiálu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kmčtyřkách.</t>
  </si>
  <si>
    <t>48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</si>
  <si>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</si>
  <si>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</si>
  <si>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</si>
  <si>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49</t>
  </si>
  <si>
    <t>75ID11</t>
  </si>
  <si>
    <t>PLASTOVÁ ZEMNÍ KOMORA PRO ULOŽENÍ REZERVY - DODÁVKA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</si>
  <si>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</si>
  <si>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50</t>
  </si>
  <si>
    <t>75ID1X</t>
  </si>
  <si>
    <t>PLASTOVÁ ZEMNÍ KOMORA PRO ULOŽENÍ REZERVY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</si>
  <si>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</si>
  <si>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51</t>
  </si>
  <si>
    <t>75IEC1</t>
  </si>
  <si>
    <t>VENKOVNÍ TELEFONNÍ OBJEKT NA SLOUPKU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</si>
  <si>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</si>
  <si>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52</t>
  </si>
  <si>
    <t>75K631</t>
  </si>
  <si>
    <t>AKUMULÁTOROVÁ BATERIE DO 1000 VAH - DODÁVKA</t>
  </si>
  <si>
    <t>53</t>
  </si>
  <si>
    <t>75K63X</t>
  </si>
  <si>
    <t>AKUMULÁTOROVÁ BATERIE DO 1000 VAH - MONTÁŽ</t>
  </si>
  <si>
    <t>54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</si>
  <si>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</si>
  <si>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</si>
  <si>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</si>
  <si>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55</t>
  </si>
  <si>
    <t>923381</t>
  </si>
  <si>
    <t>VZDÁLENOSTNÍ UPOZORŇOVADLO - ZÁKLADNÍ TABULE</t>
  </si>
  <si>
    <t>v.č.D.1.3.2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</si>
  <si>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</si>
  <si>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</si>
  <si>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</si>
  <si>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</si>
  <si>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</si>
  <si>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</si>
  <si>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</si>
  <si>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</si>
  <si>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</si>
  <si>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</si>
  <si>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</si>
  <si>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</si>
  <si>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</si>
  <si>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</si>
  <si>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</si>
  <si>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</si>
  <si>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</si>
  <si>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</si>
  <si>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</si>
  <si>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</si>
  <si>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</si>
  <si>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</si>
  <si>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</si>
  <si>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</si>
  <si>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</si>
  <si>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</si>
  <si>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</si>
  <si>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</si>
  <si>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</si>
  <si>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</si>
  <si>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</si>
  <si>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</si>
  <si>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</si>
  <si>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</si>
  <si>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</si>
  <si>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</si>
  <si>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Zajištění veřejných zájmu</t>
  </si>
  <si>
    <t>popis položky</t>
  </si>
  <si>
    <t>položka zahrnuje:  
- zemní práce (deponii zeminy) na p.č. 738/10, KÚ [655538], vlastník Ing. Josef Chára  
- vodorovná a svislá doprava, přemístění, přeložení, manipulace s výkopkem  
- zhutnění podloží, případně i svahů vč. svahování  
- uložení potrubí z trub betonových DN do 500 mm v délce 5 m  
- dodání veškerého trubního a pomocného materiálu (trouby, trubky, tvarovky, spojovací a těsnící materiál a pod.),  
- zřízení stupňů v podloží a lavic na svazích, není-li pro tyto práce zřízena samostatná položka  
- veškeré pomocné konstrukce umožňující provedení zemních prací (příjezdy, sjezdy, nájezdy, zpevněné plochy, zakrytí a pod.)  
- nezahrnuje uložení zeminy (na skládku, do násypu) ani poplatky za skládku, vykazují se v položce č.0141**</t>
  </si>
  <si>
    <t>E.3.6</t>
  </si>
  <si>
    <t>Rozvodny vn, nn, osvětlení a dálkové ovládání odpojovačů</t>
  </si>
  <si>
    <t xml:space="preserve">  SO 01</t>
  </si>
  <si>
    <t>Rozvody VN, NN, osvětlení a DO odpojovačů</t>
  </si>
  <si>
    <t>SO 01</t>
  </si>
  <si>
    <t>E.3.6.EM</t>
  </si>
  <si>
    <t>Rozvody nn a osvětlení bez zemních prací</t>
  </si>
  <si>
    <t>741423</t>
  </si>
  <si>
    <t>ZÁSUVKA/PŘÍVODKA PRŮMYSLOVÁ, KRYTÍ PŘES IP 44 400 V, DO 63 A</t>
  </si>
  <si>
    <t>1. Položka obsahuje:  
 – kompletní přístroj v krytu vč. příslušenství  
2. Položka neobsahuje:  
 X  
3. Způsob měření:  
Udává se počet kusů kompletní konstrukce nebo práce.</t>
  </si>
  <si>
    <t>741812</t>
  </si>
  <si>
    <t>UZEMŇOVACÍ VODIČ NA POVRCHU FEZN PŘES 120 DO 300 MM2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</si>
  <si>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</si>
  <si>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</si>
  <si>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</si>
  <si>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</si>
  <si>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741Z08</t>
  </si>
  <si>
    <t>DEMONTÁŽ STÁVAJÍCÍ ELEKTROINSTALACE - KABELY, SVÍTIDLA, VYPÍNAČE, ZÁSUVKY, KRABICE APOD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</si>
  <si>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plocha v metrech čtverečných.</t>
  </si>
  <si>
    <t>741Z92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</si>
  <si>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</si>
  <si>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</si>
  <si>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</si>
  <si>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742G11</t>
  </si>
  <si>
    <t>KABEL NN DVOU- A TŘÍŽÍLOVÝ CU S PLASTOVOU IZOLACÍ DO 2,5 MM2</t>
  </si>
  <si>
    <t>v.č.E.3.6.3</t>
  </si>
  <si>
    <t>742G12</t>
  </si>
  <si>
    <t>KABEL NN DVOU- A TŘÍŽÍLOVÝ CU S PLASTOVOU IZOLACÍ OD 4 DO 16 MM2</t>
  </si>
  <si>
    <t>742H12</t>
  </si>
  <si>
    <t>KABEL NN ČTYŘ- A PĚTIŽÍLOVÝ CU S PLASTOVOU IZOLACÍ OD 4 DO 16 MM2</t>
  </si>
  <si>
    <t>742F24</t>
  </si>
  <si>
    <t>KABEL NN NEBO VODIČ JEDNOŽÍLOVÝ AL S PLASTOVOU IZOLACÍ OD 70 DO 120 MM2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</si>
  <si>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</si>
  <si>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</si>
  <si>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</si>
  <si>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742L12</t>
  </si>
  <si>
    <t>UKONČENÍ DVOU AŽ PĚTIŽÍLOVÉHO KABELU V ROZVADĚČI NEBO NA PŘÍSTROJI OD 4 DO 16 MM2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</si>
  <si>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</si>
  <si>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</si>
  <si>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</si>
  <si>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743F12</t>
  </si>
  <si>
    <t>SKŘÍŇ ELEKTROMĚROVÁ DO VÝKLENKU PRO PŘÍMÉ MĚŘENÍ DO 80 A DVOUSAZBOVÉ VČETNĚ VÝSTROJE</t>
  </si>
  <si>
    <t>1. Položka obsahuje:  
 – instalaci vč. vybourání niky ve zdi pro skříň a kabely a zapravení zdiva, omítky a fasády po dokončené montáži  
 – technický popis viz. projektová dokumentace  
2. Položka neobsahuje:  
 X  
3. Způsob měření:  
Udává se počet kusů kompletní konstrukce nebo práce.</t>
  </si>
  <si>
    <t>744223</t>
  </si>
  <si>
    <t>KABELOVÁ SKŘÍŇ VENKOVNÍ PRÁZDNÁ PLASTOVÁ VESTAVNÁ, MIN. IP 44, 540-1060 X 800 MM</t>
  </si>
  <si>
    <t>1. Položka obsahuje:  
 – přípravu podkladu pro osazení vč. vybourání niky ve zdi pro skříň a kabely a zapravení zdiva, omítky a fasády po dokončené montáži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), zemní práce  
3. Způsob měření:  
Udává se počet kusů kompletní konstrukce nebo práce.</t>
  </si>
  <si>
    <t>744154</t>
  </si>
  <si>
    <t>ROZVODNICE NN PRÁZDNÁ OCELOPLECHOVÁ 510-800 X 910-1500 MM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</si>
  <si>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</si>
  <si>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744611</t>
  </si>
  <si>
    <t>JISTIČ JEDNOPÓLOVÝ (10 KA) DO 2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</si>
  <si>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</si>
  <si>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744612</t>
  </si>
  <si>
    <t>JISTIČ JEDNOPÓLOVÝ (10 KA) OD 4 DO 10 A</t>
  </si>
  <si>
    <t>744613</t>
  </si>
  <si>
    <t>JISTIČ JEDNOPÓLOVÝ (10 KA) OD 13 DO 20 A</t>
  </si>
  <si>
    <t>744614</t>
  </si>
  <si>
    <t>JISTIČ JEDNOPÓLOVÝ (10 KA) OD 25 DO 40 A</t>
  </si>
  <si>
    <t>744634</t>
  </si>
  <si>
    <t>JISTIČ TŘÍPÓLOVÝ (10 KA) OD 25 DO 40 A</t>
  </si>
  <si>
    <t>744635</t>
  </si>
  <si>
    <t>JISTIČ TŘÍPÓLOVÝ (10 KA) OD 50 DO 63 A</t>
  </si>
  <si>
    <t>744722</t>
  </si>
  <si>
    <t>PROUDOVÝ CHRÁNIČ DVOUPÓLOVÝ (10 KA) PŘES 30 MA, PŘES 25 A</t>
  </si>
  <si>
    <t>744K11</t>
  </si>
  <si>
    <t>STYKAČ JEDNO-DVOUPÓLOVÝ DO 20 A</t>
  </si>
  <si>
    <t>744O14</t>
  </si>
  <si>
    <t>ELEKTROMĚR</t>
  </si>
  <si>
    <t>744J42</t>
  </si>
  <si>
    <t>SILOVÝ KOMPLETNÍ PŘEPÍNAČ 1-0-1 TŘÍ-ČTYŘPÓLOVÝ PŘES 32 DO 63 A</t>
  </si>
  <si>
    <t>744O31</t>
  </si>
  <si>
    <t>PŘÍPLATEK ZA KOMUNIKAČNÍ ROZHRANÍ K MĚŘÍCÍMU PŘÍSTROJI</t>
  </si>
  <si>
    <t>744O33</t>
  </si>
  <si>
    <t>ÚŘEDNÍ CEJCHOVÁNÍ MĚŘÍCÍHO PŘÍSTROJE</t>
  </si>
  <si>
    <t>703512</t>
  </si>
  <si>
    <t>ELEKTROINSTALAČNÍ LIŠTA ŠÍŘKY PŘES 30 DO 60 MM</t>
  </si>
  <si>
    <t>1. Položka obsahuje:  
 – přípravu podkladu pro osazení  
2. Položka neobsahuje:  
 X  
3. Způsob měření:  
Měří se metr délkový.</t>
  </si>
  <si>
    <t>703513</t>
  </si>
  <si>
    <t>ELEKTROINSTALAČNÍ LIŠTA ŠÍŘKY PŘES 60 MM</t>
  </si>
  <si>
    <t>KABELOVÁ CHRÁNIČKA ZEMNÍ DN PŘES 100 DO 200 MM</t>
  </si>
  <si>
    <t>702511</t>
  </si>
  <si>
    <t>PRŮRAZ ZDIVEM (PŘÍČKOU) ZDĚNÝM TLOUŠŤKY DO 45 CM</t>
  </si>
  <si>
    <t>1. Položka obsahuje:  
 – veškerý montážní a pomocný materiál  
 – pomocné mechanismy  
2. Položka neobsahuje:  
 X  
3. Způsob měření:  
Udává se počet kusů kompletní konstrukce nebo práce.</t>
  </si>
  <si>
    <t>hodinová cena zedníka</t>
  </si>
  <si>
    <t>HOD</t>
  </si>
  <si>
    <t>[bez vazby na CS]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</si>
</sst>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02'!K8+'PS 02'!M8</f>
      </c>
      <c s="14">
        <f>C11*0.21</f>
      </c>
      <c s="14">
        <f>C11+D11</f>
      </c>
      <c s="13">
        <f>'PS 02'!T7</f>
      </c>
    </row>
    <row r="12" spans="1:6" ht="12.75">
      <c r="A12" s="11" t="s">
        <v>282</v>
      </c>
      <c s="12" t="s">
        <v>283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284</v>
      </c>
      <c s="12" t="s">
        <v>285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320</v>
      </c>
      <c s="12" t="s">
        <v>321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322</v>
      </c>
      <c s="12" t="s">
        <v>323</v>
      </c>
      <c s="14">
        <f>'SO 01'!K8+'SO 01'!M8</f>
      </c>
      <c s="14">
        <f>C15*0.21</f>
      </c>
      <c s="14">
        <f>C15+D15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COUNTIFS(L8:L226,"=0",A8:A226,"P")+COUNTIFS(L8:L226,"",A8:A226,"P")+SUM(Q8:Q226)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17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</f>
      </c>
    </row>
    <row r="10" spans="1:16" ht="12.75">
      <c r="A10" t="s">
        <v>48</v>
      </c>
      <c s="34" t="s">
        <v>47</v>
      </c>
      <c s="34" t="s">
        <v>49</v>
      </c>
      <c s="35" t="s">
        <v>50</v>
      </c>
      <c s="6" t="s">
        <v>51</v>
      </c>
      <c s="36" t="s">
        <v>52</v>
      </c>
      <c s="37">
        <v>100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50</v>
      </c>
    </row>
    <row r="12" spans="1:5" ht="12.75">
      <c r="A12" s="35" t="s">
        <v>55</v>
      </c>
      <c r="E12" s="40" t="s">
        <v>56</v>
      </c>
    </row>
    <row r="13" spans="1:5" ht="38.25">
      <c r="A13" t="s">
        <v>57</v>
      </c>
      <c r="E13" s="39" t="s">
        <v>58</v>
      </c>
    </row>
    <row r="14" spans="1:16" ht="25.5">
      <c r="A14" t="s">
        <v>48</v>
      </c>
      <c s="34" t="s">
        <v>27</v>
      </c>
      <c s="34" t="s">
        <v>59</v>
      </c>
      <c s="35" t="s">
        <v>50</v>
      </c>
      <c s="6" t="s">
        <v>60</v>
      </c>
      <c s="36" t="s">
        <v>61</v>
      </c>
      <c s="37">
        <v>200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50</v>
      </c>
    </row>
    <row r="16" spans="1:5" ht="12.75">
      <c r="A16" s="35" t="s">
        <v>55</v>
      </c>
      <c r="E16" s="40" t="s">
        <v>56</v>
      </c>
    </row>
    <row r="17" spans="1:5" ht="165.75">
      <c r="A17" t="s">
        <v>57</v>
      </c>
      <c r="E17" s="39" t="s">
        <v>62</v>
      </c>
    </row>
    <row r="18" spans="1:16" ht="12.75">
      <c r="A18" t="s">
        <v>48</v>
      </c>
      <c s="34" t="s">
        <v>26</v>
      </c>
      <c s="34" t="s">
        <v>63</v>
      </c>
      <c s="35" t="s">
        <v>50</v>
      </c>
      <c s="6" t="s">
        <v>64</v>
      </c>
      <c s="36" t="s">
        <v>65</v>
      </c>
      <c s="37">
        <v>1148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50</v>
      </c>
    </row>
    <row r="20" spans="1:5" ht="12.75">
      <c r="A20" s="35" t="s">
        <v>55</v>
      </c>
      <c r="E20" s="40" t="s">
        <v>66</v>
      </c>
    </row>
    <row r="21" spans="1:5" ht="369.75">
      <c r="A21" t="s">
        <v>57</v>
      </c>
      <c r="E21" s="39" t="s">
        <v>67</v>
      </c>
    </row>
    <row r="22" spans="1:16" ht="12.75">
      <c r="A22" t="s">
        <v>48</v>
      </c>
      <c s="34" t="s">
        <v>68</v>
      </c>
      <c s="34" t="s">
        <v>69</v>
      </c>
      <c s="35" t="s">
        <v>50</v>
      </c>
      <c s="6" t="s">
        <v>70</v>
      </c>
      <c s="36" t="s">
        <v>71</v>
      </c>
      <c s="37">
        <v>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50</v>
      </c>
    </row>
    <row r="24" spans="1:5" ht="12.75">
      <c r="A24" s="35" t="s">
        <v>55</v>
      </c>
      <c r="E24" s="40" t="s">
        <v>66</v>
      </c>
    </row>
    <row r="25" spans="1:5" ht="25.5">
      <c r="A25" t="s">
        <v>57</v>
      </c>
      <c r="E25" s="39" t="s">
        <v>72</v>
      </c>
    </row>
    <row r="26" spans="1:16" ht="12.75">
      <c r="A26" t="s">
        <v>48</v>
      </c>
      <c s="34" t="s">
        <v>73</v>
      </c>
      <c s="34" t="s">
        <v>74</v>
      </c>
      <c s="35" t="s">
        <v>50</v>
      </c>
      <c s="6" t="s">
        <v>75</v>
      </c>
      <c s="36" t="s">
        <v>76</v>
      </c>
      <c s="37">
        <v>6.912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50</v>
      </c>
    </row>
    <row r="28" spans="1:5" ht="12.75">
      <c r="A28" s="35" t="s">
        <v>55</v>
      </c>
      <c r="E28" s="40" t="s">
        <v>66</v>
      </c>
    </row>
    <row r="29" spans="1:5" ht="38.25">
      <c r="A29" t="s">
        <v>57</v>
      </c>
      <c r="E29" s="39" t="s">
        <v>77</v>
      </c>
    </row>
    <row r="30" spans="1:16" ht="12.75">
      <c r="A30" t="s">
        <v>48</v>
      </c>
      <c s="34" t="s">
        <v>78</v>
      </c>
      <c s="34" t="s">
        <v>79</v>
      </c>
      <c s="35" t="s">
        <v>50</v>
      </c>
      <c s="6" t="s">
        <v>80</v>
      </c>
      <c s="36" t="s">
        <v>52</v>
      </c>
      <c s="37">
        <v>200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50</v>
      </c>
    </row>
    <row r="32" spans="1:5" ht="12.75">
      <c r="A32" s="35" t="s">
        <v>55</v>
      </c>
      <c r="E32" s="40" t="s">
        <v>66</v>
      </c>
    </row>
    <row r="33" spans="1:5" ht="25.5">
      <c r="A33" t="s">
        <v>57</v>
      </c>
      <c r="E33" s="39" t="s">
        <v>81</v>
      </c>
    </row>
    <row r="34" spans="1:16" ht="12.75">
      <c r="A34" t="s">
        <v>48</v>
      </c>
      <c s="34" t="s">
        <v>82</v>
      </c>
      <c s="34" t="s">
        <v>83</v>
      </c>
      <c s="35" t="s">
        <v>50</v>
      </c>
      <c s="6" t="s">
        <v>84</v>
      </c>
      <c s="36" t="s">
        <v>61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50</v>
      </c>
    </row>
    <row r="36" spans="1:5" ht="12.75">
      <c r="A36" s="35" t="s">
        <v>55</v>
      </c>
      <c r="E36" s="40" t="s">
        <v>85</v>
      </c>
    </row>
    <row r="37" spans="1:5" ht="114.75">
      <c r="A37" t="s">
        <v>57</v>
      </c>
      <c r="E37" s="39" t="s">
        <v>86</v>
      </c>
    </row>
    <row r="38" spans="1:16" ht="12.75">
      <c r="A38" t="s">
        <v>48</v>
      </c>
      <c s="34" t="s">
        <v>87</v>
      </c>
      <c s="34" t="s">
        <v>88</v>
      </c>
      <c s="35" t="s">
        <v>50</v>
      </c>
      <c s="6" t="s">
        <v>89</v>
      </c>
      <c s="36" t="s">
        <v>71</v>
      </c>
      <c s="37">
        <v>66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50</v>
      </c>
    </row>
    <row r="40" spans="1:5" ht="12.75">
      <c r="A40" s="35" t="s">
        <v>55</v>
      </c>
      <c r="E40" s="40" t="s">
        <v>66</v>
      </c>
    </row>
    <row r="41" spans="1:5" ht="102">
      <c r="A41" t="s">
        <v>57</v>
      </c>
      <c r="E41" s="39" t="s">
        <v>90</v>
      </c>
    </row>
    <row r="42" spans="1:16" ht="12.75">
      <c r="A42" t="s">
        <v>48</v>
      </c>
      <c s="34" t="s">
        <v>91</v>
      </c>
      <c s="34" t="s">
        <v>92</v>
      </c>
      <c s="35" t="s">
        <v>50</v>
      </c>
      <c s="6" t="s">
        <v>93</v>
      </c>
      <c s="36" t="s">
        <v>71</v>
      </c>
      <c s="37">
        <v>2300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50</v>
      </c>
    </row>
    <row r="44" spans="1:5" ht="12.75">
      <c r="A44" s="35" t="s">
        <v>55</v>
      </c>
      <c r="E44" s="40" t="s">
        <v>66</v>
      </c>
    </row>
    <row r="45" spans="1:5" ht="140.25">
      <c r="A45" t="s">
        <v>57</v>
      </c>
      <c r="E45" s="39" t="s">
        <v>94</v>
      </c>
    </row>
    <row r="46" spans="1:16" ht="12.75">
      <c r="A46" t="s">
        <v>48</v>
      </c>
      <c s="34" t="s">
        <v>95</v>
      </c>
      <c s="34" t="s">
        <v>96</v>
      </c>
      <c s="35" t="s">
        <v>50</v>
      </c>
      <c s="6" t="s">
        <v>97</v>
      </c>
      <c s="36" t="s">
        <v>61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50</v>
      </c>
    </row>
    <row r="48" spans="1:5" ht="12.75">
      <c r="A48" s="35" t="s">
        <v>55</v>
      </c>
      <c r="E48" s="40" t="s">
        <v>66</v>
      </c>
    </row>
    <row r="49" spans="1:5" ht="102">
      <c r="A49" t="s">
        <v>57</v>
      </c>
      <c r="E49" s="39" t="s">
        <v>98</v>
      </c>
    </row>
    <row r="50" spans="1:16" ht="12.75">
      <c r="A50" t="s">
        <v>48</v>
      </c>
      <c s="34" t="s">
        <v>99</v>
      </c>
      <c s="34" t="s">
        <v>100</v>
      </c>
      <c s="35" t="s">
        <v>50</v>
      </c>
      <c s="6" t="s">
        <v>101</v>
      </c>
      <c s="36" t="s">
        <v>71</v>
      </c>
      <c s="37">
        <v>164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50</v>
      </c>
    </row>
    <row r="52" spans="1:5" ht="12.75">
      <c r="A52" s="35" t="s">
        <v>55</v>
      </c>
      <c r="E52" s="40" t="s">
        <v>102</v>
      </c>
    </row>
    <row r="53" spans="1:5" ht="89.25">
      <c r="A53" t="s">
        <v>57</v>
      </c>
      <c r="E53" s="39" t="s">
        <v>103</v>
      </c>
    </row>
    <row r="54" spans="1:16" ht="12.75">
      <c r="A54" t="s">
        <v>48</v>
      </c>
      <c s="34" t="s">
        <v>104</v>
      </c>
      <c s="34" t="s">
        <v>105</v>
      </c>
      <c s="35" t="s">
        <v>50</v>
      </c>
      <c s="6" t="s">
        <v>106</v>
      </c>
      <c s="36" t="s">
        <v>61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50</v>
      </c>
    </row>
    <row r="56" spans="1:5" ht="12.75">
      <c r="A56" s="35" t="s">
        <v>55</v>
      </c>
      <c r="E56" s="40" t="s">
        <v>102</v>
      </c>
    </row>
    <row r="57" spans="1:5" ht="127.5">
      <c r="A57" t="s">
        <v>57</v>
      </c>
      <c r="E57" s="39" t="s">
        <v>107</v>
      </c>
    </row>
    <row r="58" spans="1:16" ht="25.5">
      <c r="A58" t="s">
        <v>48</v>
      </c>
      <c s="34" t="s">
        <v>108</v>
      </c>
      <c s="34" t="s">
        <v>109</v>
      </c>
      <c s="35" t="s">
        <v>50</v>
      </c>
      <c s="6" t="s">
        <v>110</v>
      </c>
      <c s="36" t="s">
        <v>61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50</v>
      </c>
    </row>
    <row r="60" spans="1:5" ht="12.75">
      <c r="A60" s="35" t="s">
        <v>55</v>
      </c>
      <c r="E60" s="40" t="s">
        <v>85</v>
      </c>
    </row>
    <row r="61" spans="1:5" ht="114.75">
      <c r="A61" t="s">
        <v>57</v>
      </c>
      <c r="E61" s="39" t="s">
        <v>111</v>
      </c>
    </row>
    <row r="62" spans="1:16" ht="38.25">
      <c r="A62" t="s">
        <v>48</v>
      </c>
      <c s="34" t="s">
        <v>112</v>
      </c>
      <c s="34" t="s">
        <v>113</v>
      </c>
      <c s="35" t="s">
        <v>50</v>
      </c>
      <c s="6" t="s">
        <v>114</v>
      </c>
      <c s="36" t="s">
        <v>61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50</v>
      </c>
    </row>
    <row r="64" spans="1:5" ht="12.75">
      <c r="A64" s="35" t="s">
        <v>55</v>
      </c>
      <c r="E64" s="40" t="s">
        <v>85</v>
      </c>
    </row>
    <row r="65" spans="1:5" ht="114.75">
      <c r="A65" t="s">
        <v>57</v>
      </c>
      <c r="E65" s="39" t="s">
        <v>111</v>
      </c>
    </row>
    <row r="66" spans="1:16" ht="12.75">
      <c r="A66" t="s">
        <v>48</v>
      </c>
      <c s="34" t="s">
        <v>115</v>
      </c>
      <c s="34" t="s">
        <v>116</v>
      </c>
      <c s="35" t="s">
        <v>50</v>
      </c>
      <c s="6" t="s">
        <v>117</v>
      </c>
      <c s="36" t="s">
        <v>61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50</v>
      </c>
    </row>
    <row r="68" spans="1:5" ht="12.75">
      <c r="A68" s="35" t="s">
        <v>55</v>
      </c>
      <c r="E68" s="40" t="s">
        <v>85</v>
      </c>
    </row>
    <row r="69" spans="1:5" ht="114.75">
      <c r="A69" t="s">
        <v>57</v>
      </c>
      <c r="E69" s="39" t="s">
        <v>111</v>
      </c>
    </row>
    <row r="70" spans="1:16" ht="12.75">
      <c r="A70" t="s">
        <v>48</v>
      </c>
      <c s="34" t="s">
        <v>118</v>
      </c>
      <c s="34" t="s">
        <v>119</v>
      </c>
      <c s="35" t="s">
        <v>50</v>
      </c>
      <c s="6" t="s">
        <v>120</v>
      </c>
      <c s="36" t="s">
        <v>121</v>
      </c>
      <c s="37">
        <v>13.769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50</v>
      </c>
    </row>
    <row r="72" spans="1:5" ht="12.75">
      <c r="A72" s="35" t="s">
        <v>55</v>
      </c>
      <c r="E72" s="40" t="s">
        <v>102</v>
      </c>
    </row>
    <row r="73" spans="1:5" ht="76.5">
      <c r="A73" t="s">
        <v>57</v>
      </c>
      <c r="E73" s="39" t="s">
        <v>122</v>
      </c>
    </row>
    <row r="74" spans="1:16" ht="12.75">
      <c r="A74" t="s">
        <v>48</v>
      </c>
      <c s="34" t="s">
        <v>123</v>
      </c>
      <c s="34" t="s">
        <v>124</v>
      </c>
      <c s="35" t="s">
        <v>50</v>
      </c>
      <c s="6" t="s">
        <v>125</v>
      </c>
      <c s="36" t="s">
        <v>121</v>
      </c>
      <c s="37">
        <v>13.769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50</v>
      </c>
    </row>
    <row r="76" spans="1:5" ht="12.75">
      <c r="A76" s="35" t="s">
        <v>55</v>
      </c>
      <c r="E76" s="40" t="s">
        <v>102</v>
      </c>
    </row>
    <row r="77" spans="1:5" ht="204">
      <c r="A77" t="s">
        <v>57</v>
      </c>
      <c r="E77" s="39" t="s">
        <v>126</v>
      </c>
    </row>
    <row r="78" spans="1:16" ht="25.5">
      <c r="A78" t="s">
        <v>48</v>
      </c>
      <c s="34" t="s">
        <v>127</v>
      </c>
      <c s="34" t="s">
        <v>128</v>
      </c>
      <c s="35" t="s">
        <v>50</v>
      </c>
      <c s="6" t="s">
        <v>129</v>
      </c>
      <c s="36" t="s">
        <v>61</v>
      </c>
      <c s="37">
        <v>30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50</v>
      </c>
    </row>
    <row r="80" spans="1:5" ht="12.75">
      <c r="A80" s="35" t="s">
        <v>55</v>
      </c>
      <c r="E80" s="40" t="s">
        <v>102</v>
      </c>
    </row>
    <row r="81" spans="1:5" ht="114.75">
      <c r="A81" t="s">
        <v>57</v>
      </c>
      <c r="E81" s="39" t="s">
        <v>130</v>
      </c>
    </row>
    <row r="82" spans="1:16" ht="25.5">
      <c r="A82" t="s">
        <v>48</v>
      </c>
      <c s="34" t="s">
        <v>131</v>
      </c>
      <c s="34" t="s">
        <v>132</v>
      </c>
      <c s="35" t="s">
        <v>50</v>
      </c>
      <c s="6" t="s">
        <v>133</v>
      </c>
      <c s="36" t="s">
        <v>61</v>
      </c>
      <c s="37">
        <v>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50</v>
      </c>
    </row>
    <row r="84" spans="1:5" ht="12.75">
      <c r="A84" s="35" t="s">
        <v>55</v>
      </c>
      <c r="E84" s="40" t="s">
        <v>102</v>
      </c>
    </row>
    <row r="85" spans="1:5" ht="140.25">
      <c r="A85" t="s">
        <v>57</v>
      </c>
      <c r="E85" s="39" t="s">
        <v>134</v>
      </c>
    </row>
    <row r="86" spans="1:16" ht="12.75">
      <c r="A86" t="s">
        <v>48</v>
      </c>
      <c s="34" t="s">
        <v>135</v>
      </c>
      <c s="34" t="s">
        <v>136</v>
      </c>
      <c s="35" t="s">
        <v>50</v>
      </c>
      <c s="6" t="s">
        <v>137</v>
      </c>
      <c s="36" t="s">
        <v>61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50</v>
      </c>
    </row>
    <row r="88" spans="1:5" ht="12.75">
      <c r="A88" s="35" t="s">
        <v>55</v>
      </c>
      <c r="E88" s="40" t="s">
        <v>85</v>
      </c>
    </row>
    <row r="89" spans="1:5" ht="114.75">
      <c r="A89" t="s">
        <v>57</v>
      </c>
      <c r="E89" s="39" t="s">
        <v>138</v>
      </c>
    </row>
    <row r="90" spans="1:16" ht="12.75">
      <c r="A90" t="s">
        <v>48</v>
      </c>
      <c s="34" t="s">
        <v>139</v>
      </c>
      <c s="34" t="s">
        <v>140</v>
      </c>
      <c s="35" t="s">
        <v>50</v>
      </c>
      <c s="6" t="s">
        <v>141</v>
      </c>
      <c s="36" t="s">
        <v>61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50</v>
      </c>
    </row>
    <row r="92" spans="1:5" ht="12.75">
      <c r="A92" s="35" t="s">
        <v>55</v>
      </c>
      <c r="E92" s="40" t="s">
        <v>142</v>
      </c>
    </row>
    <row r="93" spans="1:5" ht="127.5">
      <c r="A93" t="s">
        <v>57</v>
      </c>
      <c r="E93" s="39" t="s">
        <v>143</v>
      </c>
    </row>
    <row r="94" spans="1:16" ht="12.75">
      <c r="A94" t="s">
        <v>48</v>
      </c>
      <c s="34" t="s">
        <v>144</v>
      </c>
      <c s="34" t="s">
        <v>145</v>
      </c>
      <c s="35" t="s">
        <v>50</v>
      </c>
      <c s="6" t="s">
        <v>146</v>
      </c>
      <c s="36" t="s">
        <v>61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50</v>
      </c>
    </row>
    <row r="96" spans="1:5" ht="12.75">
      <c r="A96" s="35" t="s">
        <v>55</v>
      </c>
      <c r="E96" s="40" t="s">
        <v>142</v>
      </c>
    </row>
    <row r="97" spans="1:5" ht="114.75">
      <c r="A97" t="s">
        <v>57</v>
      </c>
      <c r="E97" s="39" t="s">
        <v>147</v>
      </c>
    </row>
    <row r="98" spans="1:16" ht="12.75">
      <c r="A98" t="s">
        <v>48</v>
      </c>
      <c s="34" t="s">
        <v>148</v>
      </c>
      <c s="34" t="s">
        <v>149</v>
      </c>
      <c s="35" t="s">
        <v>50</v>
      </c>
      <c s="6" t="s">
        <v>150</v>
      </c>
      <c s="36" t="s">
        <v>61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50</v>
      </c>
    </row>
    <row r="100" spans="1:5" ht="12.75">
      <c r="A100" s="35" t="s">
        <v>55</v>
      </c>
      <c r="E100" s="40" t="s">
        <v>142</v>
      </c>
    </row>
    <row r="101" spans="1:5" ht="102">
      <c r="A101" t="s">
        <v>57</v>
      </c>
      <c r="E101" s="39" t="s">
        <v>151</v>
      </c>
    </row>
    <row r="102" spans="1:16" ht="12.75">
      <c r="A102" t="s">
        <v>48</v>
      </c>
      <c s="34" t="s">
        <v>152</v>
      </c>
      <c s="34" t="s">
        <v>153</v>
      </c>
      <c s="35" t="s">
        <v>50</v>
      </c>
      <c s="6" t="s">
        <v>154</v>
      </c>
      <c s="36" t="s">
        <v>61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50</v>
      </c>
    </row>
    <row r="104" spans="1:5" ht="12.75">
      <c r="A104" s="35" t="s">
        <v>55</v>
      </c>
      <c r="E104" s="40" t="s">
        <v>142</v>
      </c>
    </row>
    <row r="105" spans="1:5" ht="102">
      <c r="A105" t="s">
        <v>57</v>
      </c>
      <c r="E105" s="39" t="s">
        <v>155</v>
      </c>
    </row>
    <row r="106" spans="1:16" ht="12.75">
      <c r="A106" t="s">
        <v>48</v>
      </c>
      <c s="34" t="s">
        <v>156</v>
      </c>
      <c s="34" t="s">
        <v>157</v>
      </c>
      <c s="35" t="s">
        <v>50</v>
      </c>
      <c s="6" t="s">
        <v>158</v>
      </c>
      <c s="36" t="s">
        <v>61</v>
      </c>
      <c s="37">
        <v>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50</v>
      </c>
    </row>
    <row r="108" spans="1:5" ht="12.75">
      <c r="A108" s="35" t="s">
        <v>55</v>
      </c>
      <c r="E108" s="40" t="s">
        <v>66</v>
      </c>
    </row>
    <row r="109" spans="1:5" ht="114.75">
      <c r="A109" t="s">
        <v>57</v>
      </c>
      <c r="E109" s="39" t="s">
        <v>159</v>
      </c>
    </row>
    <row r="110" spans="1:16" ht="12.75">
      <c r="A110" t="s">
        <v>48</v>
      </c>
      <c s="34" t="s">
        <v>160</v>
      </c>
      <c s="34" t="s">
        <v>161</v>
      </c>
      <c s="35" t="s">
        <v>50</v>
      </c>
      <c s="6" t="s">
        <v>162</v>
      </c>
      <c s="36" t="s">
        <v>61</v>
      </c>
      <c s="37">
        <v>9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50</v>
      </c>
    </row>
    <row r="112" spans="1:5" ht="12.75">
      <c r="A112" s="35" t="s">
        <v>55</v>
      </c>
      <c r="E112" s="40" t="s">
        <v>66</v>
      </c>
    </row>
    <row r="113" spans="1:5" ht="127.5">
      <c r="A113" t="s">
        <v>57</v>
      </c>
      <c r="E113" s="39" t="s">
        <v>163</v>
      </c>
    </row>
    <row r="114" spans="1:16" ht="12.75">
      <c r="A114" t="s">
        <v>48</v>
      </c>
      <c s="34" t="s">
        <v>164</v>
      </c>
      <c s="34" t="s">
        <v>165</v>
      </c>
      <c s="35" t="s">
        <v>50</v>
      </c>
      <c s="6" t="s">
        <v>166</v>
      </c>
      <c s="36" t="s">
        <v>61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50</v>
      </c>
    </row>
    <row r="116" spans="1:5" ht="12.75">
      <c r="A116" s="35" t="s">
        <v>55</v>
      </c>
      <c r="E116" s="40" t="s">
        <v>85</v>
      </c>
    </row>
    <row r="117" spans="1:5" ht="114.75">
      <c r="A117" t="s">
        <v>57</v>
      </c>
      <c r="E117" s="39" t="s">
        <v>167</v>
      </c>
    </row>
    <row r="118" spans="1:16" ht="12.75">
      <c r="A118" t="s">
        <v>48</v>
      </c>
      <c s="34" t="s">
        <v>168</v>
      </c>
      <c s="34" t="s">
        <v>169</v>
      </c>
      <c s="35" t="s">
        <v>50</v>
      </c>
      <c s="6" t="s">
        <v>170</v>
      </c>
      <c s="36" t="s">
        <v>61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50</v>
      </c>
    </row>
    <row r="120" spans="1:5" ht="12.75">
      <c r="A120" s="35" t="s">
        <v>55</v>
      </c>
      <c r="E120" s="40" t="s">
        <v>85</v>
      </c>
    </row>
    <row r="121" spans="1:5" ht="127.5">
      <c r="A121" t="s">
        <v>57</v>
      </c>
      <c r="E121" s="39" t="s">
        <v>171</v>
      </c>
    </row>
    <row r="122" spans="1:16" ht="25.5">
      <c r="A122" t="s">
        <v>48</v>
      </c>
      <c s="34" t="s">
        <v>172</v>
      </c>
      <c s="34" t="s">
        <v>173</v>
      </c>
      <c s="35" t="s">
        <v>50</v>
      </c>
      <c s="6" t="s">
        <v>174</v>
      </c>
      <c s="36" t="s">
        <v>61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50</v>
      </c>
    </row>
    <row r="124" spans="1:5" ht="12.75">
      <c r="A124" s="35" t="s">
        <v>55</v>
      </c>
      <c r="E124" s="40" t="s">
        <v>142</v>
      </c>
    </row>
    <row r="125" spans="1:5" ht="114.75">
      <c r="A125" t="s">
        <v>57</v>
      </c>
      <c r="E125" s="39" t="s">
        <v>175</v>
      </c>
    </row>
    <row r="126" spans="1:16" ht="25.5">
      <c r="A126" t="s">
        <v>48</v>
      </c>
      <c s="34" t="s">
        <v>176</v>
      </c>
      <c s="34" t="s">
        <v>177</v>
      </c>
      <c s="35" t="s">
        <v>50</v>
      </c>
      <c s="6" t="s">
        <v>178</v>
      </c>
      <c s="36" t="s">
        <v>61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50</v>
      </c>
    </row>
    <row r="128" spans="1:5" ht="12.75">
      <c r="A128" s="35" t="s">
        <v>55</v>
      </c>
      <c r="E128" s="40" t="s">
        <v>142</v>
      </c>
    </row>
    <row r="129" spans="1:5" ht="140.25">
      <c r="A129" t="s">
        <v>57</v>
      </c>
      <c r="E129" s="39" t="s">
        <v>179</v>
      </c>
    </row>
    <row r="130" spans="1:16" ht="12.75">
      <c r="A130" t="s">
        <v>48</v>
      </c>
      <c s="34" t="s">
        <v>180</v>
      </c>
      <c s="34" t="s">
        <v>181</v>
      </c>
      <c s="35" t="s">
        <v>50</v>
      </c>
      <c s="6" t="s">
        <v>182</v>
      </c>
      <c s="36" t="s">
        <v>61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50</v>
      </c>
    </row>
    <row r="132" spans="1:5" ht="12.75">
      <c r="A132" s="35" t="s">
        <v>55</v>
      </c>
      <c r="E132" s="40" t="s">
        <v>142</v>
      </c>
    </row>
    <row r="133" spans="1:5" ht="114.75">
      <c r="A133" t="s">
        <v>57</v>
      </c>
      <c r="E133" s="39" t="s">
        <v>183</v>
      </c>
    </row>
    <row r="134" spans="1:16" ht="12.75">
      <c r="A134" t="s">
        <v>48</v>
      </c>
      <c s="34" t="s">
        <v>184</v>
      </c>
      <c s="34" t="s">
        <v>185</v>
      </c>
      <c s="35" t="s">
        <v>50</v>
      </c>
      <c s="6" t="s">
        <v>186</v>
      </c>
      <c s="36" t="s">
        <v>61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50</v>
      </c>
    </row>
    <row r="136" spans="1:5" ht="12.75">
      <c r="A136" s="35" t="s">
        <v>55</v>
      </c>
      <c r="E136" s="40" t="s">
        <v>142</v>
      </c>
    </row>
    <row r="137" spans="1:5" ht="102">
      <c r="A137" t="s">
        <v>57</v>
      </c>
      <c r="E137" s="39" t="s">
        <v>187</v>
      </c>
    </row>
    <row r="138" spans="1:16" ht="25.5">
      <c r="A138" t="s">
        <v>48</v>
      </c>
      <c s="34" t="s">
        <v>188</v>
      </c>
      <c s="34" t="s">
        <v>189</v>
      </c>
      <c s="35" t="s">
        <v>50</v>
      </c>
      <c s="6" t="s">
        <v>190</v>
      </c>
      <c s="36" t="s">
        <v>61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50</v>
      </c>
    </row>
    <row r="140" spans="1:5" ht="12.75">
      <c r="A140" s="35" t="s">
        <v>55</v>
      </c>
      <c r="E140" s="40" t="s">
        <v>142</v>
      </c>
    </row>
    <row r="141" spans="1:5" ht="114.75">
      <c r="A141" t="s">
        <v>57</v>
      </c>
      <c r="E141" s="39" t="s">
        <v>191</v>
      </c>
    </row>
    <row r="142" spans="1:16" ht="12.75">
      <c r="A142" t="s">
        <v>48</v>
      </c>
      <c s="34" t="s">
        <v>192</v>
      </c>
      <c s="34" t="s">
        <v>193</v>
      </c>
      <c s="35" t="s">
        <v>50</v>
      </c>
      <c s="6" t="s">
        <v>194</v>
      </c>
      <c s="36" t="s">
        <v>61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50</v>
      </c>
    </row>
    <row r="144" spans="1:5" ht="12.75">
      <c r="A144" s="35" t="s">
        <v>55</v>
      </c>
      <c r="E144" s="40" t="s">
        <v>142</v>
      </c>
    </row>
    <row r="145" spans="1:5" ht="165.75">
      <c r="A145" t="s">
        <v>57</v>
      </c>
      <c r="E145" s="39" t="s">
        <v>195</v>
      </c>
    </row>
    <row r="146" spans="1:16" ht="12.75">
      <c r="A146" t="s">
        <v>48</v>
      </c>
      <c s="34" t="s">
        <v>196</v>
      </c>
      <c s="34" t="s">
        <v>197</v>
      </c>
      <c s="35" t="s">
        <v>50</v>
      </c>
      <c s="6" t="s">
        <v>198</v>
      </c>
      <c s="36" t="s">
        <v>61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50</v>
      </c>
    </row>
    <row r="148" spans="1:5" ht="12.75">
      <c r="A148" s="35" t="s">
        <v>55</v>
      </c>
      <c r="E148" s="40" t="s">
        <v>142</v>
      </c>
    </row>
    <row r="149" spans="1:5" ht="114.75">
      <c r="A149" t="s">
        <v>57</v>
      </c>
      <c r="E149" s="39" t="s">
        <v>199</v>
      </c>
    </row>
    <row r="150" spans="1:16" ht="12.75">
      <c r="A150" t="s">
        <v>48</v>
      </c>
      <c s="34" t="s">
        <v>200</v>
      </c>
      <c s="34" t="s">
        <v>201</v>
      </c>
      <c s="35" t="s">
        <v>50</v>
      </c>
      <c s="6" t="s">
        <v>202</v>
      </c>
      <c s="36" t="s">
        <v>61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50</v>
      </c>
    </row>
    <row r="152" spans="1:5" ht="12.75">
      <c r="A152" s="35" t="s">
        <v>55</v>
      </c>
      <c r="E152" s="40" t="s">
        <v>142</v>
      </c>
    </row>
    <row r="153" spans="1:5" ht="127.5">
      <c r="A153" t="s">
        <v>57</v>
      </c>
      <c r="E153" s="39" t="s">
        <v>203</v>
      </c>
    </row>
    <row r="154" spans="1:16" ht="12.75">
      <c r="A154" t="s">
        <v>48</v>
      </c>
      <c s="34" t="s">
        <v>204</v>
      </c>
      <c s="34" t="s">
        <v>205</v>
      </c>
      <c s="35" t="s">
        <v>50</v>
      </c>
      <c s="6" t="s">
        <v>206</v>
      </c>
      <c s="36" t="s">
        <v>61</v>
      </c>
      <c s="37">
        <v>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50</v>
      </c>
    </row>
    <row r="156" spans="1:5" ht="12.75">
      <c r="A156" s="35" t="s">
        <v>55</v>
      </c>
      <c r="E156" s="40" t="s">
        <v>207</v>
      </c>
    </row>
    <row r="157" spans="1:5" ht="114.75">
      <c r="A157" t="s">
        <v>57</v>
      </c>
      <c r="E157" s="39" t="s">
        <v>208</v>
      </c>
    </row>
    <row r="158" spans="1:16" ht="12.75">
      <c r="A158" t="s">
        <v>48</v>
      </c>
      <c s="34" t="s">
        <v>209</v>
      </c>
      <c s="34" t="s">
        <v>210</v>
      </c>
      <c s="35" t="s">
        <v>50</v>
      </c>
      <c s="6" t="s">
        <v>211</v>
      </c>
      <c s="36" t="s">
        <v>61</v>
      </c>
      <c s="37">
        <v>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50</v>
      </c>
    </row>
    <row r="160" spans="1:5" ht="12.75">
      <c r="A160" s="35" t="s">
        <v>55</v>
      </c>
      <c r="E160" s="40" t="s">
        <v>207</v>
      </c>
    </row>
    <row r="161" spans="1:5" ht="140.25">
      <c r="A161" t="s">
        <v>57</v>
      </c>
      <c r="E161" s="39" t="s">
        <v>212</v>
      </c>
    </row>
    <row r="162" spans="1:16" ht="12.75">
      <c r="A162" t="s">
        <v>48</v>
      </c>
      <c s="34" t="s">
        <v>213</v>
      </c>
      <c s="34" t="s">
        <v>214</v>
      </c>
      <c s="35" t="s">
        <v>50</v>
      </c>
      <c s="6" t="s">
        <v>215</v>
      </c>
      <c s="36" t="s">
        <v>61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50</v>
      </c>
    </row>
    <row r="164" spans="1:5" ht="12.75">
      <c r="A164" s="35" t="s">
        <v>55</v>
      </c>
      <c r="E164" s="40" t="s">
        <v>216</v>
      </c>
    </row>
    <row r="165" spans="1:5" ht="114.75">
      <c r="A165" t="s">
        <v>57</v>
      </c>
      <c r="E165" s="39" t="s">
        <v>217</v>
      </c>
    </row>
    <row r="166" spans="1:16" ht="12.75">
      <c r="A166" t="s">
        <v>48</v>
      </c>
      <c s="34" t="s">
        <v>218</v>
      </c>
      <c s="34" t="s">
        <v>219</v>
      </c>
      <c s="35" t="s">
        <v>50</v>
      </c>
      <c s="6" t="s">
        <v>220</v>
      </c>
      <c s="36" t="s">
        <v>61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50</v>
      </c>
    </row>
    <row r="168" spans="1:5" ht="12.75">
      <c r="A168" s="35" t="s">
        <v>55</v>
      </c>
      <c r="E168" s="40" t="s">
        <v>216</v>
      </c>
    </row>
    <row r="169" spans="1:5" ht="140.25">
      <c r="A169" t="s">
        <v>57</v>
      </c>
      <c r="E169" s="39" t="s">
        <v>221</v>
      </c>
    </row>
    <row r="170" spans="1:16" ht="12.75">
      <c r="A170" t="s">
        <v>48</v>
      </c>
      <c s="34" t="s">
        <v>222</v>
      </c>
      <c s="34" t="s">
        <v>223</v>
      </c>
      <c s="35" t="s">
        <v>50</v>
      </c>
      <c s="6" t="s">
        <v>224</v>
      </c>
      <c s="36" t="s">
        <v>61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50</v>
      </c>
    </row>
    <row r="172" spans="1:5" ht="12.75">
      <c r="A172" s="35" t="s">
        <v>55</v>
      </c>
      <c r="E172" s="40" t="s">
        <v>102</v>
      </c>
    </row>
    <row r="173" spans="1:5" ht="102">
      <c r="A173" t="s">
        <v>57</v>
      </c>
      <c r="E173" s="39" t="s">
        <v>225</v>
      </c>
    </row>
    <row r="174" spans="1:16" ht="12.75">
      <c r="A174" t="s">
        <v>48</v>
      </c>
      <c s="34" t="s">
        <v>226</v>
      </c>
      <c s="34" t="s">
        <v>227</v>
      </c>
      <c s="35" t="s">
        <v>50</v>
      </c>
      <c s="6" t="s">
        <v>228</v>
      </c>
      <c s="36" t="s">
        <v>61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50</v>
      </c>
    </row>
    <row r="176" spans="1:5" ht="12.75">
      <c r="A176" s="35" t="s">
        <v>55</v>
      </c>
      <c r="E176" s="40" t="s">
        <v>102</v>
      </c>
    </row>
    <row r="177" spans="1:5" ht="127.5">
      <c r="A177" t="s">
        <v>57</v>
      </c>
      <c r="E177" s="39" t="s">
        <v>229</v>
      </c>
    </row>
    <row r="178" spans="1:16" ht="12.75">
      <c r="A178" t="s">
        <v>48</v>
      </c>
      <c s="34" t="s">
        <v>230</v>
      </c>
      <c s="34" t="s">
        <v>231</v>
      </c>
      <c s="35" t="s">
        <v>50</v>
      </c>
      <c s="6" t="s">
        <v>232</v>
      </c>
      <c s="36" t="s">
        <v>61</v>
      </c>
      <c s="37">
        <v>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50</v>
      </c>
    </row>
    <row r="180" spans="1:5" ht="12.75">
      <c r="A180" s="35" t="s">
        <v>55</v>
      </c>
      <c r="E180" s="40" t="s">
        <v>85</v>
      </c>
    </row>
    <row r="181" spans="1:5" ht="140.25">
      <c r="A181" t="s">
        <v>57</v>
      </c>
      <c r="E181" s="39" t="s">
        <v>233</v>
      </c>
    </row>
    <row r="182" spans="1:16" ht="25.5">
      <c r="A182" t="s">
        <v>48</v>
      </c>
      <c s="34" t="s">
        <v>234</v>
      </c>
      <c s="34" t="s">
        <v>235</v>
      </c>
      <c s="35" t="s">
        <v>50</v>
      </c>
      <c s="6" t="s">
        <v>236</v>
      </c>
      <c s="36" t="s">
        <v>61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50</v>
      </c>
    </row>
    <row r="184" spans="1:5" ht="12.75">
      <c r="A184" s="35" t="s">
        <v>55</v>
      </c>
      <c r="E184" s="40" t="s">
        <v>85</v>
      </c>
    </row>
    <row r="185" spans="1:5" ht="102">
      <c r="A185" t="s">
        <v>57</v>
      </c>
      <c r="E185" s="39" t="s">
        <v>237</v>
      </c>
    </row>
    <row r="186" spans="1:16" ht="12.75">
      <c r="A186" t="s">
        <v>48</v>
      </c>
      <c s="34" t="s">
        <v>238</v>
      </c>
      <c s="34" t="s">
        <v>239</v>
      </c>
      <c s="35" t="s">
        <v>50</v>
      </c>
      <c s="6" t="s">
        <v>240</v>
      </c>
      <c s="36" t="s">
        <v>61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50</v>
      </c>
    </row>
    <row r="188" spans="1:5" ht="12.75">
      <c r="A188" s="35" t="s">
        <v>55</v>
      </c>
      <c r="E188" s="40" t="s">
        <v>85</v>
      </c>
    </row>
    <row r="189" spans="1:5" ht="76.5">
      <c r="A189" t="s">
        <v>57</v>
      </c>
      <c r="E189" s="39" t="s">
        <v>241</v>
      </c>
    </row>
    <row r="190" spans="1:16" ht="12.75">
      <c r="A190" t="s">
        <v>48</v>
      </c>
      <c s="34" t="s">
        <v>242</v>
      </c>
      <c s="34" t="s">
        <v>243</v>
      </c>
      <c s="35" t="s">
        <v>50</v>
      </c>
      <c s="6" t="s">
        <v>244</v>
      </c>
      <c s="36" t="s">
        <v>245</v>
      </c>
      <c s="37">
        <v>3.854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50</v>
      </c>
    </row>
    <row r="192" spans="1:5" ht="12.75">
      <c r="A192" s="35" t="s">
        <v>55</v>
      </c>
      <c r="E192" s="40" t="s">
        <v>102</v>
      </c>
    </row>
    <row r="193" spans="1:5" ht="140.25">
      <c r="A193" t="s">
        <v>57</v>
      </c>
      <c r="E193" s="39" t="s">
        <v>246</v>
      </c>
    </row>
    <row r="194" spans="1:16" ht="12.75">
      <c r="A194" t="s">
        <v>48</v>
      </c>
      <c s="34" t="s">
        <v>247</v>
      </c>
      <c s="34" t="s">
        <v>248</v>
      </c>
      <c s="35" t="s">
        <v>50</v>
      </c>
      <c s="6" t="s">
        <v>249</v>
      </c>
      <c s="36" t="s">
        <v>245</v>
      </c>
      <c s="37">
        <v>2.232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50</v>
      </c>
    </row>
    <row r="196" spans="1:5" ht="12.75">
      <c r="A196" s="35" t="s">
        <v>55</v>
      </c>
      <c r="E196" s="40" t="s">
        <v>102</v>
      </c>
    </row>
    <row r="197" spans="1:5" ht="140.25">
      <c r="A197" t="s">
        <v>57</v>
      </c>
      <c r="E197" s="39" t="s">
        <v>250</v>
      </c>
    </row>
    <row r="198" spans="1:16" ht="12.75">
      <c r="A198" t="s">
        <v>48</v>
      </c>
      <c s="34" t="s">
        <v>251</v>
      </c>
      <c s="34" t="s">
        <v>252</v>
      </c>
      <c s="35" t="s">
        <v>50</v>
      </c>
      <c s="6" t="s">
        <v>253</v>
      </c>
      <c s="36" t="s">
        <v>71</v>
      </c>
      <c s="37">
        <v>2300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50</v>
      </c>
    </row>
    <row r="200" spans="1:5" ht="12.75">
      <c r="A200" s="35" t="s">
        <v>55</v>
      </c>
      <c r="E200" s="40" t="s">
        <v>102</v>
      </c>
    </row>
    <row r="201" spans="1:5" ht="153">
      <c r="A201" t="s">
        <v>57</v>
      </c>
      <c r="E201" s="39" t="s">
        <v>254</v>
      </c>
    </row>
    <row r="202" spans="1:16" ht="12.75">
      <c r="A202" t="s">
        <v>48</v>
      </c>
      <c s="34" t="s">
        <v>255</v>
      </c>
      <c s="34" t="s">
        <v>256</v>
      </c>
      <c s="35" t="s">
        <v>50</v>
      </c>
      <c s="6" t="s">
        <v>257</v>
      </c>
      <c s="36" t="s">
        <v>61</v>
      </c>
      <c s="37">
        <v>5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50</v>
      </c>
    </row>
    <row r="204" spans="1:5" ht="12.75">
      <c r="A204" s="35" t="s">
        <v>55</v>
      </c>
      <c r="E204" s="40" t="s">
        <v>85</v>
      </c>
    </row>
    <row r="205" spans="1:5" ht="178.5">
      <c r="A205" t="s">
        <v>57</v>
      </c>
      <c r="E205" s="39" t="s">
        <v>258</v>
      </c>
    </row>
    <row r="206" spans="1:16" ht="12.75">
      <c r="A206" t="s">
        <v>48</v>
      </c>
      <c s="34" t="s">
        <v>259</v>
      </c>
      <c s="34" t="s">
        <v>260</v>
      </c>
      <c s="35" t="s">
        <v>50</v>
      </c>
      <c s="6" t="s">
        <v>261</v>
      </c>
      <c s="36" t="s">
        <v>61</v>
      </c>
      <c s="37">
        <v>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50</v>
      </c>
    </row>
    <row r="208" spans="1:5" ht="12.75">
      <c r="A208" s="35" t="s">
        <v>55</v>
      </c>
      <c r="E208" s="40" t="s">
        <v>85</v>
      </c>
    </row>
    <row r="209" spans="1:5" ht="127.5">
      <c r="A209" t="s">
        <v>57</v>
      </c>
      <c r="E209" s="39" t="s">
        <v>262</v>
      </c>
    </row>
    <row r="210" spans="1:16" ht="12.75">
      <c r="A210" t="s">
        <v>48</v>
      </c>
      <c s="34" t="s">
        <v>263</v>
      </c>
      <c s="34" t="s">
        <v>264</v>
      </c>
      <c s="35" t="s">
        <v>50</v>
      </c>
      <c s="6" t="s">
        <v>265</v>
      </c>
      <c s="36" t="s">
        <v>61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50</v>
      </c>
    </row>
    <row r="212" spans="1:5" ht="12.75">
      <c r="A212" s="35" t="s">
        <v>55</v>
      </c>
      <c r="E212" s="40" t="s">
        <v>102</v>
      </c>
    </row>
    <row r="213" spans="1:5" ht="114.75">
      <c r="A213" t="s">
        <v>57</v>
      </c>
      <c r="E213" s="39" t="s">
        <v>266</v>
      </c>
    </row>
    <row r="214" spans="1:16" ht="12.75">
      <c r="A214" t="s">
        <v>48</v>
      </c>
      <c s="34" t="s">
        <v>267</v>
      </c>
      <c s="34" t="s">
        <v>268</v>
      </c>
      <c s="35" t="s">
        <v>50</v>
      </c>
      <c s="6" t="s">
        <v>269</v>
      </c>
      <c s="36" t="s">
        <v>61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50</v>
      </c>
    </row>
    <row r="216" spans="1:5" ht="12.75">
      <c r="A216" s="35" t="s">
        <v>55</v>
      </c>
      <c r="E216" s="40" t="s">
        <v>142</v>
      </c>
    </row>
    <row r="217" spans="1:5" ht="114.75">
      <c r="A217" t="s">
        <v>57</v>
      </c>
      <c r="E217" s="39" t="s">
        <v>266</v>
      </c>
    </row>
    <row r="218" spans="1:16" ht="12.75">
      <c r="A218" t="s">
        <v>48</v>
      </c>
      <c s="34" t="s">
        <v>270</v>
      </c>
      <c s="34" t="s">
        <v>271</v>
      </c>
      <c s="35" t="s">
        <v>50</v>
      </c>
      <c s="6" t="s">
        <v>272</v>
      </c>
      <c s="36" t="s">
        <v>61</v>
      </c>
      <c s="37">
        <v>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50</v>
      </c>
    </row>
    <row r="220" spans="1:5" ht="12.75">
      <c r="A220" s="35" t="s">
        <v>55</v>
      </c>
      <c r="E220" s="40" t="s">
        <v>142</v>
      </c>
    </row>
    <row r="221" spans="1:5" ht="127.5">
      <c r="A221" t="s">
        <v>57</v>
      </c>
      <c r="E221" s="39" t="s">
        <v>262</v>
      </c>
    </row>
    <row r="222" spans="1:16" ht="12.75">
      <c r="A222" t="s">
        <v>48</v>
      </c>
      <c s="34" t="s">
        <v>273</v>
      </c>
      <c s="34" t="s">
        <v>274</v>
      </c>
      <c s="35" t="s">
        <v>50</v>
      </c>
      <c s="6" t="s">
        <v>275</v>
      </c>
      <c s="36" t="s">
        <v>61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50</v>
      </c>
    </row>
    <row r="224" spans="1:5" ht="12.75">
      <c r="A224" s="35" t="s">
        <v>55</v>
      </c>
      <c r="E224" s="40" t="s">
        <v>85</v>
      </c>
    </row>
    <row r="225" spans="1:5" ht="191.25">
      <c r="A225" t="s">
        <v>57</v>
      </c>
      <c r="E225" s="39" t="s">
        <v>276</v>
      </c>
    </row>
    <row r="226" spans="1:16" ht="12.75">
      <c r="A226" t="s">
        <v>48</v>
      </c>
      <c s="34" t="s">
        <v>277</v>
      </c>
      <c s="34" t="s">
        <v>278</v>
      </c>
      <c s="35" t="s">
        <v>50</v>
      </c>
      <c s="6" t="s">
        <v>279</v>
      </c>
      <c s="36" t="s">
        <v>61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50</v>
      </c>
    </row>
    <row r="228" spans="1:5" ht="12.75">
      <c r="A228" s="35" t="s">
        <v>55</v>
      </c>
      <c r="E228" s="40" t="s">
        <v>280</v>
      </c>
    </row>
    <row r="229" spans="1:5" ht="127.5">
      <c r="A229" t="s">
        <v>57</v>
      </c>
      <c r="E229" s="39" t="s">
        <v>281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</v>
      </c>
      <c r="E4" s="26" t="s">
        <v>283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286</v>
      </c>
      <c r="E8" s="30" t="s">
        <v>285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287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47</v>
      </c>
      <c s="34" t="s">
        <v>288</v>
      </c>
      <c s="35" t="s">
        <v>50</v>
      </c>
      <c s="6" t="s">
        <v>289</v>
      </c>
      <c s="36" t="s">
        <v>290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291</v>
      </c>
      <c>
        <f>(M10*21)/100</f>
      </c>
      <c t="s">
        <v>27</v>
      </c>
    </row>
    <row r="11" spans="1:5" ht="12.75">
      <c r="A11" s="35" t="s">
        <v>54</v>
      </c>
      <c r="E11" s="39" t="s">
        <v>292</v>
      </c>
    </row>
    <row r="12" spans="1:5" ht="12.75">
      <c r="A12" s="35" t="s">
        <v>55</v>
      </c>
      <c r="E12" s="40" t="s">
        <v>293</v>
      </c>
    </row>
    <row r="13" spans="1:5" ht="89.25">
      <c r="A13" t="s">
        <v>57</v>
      </c>
      <c r="E13" s="39" t="s">
        <v>294</v>
      </c>
    </row>
    <row r="14" spans="1:16" ht="12.75">
      <c r="A14" t="s">
        <v>48</v>
      </c>
      <c s="34" t="s">
        <v>27</v>
      </c>
      <c s="34" t="s">
        <v>295</v>
      </c>
      <c s="35" t="s">
        <v>50</v>
      </c>
      <c s="6" t="s">
        <v>296</v>
      </c>
      <c s="36" t="s">
        <v>290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291</v>
      </c>
      <c>
        <f>(M14*21)/100</f>
      </c>
      <c t="s">
        <v>27</v>
      </c>
    </row>
    <row r="15" spans="1:5" ht="12.75">
      <c r="A15" s="35" t="s">
        <v>54</v>
      </c>
      <c r="E15" s="39" t="s">
        <v>297</v>
      </c>
    </row>
    <row r="16" spans="1:5" ht="12.75">
      <c r="A16" s="35" t="s">
        <v>55</v>
      </c>
      <c r="E16" s="40" t="s">
        <v>293</v>
      </c>
    </row>
    <row r="17" spans="1:5" ht="102">
      <c r="A17" t="s">
        <v>57</v>
      </c>
      <c r="E17" s="39" t="s">
        <v>298</v>
      </c>
    </row>
    <row r="18" spans="1:16" ht="12.75">
      <c r="A18" t="s">
        <v>48</v>
      </c>
      <c s="34" t="s">
        <v>26</v>
      </c>
      <c s="34" t="s">
        <v>299</v>
      </c>
      <c s="35" t="s">
        <v>50</v>
      </c>
      <c s="6" t="s">
        <v>300</v>
      </c>
      <c s="36" t="s">
        <v>290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291</v>
      </c>
      <c>
        <f>(M18*21)/100</f>
      </c>
      <c t="s">
        <v>27</v>
      </c>
    </row>
    <row r="19" spans="1:5" ht="12.75">
      <c r="A19" s="35" t="s">
        <v>54</v>
      </c>
      <c r="E19" s="39" t="s">
        <v>301</v>
      </c>
    </row>
    <row r="20" spans="1:5" ht="12.75">
      <c r="A20" s="35" t="s">
        <v>55</v>
      </c>
      <c r="E20" s="40" t="s">
        <v>293</v>
      </c>
    </row>
    <row r="21" spans="1:5" ht="38.25">
      <c r="A21" t="s">
        <v>57</v>
      </c>
      <c r="E21" s="39" t="s">
        <v>302</v>
      </c>
    </row>
    <row r="22" spans="1:16" ht="12.75">
      <c r="A22" t="s">
        <v>48</v>
      </c>
      <c s="34" t="s">
        <v>68</v>
      </c>
      <c s="34" t="s">
        <v>303</v>
      </c>
      <c s="35" t="s">
        <v>50</v>
      </c>
      <c s="6" t="s">
        <v>304</v>
      </c>
      <c s="36" t="s">
        <v>290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291</v>
      </c>
      <c>
        <f>(M22*21)/100</f>
      </c>
      <c t="s">
        <v>27</v>
      </c>
    </row>
    <row r="23" spans="1:5" ht="12.75">
      <c r="A23" s="35" t="s">
        <v>54</v>
      </c>
      <c r="E23" s="39" t="s">
        <v>305</v>
      </c>
    </row>
    <row r="24" spans="1:5" ht="12.75">
      <c r="A24" s="35" t="s">
        <v>55</v>
      </c>
      <c r="E24" s="40" t="s">
        <v>293</v>
      </c>
    </row>
    <row r="25" spans="1:5" ht="63.75">
      <c r="A25" t="s">
        <v>57</v>
      </c>
      <c r="E25" s="39" t="s">
        <v>306</v>
      </c>
    </row>
    <row r="26" spans="1:13" ht="12.75">
      <c r="A26" t="s">
        <v>46</v>
      </c>
      <c r="C26" s="31" t="s">
        <v>27</v>
      </c>
      <c r="E26" s="33" t="s">
        <v>307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48</v>
      </c>
      <c s="34" t="s">
        <v>73</v>
      </c>
      <c s="34" t="s">
        <v>308</v>
      </c>
      <c s="35" t="s">
        <v>50</v>
      </c>
      <c s="6" t="s">
        <v>309</v>
      </c>
      <c s="36" t="s">
        <v>290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291</v>
      </c>
      <c>
        <f>(M27*21)/100</f>
      </c>
      <c t="s">
        <v>27</v>
      </c>
    </row>
    <row r="28" spans="1:5" ht="12.75">
      <c r="A28" s="35" t="s">
        <v>54</v>
      </c>
      <c r="E28" s="39" t="s">
        <v>310</v>
      </c>
    </row>
    <row r="29" spans="1:5" ht="12.75">
      <c r="A29" s="35" t="s">
        <v>55</v>
      </c>
      <c r="E29" s="40" t="s">
        <v>293</v>
      </c>
    </row>
    <row r="30" spans="1:5" ht="89.25">
      <c r="A30" t="s">
        <v>57</v>
      </c>
      <c r="E30" s="39" t="s">
        <v>311</v>
      </c>
    </row>
    <row r="31" spans="1:16" ht="12.75">
      <c r="A31" t="s">
        <v>48</v>
      </c>
      <c s="34" t="s">
        <v>78</v>
      </c>
      <c s="34" t="s">
        <v>312</v>
      </c>
      <c s="35" t="s">
        <v>50</v>
      </c>
      <c s="6" t="s">
        <v>313</v>
      </c>
      <c s="36" t="s">
        <v>290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291</v>
      </c>
      <c>
        <f>(M31*21)/100</f>
      </c>
      <c t="s">
        <v>27</v>
      </c>
    </row>
    <row r="32" spans="1:5" ht="12.75">
      <c r="A32" s="35" t="s">
        <v>54</v>
      </c>
      <c r="E32" s="39" t="s">
        <v>314</v>
      </c>
    </row>
    <row r="33" spans="1:5" ht="12.75">
      <c r="A33" s="35" t="s">
        <v>55</v>
      </c>
      <c r="E33" s="40" t="s">
        <v>293</v>
      </c>
    </row>
    <row r="34" spans="1:5" ht="76.5">
      <c r="A34" t="s">
        <v>57</v>
      </c>
      <c r="E34" s="39" t="s">
        <v>315</v>
      </c>
    </row>
    <row r="35" spans="1:16" ht="12.75">
      <c r="A35" t="s">
        <v>48</v>
      </c>
      <c s="34" t="s">
        <v>82</v>
      </c>
      <c s="34" t="s">
        <v>316</v>
      </c>
      <c s="35" t="s">
        <v>50</v>
      </c>
      <c s="6" t="s">
        <v>317</v>
      </c>
      <c s="36" t="s">
        <v>290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291</v>
      </c>
      <c>
        <f>(M35*21)/100</f>
      </c>
      <c t="s">
        <v>27</v>
      </c>
    </row>
    <row r="36" spans="1:5" ht="12.75">
      <c r="A36" s="35" t="s">
        <v>54</v>
      </c>
      <c r="E36" s="39" t="s">
        <v>318</v>
      </c>
    </row>
    <row r="37" spans="1:5" ht="12.75">
      <c r="A37" s="35" t="s">
        <v>55</v>
      </c>
      <c r="E37" s="40" t="s">
        <v>293</v>
      </c>
    </row>
    <row r="38" spans="1:5" ht="178.5">
      <c r="A38" t="s">
        <v>57</v>
      </c>
      <c r="E38" s="39" t="s">
        <v>319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320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320</v>
      </c>
      <c r="E4" s="26" t="s">
        <v>321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324</v>
      </c>
      <c r="E8" s="30" t="s">
        <v>323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325</v>
      </c>
      <c r="E9" s="33" t="s">
        <v>326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12.75">
      <c r="A10" t="s">
        <v>48</v>
      </c>
      <c s="34" t="s">
        <v>47</v>
      </c>
      <c s="34" t="s">
        <v>327</v>
      </c>
      <c s="35" t="s">
        <v>50</v>
      </c>
      <c s="6" t="s">
        <v>328</v>
      </c>
      <c s="36" t="s">
        <v>61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50</v>
      </c>
    </row>
    <row r="12" spans="1:5" ht="12.75">
      <c r="A12" s="35" t="s">
        <v>55</v>
      </c>
      <c r="E12" s="40" t="s">
        <v>85</v>
      </c>
    </row>
    <row r="13" spans="1:5" ht="76.5">
      <c r="A13" t="s">
        <v>57</v>
      </c>
      <c r="E13" s="39" t="s">
        <v>329</v>
      </c>
    </row>
    <row r="14" spans="1:16" ht="12.75">
      <c r="A14" t="s">
        <v>48</v>
      </c>
      <c s="34" t="s">
        <v>27</v>
      </c>
      <c s="34" t="s">
        <v>330</v>
      </c>
      <c s="35" t="s">
        <v>50</v>
      </c>
      <c s="6" t="s">
        <v>331</v>
      </c>
      <c s="36" t="s">
        <v>71</v>
      </c>
      <c s="37">
        <v>150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50</v>
      </c>
    </row>
    <row r="16" spans="1:5" ht="12.75">
      <c r="A16" s="35" t="s">
        <v>55</v>
      </c>
      <c r="E16" s="40" t="s">
        <v>85</v>
      </c>
    </row>
    <row r="17" spans="1:5" ht="102">
      <c r="A17" t="s">
        <v>57</v>
      </c>
      <c r="E17" s="39" t="s">
        <v>332</v>
      </c>
    </row>
    <row r="18" spans="1:16" ht="12.75">
      <c r="A18" t="s">
        <v>48</v>
      </c>
      <c s="34" t="s">
        <v>26</v>
      </c>
      <c s="34" t="s">
        <v>333</v>
      </c>
      <c s="35" t="s">
        <v>50</v>
      </c>
      <c s="6" t="s">
        <v>334</v>
      </c>
      <c s="36" t="s">
        <v>61</v>
      </c>
      <c s="37">
        <v>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50</v>
      </c>
    </row>
    <row r="20" spans="1:5" ht="12.75">
      <c r="A20" s="35" t="s">
        <v>55</v>
      </c>
      <c r="E20" s="40" t="s">
        <v>85</v>
      </c>
    </row>
    <row r="21" spans="1:5" ht="76.5">
      <c r="A21" t="s">
        <v>57</v>
      </c>
      <c r="E21" s="39" t="s">
        <v>335</v>
      </c>
    </row>
    <row r="22" spans="1:16" ht="25.5">
      <c r="A22" t="s">
        <v>48</v>
      </c>
      <c s="34" t="s">
        <v>68</v>
      </c>
      <c s="34" t="s">
        <v>336</v>
      </c>
      <c s="35" t="s">
        <v>50</v>
      </c>
      <c s="6" t="s">
        <v>337</v>
      </c>
      <c s="36" t="s">
        <v>52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50</v>
      </c>
    </row>
    <row r="24" spans="1:5" ht="12.75">
      <c r="A24" s="35" t="s">
        <v>55</v>
      </c>
      <c r="E24" s="40" t="s">
        <v>85</v>
      </c>
    </row>
    <row r="25" spans="1:5" ht="114.75">
      <c r="A25" t="s">
        <v>57</v>
      </c>
      <c r="E25" s="39" t="s">
        <v>338</v>
      </c>
    </row>
    <row r="26" spans="1:16" ht="12.75">
      <c r="A26" t="s">
        <v>48</v>
      </c>
      <c s="34" t="s">
        <v>73</v>
      </c>
      <c s="34" t="s">
        <v>339</v>
      </c>
      <c s="35" t="s">
        <v>50</v>
      </c>
      <c s="6" t="s">
        <v>340</v>
      </c>
      <c s="36" t="s">
        <v>341</v>
      </c>
      <c s="37">
        <v>220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50</v>
      </c>
    </row>
    <row r="28" spans="1:5" ht="12.75">
      <c r="A28" s="35" t="s">
        <v>55</v>
      </c>
      <c r="E28" s="40" t="s">
        <v>85</v>
      </c>
    </row>
    <row r="29" spans="1:5" ht="127.5">
      <c r="A29" t="s">
        <v>57</v>
      </c>
      <c r="E29" s="39" t="s">
        <v>342</v>
      </c>
    </row>
    <row r="30" spans="1:16" ht="12.75">
      <c r="A30" t="s">
        <v>48</v>
      </c>
      <c s="34" t="s">
        <v>78</v>
      </c>
      <c s="34" t="s">
        <v>343</v>
      </c>
      <c s="35" t="s">
        <v>50</v>
      </c>
      <c s="6" t="s">
        <v>344</v>
      </c>
      <c s="36" t="s">
        <v>71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50</v>
      </c>
    </row>
    <row r="32" spans="1:5" ht="12.75">
      <c r="A32" s="35" t="s">
        <v>55</v>
      </c>
      <c r="E32" s="40" t="s">
        <v>345</v>
      </c>
    </row>
    <row r="33" spans="1:5" ht="89.25">
      <c r="A33" t="s">
        <v>57</v>
      </c>
      <c r="E33" s="39" t="s">
        <v>103</v>
      </c>
    </row>
    <row r="34" spans="1:16" ht="12.75">
      <c r="A34" t="s">
        <v>48</v>
      </c>
      <c s="34" t="s">
        <v>82</v>
      </c>
      <c s="34" t="s">
        <v>346</v>
      </c>
      <c s="35" t="s">
        <v>50</v>
      </c>
      <c s="6" t="s">
        <v>347</v>
      </c>
      <c s="36" t="s">
        <v>71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50</v>
      </c>
    </row>
    <row r="36" spans="1:5" ht="12.75">
      <c r="A36" s="35" t="s">
        <v>55</v>
      </c>
      <c r="E36" s="40" t="s">
        <v>345</v>
      </c>
    </row>
    <row r="37" spans="1:5" ht="89.25">
      <c r="A37" t="s">
        <v>57</v>
      </c>
      <c r="E37" s="39" t="s">
        <v>103</v>
      </c>
    </row>
    <row r="38" spans="1:16" ht="12.75">
      <c r="A38" t="s">
        <v>48</v>
      </c>
      <c s="34" t="s">
        <v>87</v>
      </c>
      <c s="34" t="s">
        <v>348</v>
      </c>
      <c s="35" t="s">
        <v>50</v>
      </c>
      <c s="6" t="s">
        <v>349</v>
      </c>
      <c s="36" t="s">
        <v>71</v>
      </c>
      <c s="37">
        <v>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50</v>
      </c>
    </row>
    <row r="40" spans="1:5" ht="12.75">
      <c r="A40" s="35" t="s">
        <v>55</v>
      </c>
      <c r="E40" s="40" t="s">
        <v>345</v>
      </c>
    </row>
    <row r="41" spans="1:5" ht="89.25">
      <c r="A41" t="s">
        <v>57</v>
      </c>
      <c r="E41" s="39" t="s">
        <v>103</v>
      </c>
    </row>
    <row r="42" spans="1:16" ht="25.5">
      <c r="A42" t="s">
        <v>48</v>
      </c>
      <c s="34" t="s">
        <v>91</v>
      </c>
      <c s="34" t="s">
        <v>350</v>
      </c>
      <c s="35" t="s">
        <v>50</v>
      </c>
      <c s="6" t="s">
        <v>351</v>
      </c>
      <c s="36" t="s">
        <v>71</v>
      </c>
      <c s="37">
        <v>500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50</v>
      </c>
    </row>
    <row r="44" spans="1:5" ht="12.75">
      <c r="A44" s="35" t="s">
        <v>55</v>
      </c>
      <c r="E44" s="40" t="s">
        <v>345</v>
      </c>
    </row>
    <row r="45" spans="1:5" ht="89.25">
      <c r="A45" t="s">
        <v>57</v>
      </c>
      <c r="E45" s="39" t="s">
        <v>103</v>
      </c>
    </row>
    <row r="46" spans="1:16" ht="25.5">
      <c r="A46" t="s">
        <v>48</v>
      </c>
      <c s="34" t="s">
        <v>95</v>
      </c>
      <c s="34" t="s">
        <v>352</v>
      </c>
      <c s="35" t="s">
        <v>50</v>
      </c>
      <c s="6" t="s">
        <v>353</v>
      </c>
      <c s="36" t="s">
        <v>61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50</v>
      </c>
    </row>
    <row r="48" spans="1:5" ht="12.75">
      <c r="A48" s="35" t="s">
        <v>55</v>
      </c>
      <c r="E48" s="40" t="s">
        <v>345</v>
      </c>
    </row>
    <row r="49" spans="1:5" ht="102">
      <c r="A49" t="s">
        <v>57</v>
      </c>
      <c r="E49" s="39" t="s">
        <v>354</v>
      </c>
    </row>
    <row r="50" spans="1:16" ht="25.5">
      <c r="A50" t="s">
        <v>48</v>
      </c>
      <c s="34" t="s">
        <v>99</v>
      </c>
      <c s="34" t="s">
        <v>355</v>
      </c>
      <c s="35" t="s">
        <v>50</v>
      </c>
      <c s="6" t="s">
        <v>356</v>
      </c>
      <c s="36" t="s">
        <v>61</v>
      </c>
      <c s="37">
        <v>14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50</v>
      </c>
    </row>
    <row r="52" spans="1:5" ht="12.75">
      <c r="A52" s="35" t="s">
        <v>55</v>
      </c>
      <c r="E52" s="40" t="s">
        <v>345</v>
      </c>
    </row>
    <row r="53" spans="1:5" ht="102">
      <c r="A53" t="s">
        <v>57</v>
      </c>
      <c r="E53" s="39" t="s">
        <v>354</v>
      </c>
    </row>
    <row r="54" spans="1:16" ht="12.75">
      <c r="A54" t="s">
        <v>48</v>
      </c>
      <c s="34" t="s">
        <v>104</v>
      </c>
      <c s="34" t="s">
        <v>357</v>
      </c>
      <c s="35" t="s">
        <v>50</v>
      </c>
      <c s="6" t="s">
        <v>358</v>
      </c>
      <c s="36" t="s">
        <v>61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50</v>
      </c>
    </row>
    <row r="56" spans="1:5" ht="12.75">
      <c r="A56" s="35" t="s">
        <v>55</v>
      </c>
      <c r="E56" s="40" t="s">
        <v>85</v>
      </c>
    </row>
    <row r="57" spans="1:5" ht="89.25">
      <c r="A57" t="s">
        <v>57</v>
      </c>
      <c r="E57" s="39" t="s">
        <v>359</v>
      </c>
    </row>
    <row r="58" spans="1:16" ht="25.5">
      <c r="A58" t="s">
        <v>48</v>
      </c>
      <c s="34" t="s">
        <v>108</v>
      </c>
      <c s="34" t="s">
        <v>360</v>
      </c>
      <c s="35" t="s">
        <v>50</v>
      </c>
      <c s="6" t="s">
        <v>361</v>
      </c>
      <c s="36" t="s">
        <v>61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50</v>
      </c>
    </row>
    <row r="60" spans="1:5" ht="12.75">
      <c r="A60" s="35" t="s">
        <v>55</v>
      </c>
      <c r="E60" s="40" t="s">
        <v>345</v>
      </c>
    </row>
    <row r="61" spans="1:5" ht="102">
      <c r="A61" t="s">
        <v>57</v>
      </c>
      <c r="E61" s="39" t="s">
        <v>362</v>
      </c>
    </row>
    <row r="62" spans="1:16" ht="25.5">
      <c r="A62" t="s">
        <v>48</v>
      </c>
      <c s="34" t="s">
        <v>112</v>
      </c>
      <c s="34" t="s">
        <v>363</v>
      </c>
      <c s="35" t="s">
        <v>50</v>
      </c>
      <c s="6" t="s">
        <v>364</v>
      </c>
      <c s="36" t="s">
        <v>61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50</v>
      </c>
    </row>
    <row r="64" spans="1:5" ht="12.75">
      <c r="A64" s="35" t="s">
        <v>55</v>
      </c>
      <c r="E64" s="40" t="s">
        <v>345</v>
      </c>
    </row>
    <row r="65" spans="1:5" ht="140.25">
      <c r="A65" t="s">
        <v>57</v>
      </c>
      <c r="E65" s="39" t="s">
        <v>365</v>
      </c>
    </row>
    <row r="66" spans="1:16" ht="12.75">
      <c r="A66" t="s">
        <v>48</v>
      </c>
      <c s="34" t="s">
        <v>115</v>
      </c>
      <c s="34" t="s">
        <v>366</v>
      </c>
      <c s="35" t="s">
        <v>50</v>
      </c>
      <c s="6" t="s">
        <v>367</v>
      </c>
      <c s="36" t="s">
        <v>61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50</v>
      </c>
    </row>
    <row r="68" spans="1:5" ht="12.75">
      <c r="A68" s="35" t="s">
        <v>55</v>
      </c>
      <c r="E68" s="40" t="s">
        <v>345</v>
      </c>
    </row>
    <row r="69" spans="1:5" ht="127.5">
      <c r="A69" t="s">
        <v>57</v>
      </c>
      <c r="E69" s="39" t="s">
        <v>368</v>
      </c>
    </row>
    <row r="70" spans="1:16" ht="12.75">
      <c r="A70" t="s">
        <v>48</v>
      </c>
      <c s="34" t="s">
        <v>118</v>
      </c>
      <c s="34" t="s">
        <v>369</v>
      </c>
      <c s="35" t="s">
        <v>50</v>
      </c>
      <c s="6" t="s">
        <v>370</v>
      </c>
      <c s="36" t="s">
        <v>61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50</v>
      </c>
    </row>
    <row r="72" spans="1:5" ht="12.75">
      <c r="A72" s="35" t="s">
        <v>55</v>
      </c>
      <c r="E72" s="40" t="s">
        <v>85</v>
      </c>
    </row>
    <row r="73" spans="1:5" ht="102">
      <c r="A73" t="s">
        <v>57</v>
      </c>
      <c r="E73" s="39" t="s">
        <v>371</v>
      </c>
    </row>
    <row r="74" spans="1:16" ht="12.75">
      <c r="A74" t="s">
        <v>48</v>
      </c>
      <c s="34" t="s">
        <v>123</v>
      </c>
      <c s="34" t="s">
        <v>372</v>
      </c>
      <c s="35" t="s">
        <v>50</v>
      </c>
      <c s="6" t="s">
        <v>373</v>
      </c>
      <c s="36" t="s">
        <v>61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50</v>
      </c>
    </row>
    <row r="76" spans="1:5" ht="12.75">
      <c r="A76" s="35" t="s">
        <v>55</v>
      </c>
      <c r="E76" s="40" t="s">
        <v>85</v>
      </c>
    </row>
    <row r="77" spans="1:5" ht="102">
      <c r="A77" t="s">
        <v>57</v>
      </c>
      <c r="E77" s="39" t="s">
        <v>371</v>
      </c>
    </row>
    <row r="78" spans="1:16" ht="12.75">
      <c r="A78" t="s">
        <v>48</v>
      </c>
      <c s="34" t="s">
        <v>127</v>
      </c>
      <c s="34" t="s">
        <v>374</v>
      </c>
      <c s="35" t="s">
        <v>50</v>
      </c>
      <c s="6" t="s">
        <v>375</v>
      </c>
      <c s="36" t="s">
        <v>61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50</v>
      </c>
    </row>
    <row r="80" spans="1:5" ht="12.75">
      <c r="A80" s="35" t="s">
        <v>55</v>
      </c>
      <c r="E80" s="40" t="s">
        <v>85</v>
      </c>
    </row>
    <row r="81" spans="1:5" ht="102">
      <c r="A81" t="s">
        <v>57</v>
      </c>
      <c r="E81" s="39" t="s">
        <v>371</v>
      </c>
    </row>
    <row r="82" spans="1:16" ht="12.75">
      <c r="A82" t="s">
        <v>48</v>
      </c>
      <c s="34" t="s">
        <v>131</v>
      </c>
      <c s="34" t="s">
        <v>376</v>
      </c>
      <c s="35" t="s">
        <v>50</v>
      </c>
      <c s="6" t="s">
        <v>377</v>
      </c>
      <c s="36" t="s">
        <v>61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50</v>
      </c>
    </row>
    <row r="84" spans="1:5" ht="12.75">
      <c r="A84" s="35" t="s">
        <v>55</v>
      </c>
      <c r="E84" s="40" t="s">
        <v>85</v>
      </c>
    </row>
    <row r="85" spans="1:5" ht="102">
      <c r="A85" t="s">
        <v>57</v>
      </c>
      <c r="E85" s="39" t="s">
        <v>371</v>
      </c>
    </row>
    <row r="86" spans="1:16" ht="12.75">
      <c r="A86" t="s">
        <v>48</v>
      </c>
      <c s="34" t="s">
        <v>135</v>
      </c>
      <c s="34" t="s">
        <v>378</v>
      </c>
      <c s="35" t="s">
        <v>50</v>
      </c>
      <c s="6" t="s">
        <v>379</v>
      </c>
      <c s="36" t="s">
        <v>61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50</v>
      </c>
    </row>
    <row r="88" spans="1:5" ht="12.75">
      <c r="A88" s="35" t="s">
        <v>55</v>
      </c>
      <c r="E88" s="40" t="s">
        <v>85</v>
      </c>
    </row>
    <row r="89" spans="1:5" ht="102">
      <c r="A89" t="s">
        <v>57</v>
      </c>
      <c r="E89" s="39" t="s">
        <v>371</v>
      </c>
    </row>
    <row r="90" spans="1:16" ht="12.75">
      <c r="A90" t="s">
        <v>48</v>
      </c>
      <c s="34" t="s">
        <v>139</v>
      </c>
      <c s="34" t="s">
        <v>380</v>
      </c>
      <c s="35" t="s">
        <v>50</v>
      </c>
      <c s="6" t="s">
        <v>381</v>
      </c>
      <c s="36" t="s">
        <v>61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50</v>
      </c>
    </row>
    <row r="92" spans="1:5" ht="12.75">
      <c r="A92" s="35" t="s">
        <v>55</v>
      </c>
      <c r="E92" s="40" t="s">
        <v>85</v>
      </c>
    </row>
    <row r="93" spans="1:5" ht="102">
      <c r="A93" t="s">
        <v>57</v>
      </c>
      <c r="E93" s="39" t="s">
        <v>371</v>
      </c>
    </row>
    <row r="94" spans="1:16" ht="12.75">
      <c r="A94" t="s">
        <v>48</v>
      </c>
      <c s="34" t="s">
        <v>144</v>
      </c>
      <c s="34" t="s">
        <v>382</v>
      </c>
      <c s="35" t="s">
        <v>50</v>
      </c>
      <c s="6" t="s">
        <v>383</v>
      </c>
      <c s="36" t="s">
        <v>61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50</v>
      </c>
    </row>
    <row r="96" spans="1:5" ht="12.75">
      <c r="A96" s="35" t="s">
        <v>55</v>
      </c>
      <c r="E96" s="40" t="s">
        <v>85</v>
      </c>
    </row>
    <row r="97" spans="1:5" ht="102">
      <c r="A97" t="s">
        <v>57</v>
      </c>
      <c r="E97" s="39" t="s">
        <v>371</v>
      </c>
    </row>
    <row r="98" spans="1:16" ht="12.75">
      <c r="A98" t="s">
        <v>48</v>
      </c>
      <c s="34" t="s">
        <v>148</v>
      </c>
      <c s="34" t="s">
        <v>384</v>
      </c>
      <c s="35" t="s">
        <v>50</v>
      </c>
      <c s="6" t="s">
        <v>385</v>
      </c>
      <c s="36" t="s">
        <v>61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50</v>
      </c>
    </row>
    <row r="100" spans="1:5" ht="12.75">
      <c r="A100" s="35" t="s">
        <v>55</v>
      </c>
      <c r="E100" s="40" t="s">
        <v>85</v>
      </c>
    </row>
    <row r="101" spans="1:5" ht="102">
      <c r="A101" t="s">
        <v>57</v>
      </c>
      <c r="E101" s="39" t="s">
        <v>371</v>
      </c>
    </row>
    <row r="102" spans="1:16" ht="12.75">
      <c r="A102" t="s">
        <v>48</v>
      </c>
      <c s="34" t="s">
        <v>152</v>
      </c>
      <c s="34" t="s">
        <v>386</v>
      </c>
      <c s="35" t="s">
        <v>50</v>
      </c>
      <c s="6" t="s">
        <v>387</v>
      </c>
      <c s="36" t="s">
        <v>61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50</v>
      </c>
    </row>
    <row r="104" spans="1:5" ht="12.75">
      <c r="A104" s="35" t="s">
        <v>55</v>
      </c>
      <c r="E104" s="40" t="s">
        <v>85</v>
      </c>
    </row>
    <row r="105" spans="1:5" ht="102">
      <c r="A105" t="s">
        <v>57</v>
      </c>
      <c r="E105" s="39" t="s">
        <v>371</v>
      </c>
    </row>
    <row r="106" spans="1:16" ht="12.75">
      <c r="A106" t="s">
        <v>48</v>
      </c>
      <c s="34" t="s">
        <v>156</v>
      </c>
      <c s="34" t="s">
        <v>388</v>
      </c>
      <c s="35" t="s">
        <v>50</v>
      </c>
      <c s="6" t="s">
        <v>389</v>
      </c>
      <c s="36" t="s">
        <v>61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50</v>
      </c>
    </row>
    <row r="108" spans="1:5" ht="12.75">
      <c r="A108" s="35" t="s">
        <v>55</v>
      </c>
      <c r="E108" s="40" t="s">
        <v>85</v>
      </c>
    </row>
    <row r="109" spans="1:5" ht="102">
      <c r="A109" t="s">
        <v>57</v>
      </c>
      <c r="E109" s="39" t="s">
        <v>371</v>
      </c>
    </row>
    <row r="110" spans="1:16" ht="12.75">
      <c r="A110" t="s">
        <v>48</v>
      </c>
      <c s="34" t="s">
        <v>160</v>
      </c>
      <c s="34" t="s">
        <v>390</v>
      </c>
      <c s="35" t="s">
        <v>50</v>
      </c>
      <c s="6" t="s">
        <v>391</v>
      </c>
      <c s="36" t="s">
        <v>61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50</v>
      </c>
    </row>
    <row r="112" spans="1:5" ht="12.75">
      <c r="A112" s="35" t="s">
        <v>55</v>
      </c>
      <c r="E112" s="40" t="s">
        <v>85</v>
      </c>
    </row>
    <row r="113" spans="1:5" ht="102">
      <c r="A113" t="s">
        <v>57</v>
      </c>
      <c r="E113" s="39" t="s">
        <v>371</v>
      </c>
    </row>
    <row r="114" spans="1:16" ht="12.75">
      <c r="A114" t="s">
        <v>48</v>
      </c>
      <c s="34" t="s">
        <v>164</v>
      </c>
      <c s="34" t="s">
        <v>392</v>
      </c>
      <c s="35" t="s">
        <v>50</v>
      </c>
      <c s="6" t="s">
        <v>393</v>
      </c>
      <c s="36" t="s">
        <v>61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50</v>
      </c>
    </row>
    <row r="116" spans="1:5" ht="12.75">
      <c r="A116" s="35" t="s">
        <v>55</v>
      </c>
      <c r="E116" s="40" t="s">
        <v>85</v>
      </c>
    </row>
    <row r="117" spans="1:5" ht="102">
      <c r="A117" t="s">
        <v>57</v>
      </c>
      <c r="E117" s="39" t="s">
        <v>371</v>
      </c>
    </row>
    <row r="118" spans="1:16" ht="12.75">
      <c r="A118" t="s">
        <v>48</v>
      </c>
      <c s="34" t="s">
        <v>168</v>
      </c>
      <c s="34" t="s">
        <v>394</v>
      </c>
      <c s="35" t="s">
        <v>50</v>
      </c>
      <c s="6" t="s">
        <v>395</v>
      </c>
      <c s="36" t="s">
        <v>71</v>
      </c>
      <c s="37">
        <v>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50</v>
      </c>
    </row>
    <row r="120" spans="1:5" ht="12.75">
      <c r="A120" s="35" t="s">
        <v>55</v>
      </c>
      <c r="E120" s="40" t="s">
        <v>85</v>
      </c>
    </row>
    <row r="121" spans="1:5" ht="76.5">
      <c r="A121" t="s">
        <v>57</v>
      </c>
      <c r="E121" s="39" t="s">
        <v>396</v>
      </c>
    </row>
    <row r="122" spans="1:16" ht="12.75">
      <c r="A122" t="s">
        <v>48</v>
      </c>
      <c s="34" t="s">
        <v>172</v>
      </c>
      <c s="34" t="s">
        <v>397</v>
      </c>
      <c s="35" t="s">
        <v>50</v>
      </c>
      <c s="6" t="s">
        <v>398</v>
      </c>
      <c s="36" t="s">
        <v>71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50</v>
      </c>
    </row>
    <row r="124" spans="1:5" ht="12.75">
      <c r="A124" s="35" t="s">
        <v>55</v>
      </c>
      <c r="E124" s="40" t="s">
        <v>85</v>
      </c>
    </row>
    <row r="125" spans="1:5" ht="76.5">
      <c r="A125" t="s">
        <v>57</v>
      </c>
      <c r="E125" s="39" t="s">
        <v>396</v>
      </c>
    </row>
    <row r="126" spans="1:16" ht="12.75">
      <c r="A126" t="s">
        <v>48</v>
      </c>
      <c s="34" t="s">
        <v>176</v>
      </c>
      <c s="34" t="s">
        <v>88</v>
      </c>
      <c s="35" t="s">
        <v>50</v>
      </c>
      <c s="6" t="s">
        <v>399</v>
      </c>
      <c s="36" t="s">
        <v>71</v>
      </c>
      <c s="37">
        <v>170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50</v>
      </c>
    </row>
    <row r="128" spans="1:5" ht="12.75">
      <c r="A128" s="35" t="s">
        <v>55</v>
      </c>
      <c r="E128" s="40" t="s">
        <v>85</v>
      </c>
    </row>
    <row r="129" spans="1:5" ht="102">
      <c r="A129" t="s">
        <v>57</v>
      </c>
      <c r="E129" s="39" t="s">
        <v>90</v>
      </c>
    </row>
    <row r="130" spans="1:16" ht="12.75">
      <c r="A130" t="s">
        <v>48</v>
      </c>
      <c s="34" t="s">
        <v>180</v>
      </c>
      <c s="34" t="s">
        <v>400</v>
      </c>
      <c s="35" t="s">
        <v>50</v>
      </c>
      <c s="6" t="s">
        <v>401</v>
      </c>
      <c s="36" t="s">
        <v>61</v>
      </c>
      <c s="37">
        <v>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50</v>
      </c>
    </row>
    <row r="132" spans="1:5" ht="12.75">
      <c r="A132" s="35" t="s">
        <v>55</v>
      </c>
      <c r="E132" s="40" t="s">
        <v>85</v>
      </c>
    </row>
    <row r="133" spans="1:5" ht="89.25">
      <c r="A133" t="s">
        <v>57</v>
      </c>
      <c r="E133" s="39" t="s">
        <v>402</v>
      </c>
    </row>
    <row r="134" spans="1:16" ht="12.75">
      <c r="A134" t="s">
        <v>48</v>
      </c>
      <c s="34" t="s">
        <v>184</v>
      </c>
      <c s="34" t="s">
        <v>50</v>
      </c>
      <c s="35" t="s">
        <v>50</v>
      </c>
      <c s="6" t="s">
        <v>403</v>
      </c>
      <c s="36" t="s">
        <v>404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405</v>
      </c>
      <c>
        <f>(M134*21)/100</f>
      </c>
      <c t="s">
        <v>27</v>
      </c>
    </row>
    <row r="135" spans="1:5" ht="12.75">
      <c r="A135" s="35" t="s">
        <v>54</v>
      </c>
      <c r="E135" s="39" t="s">
        <v>50</v>
      </c>
    </row>
    <row r="136" spans="1:5" ht="12.75">
      <c r="A136" s="35" t="s">
        <v>55</v>
      </c>
      <c r="E136" s="40" t="s">
        <v>85</v>
      </c>
    </row>
    <row r="137" spans="1:5" ht="12.75">
      <c r="A137" t="s">
        <v>57</v>
      </c>
      <c r="E137" s="39" t="s">
        <v>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