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0\63520227-63520231 Zajištění vývozu a likvidace obsahu žump, jímek a septiků objektů ve správě OŘ Ostrava - 2020-2022 - HK\00_Technické podklady pro VZ\"/>
    </mc:Choice>
  </mc:AlternateContent>
  <bookViews>
    <workbookView xWindow="480" yWindow="435" windowWidth="18285" windowHeight="8205"/>
  </bookViews>
  <sheets>
    <sheet name="výkaz výměr" sheetId="6" r:id="rId1"/>
  </sheets>
  <definedNames>
    <definedName name="_xlnm.Print_Area" localSheetId="0">'výkaz výměr'!$A$5:$N$56</definedName>
  </definedNames>
  <calcPr calcId="162913"/>
</workbook>
</file>

<file path=xl/calcChain.xml><?xml version="1.0" encoding="utf-8"?>
<calcChain xmlns="http://schemas.openxmlformats.org/spreadsheetml/2006/main">
  <c r="N42" i="6" l="1"/>
  <c r="N7" i="6"/>
  <c r="L48" i="6" l="1"/>
  <c r="I48" i="6"/>
  <c r="D48" i="6"/>
  <c r="F48" i="6" s="1"/>
  <c r="L40" i="6"/>
  <c r="I40" i="6"/>
  <c r="F40" i="6"/>
  <c r="D40" i="6"/>
  <c r="L34" i="6"/>
  <c r="I34" i="6"/>
  <c r="D34" i="6"/>
  <c r="F34" i="6" s="1"/>
  <c r="L26" i="6"/>
  <c r="I26" i="6"/>
  <c r="F26" i="6"/>
  <c r="D26" i="6"/>
  <c r="L15" i="6"/>
  <c r="I15" i="6"/>
  <c r="D15" i="6"/>
  <c r="F15" i="6" s="1"/>
  <c r="D10" i="6" l="1"/>
  <c r="F10" i="6" s="1"/>
  <c r="D11" i="6"/>
  <c r="F11" i="6" s="1"/>
  <c r="D12" i="6"/>
  <c r="F12" i="6" s="1"/>
  <c r="D13" i="6"/>
  <c r="F13" i="6" s="1"/>
  <c r="D14" i="6"/>
  <c r="F14" i="6" s="1"/>
  <c r="D47" i="6"/>
  <c r="F47" i="6" s="1"/>
  <c r="D46" i="6"/>
  <c r="F46" i="6" s="1"/>
  <c r="D45" i="6"/>
  <c r="F45" i="6" s="1"/>
  <c r="D44" i="6"/>
  <c r="F44" i="6" s="1"/>
  <c r="D39" i="6"/>
  <c r="F39" i="6" s="1"/>
  <c r="D38" i="6"/>
  <c r="F38" i="6" s="1"/>
  <c r="F41" i="6" s="1"/>
  <c r="D33" i="6"/>
  <c r="F33" i="6" s="1"/>
  <c r="D32" i="6"/>
  <c r="F32" i="6" s="1"/>
  <c r="D31" i="6"/>
  <c r="F31" i="6" s="1"/>
  <c r="D30" i="6"/>
  <c r="F30" i="6" s="1"/>
  <c r="D25" i="6"/>
  <c r="F25" i="6" s="1"/>
  <c r="D24" i="6"/>
  <c r="F24" i="6" s="1"/>
  <c r="D23" i="6"/>
  <c r="F23" i="6" s="1"/>
  <c r="D22" i="6"/>
  <c r="F22" i="6" s="1"/>
  <c r="D21" i="6"/>
  <c r="F21" i="6" s="1"/>
  <c r="D20" i="6"/>
  <c r="F20" i="6" s="1"/>
  <c r="D19" i="6"/>
  <c r="F19" i="6" s="1"/>
  <c r="D9" i="6"/>
  <c r="F9" i="6" s="1"/>
  <c r="F16" i="6" s="1"/>
  <c r="F35" i="6" l="1"/>
  <c r="F27" i="6"/>
  <c r="F49" i="6"/>
  <c r="L46" i="6"/>
  <c r="L47" i="6"/>
  <c r="L45" i="6"/>
  <c r="L44" i="6"/>
  <c r="L39" i="6"/>
  <c r="L38" i="6"/>
  <c r="L33" i="6"/>
  <c r="L32" i="6"/>
  <c r="L31" i="6"/>
  <c r="L30" i="6"/>
  <c r="L25" i="6"/>
  <c r="L24" i="6"/>
  <c r="L23" i="6"/>
  <c r="L22" i="6"/>
  <c r="L21" i="6"/>
  <c r="L20" i="6"/>
  <c r="L19" i="6"/>
  <c r="L27" i="6" s="1"/>
  <c r="L14" i="6"/>
  <c r="L13" i="6"/>
  <c r="L12" i="6"/>
  <c r="L11" i="6"/>
  <c r="L10" i="6"/>
  <c r="L9" i="6"/>
  <c r="I46" i="6"/>
  <c r="I47" i="6"/>
  <c r="I45" i="6"/>
  <c r="I44" i="6"/>
  <c r="I39" i="6"/>
  <c r="I38" i="6"/>
  <c r="I41" i="6" s="1"/>
  <c r="I33" i="6"/>
  <c r="I32" i="6"/>
  <c r="I31" i="6"/>
  <c r="I30" i="6"/>
  <c r="I35" i="6" s="1"/>
  <c r="I25" i="6"/>
  <c r="I24" i="6"/>
  <c r="I23" i="6"/>
  <c r="I22" i="6"/>
  <c r="I21" i="6"/>
  <c r="I20" i="6"/>
  <c r="I19" i="6"/>
  <c r="I10" i="6"/>
  <c r="I11" i="6"/>
  <c r="I12" i="6"/>
  <c r="I13" i="6"/>
  <c r="I14" i="6"/>
  <c r="I9" i="6"/>
  <c r="I49" i="6" l="1"/>
  <c r="I27" i="6"/>
  <c r="L49" i="6"/>
  <c r="L16" i="6"/>
  <c r="I16" i="6"/>
  <c r="L35" i="6"/>
  <c r="L41" i="6"/>
  <c r="M42" i="6"/>
  <c r="M28" i="6" l="1"/>
  <c r="N28" i="6" s="1"/>
  <c r="M17" i="6"/>
  <c r="N17" i="6" s="1"/>
  <c r="M36" i="6"/>
  <c r="N36" i="6" s="1"/>
  <c r="M7" i="6" l="1"/>
</calcChain>
</file>

<file path=xl/sharedStrings.xml><?xml version="1.0" encoding="utf-8"?>
<sst xmlns="http://schemas.openxmlformats.org/spreadsheetml/2006/main" count="58" uniqueCount="48">
  <si>
    <t>Kč bez DPH/km</t>
  </si>
  <si>
    <t>Kč bez DPH/celkem</t>
  </si>
  <si>
    <t>Kč bez DPH/15min</t>
  </si>
  <si>
    <t>Kč bez DPH/m³</t>
  </si>
  <si>
    <r>
      <t xml:space="preserve">NÁKLADY NA MANIPULACI         </t>
    </r>
    <r>
      <rPr>
        <b/>
        <sz val="8"/>
        <color theme="1"/>
        <rFont val="Verdana"/>
        <family val="2"/>
        <charset val="238"/>
      </rPr>
      <t>(nakládka, vykládka, čerpání, vývoz apod.)</t>
    </r>
  </si>
  <si>
    <t>OBLAST</t>
  </si>
  <si>
    <t>TĚŠÍNSKO</t>
  </si>
  <si>
    <t>FRÝDECKO-MÍSTECKO</t>
  </si>
  <si>
    <t>KARVINSKO</t>
  </si>
  <si>
    <t>OPAVSKO</t>
  </si>
  <si>
    <t>OSTRAVSKO-NOVOJIČÍNSKO</t>
  </si>
  <si>
    <t>Umístění objektů žump</t>
  </si>
  <si>
    <r>
      <t xml:space="preserve">NÁKLADY ČOV                                      </t>
    </r>
    <r>
      <rPr>
        <b/>
        <sz val="8"/>
        <color theme="1"/>
        <rFont val="Verdana"/>
        <family val="2"/>
        <charset val="238"/>
      </rPr>
      <t>(likvidace obsahu žump)</t>
    </r>
  </si>
  <si>
    <t>Hostašovice VB (49.5217469N, 18.0164508E)</t>
  </si>
  <si>
    <r>
      <t xml:space="preserve">Traťová měnírna Český Těšín </t>
    </r>
    <r>
      <rPr>
        <i/>
        <sz val="8"/>
        <color theme="1"/>
        <rFont val="Arial"/>
        <family val="2"/>
        <charset val="238"/>
      </rPr>
      <t xml:space="preserve">(49°43'46.192"N, 18°37'21.089"E)     </t>
    </r>
  </si>
  <si>
    <r>
      <t xml:space="preserve">OTV Český Těšín </t>
    </r>
    <r>
      <rPr>
        <i/>
        <sz val="8"/>
        <color theme="1"/>
        <rFont val="Arial"/>
        <family val="2"/>
        <charset val="238"/>
      </rPr>
      <t xml:space="preserve">(49°43'49.420"N, 18°37'21.942"E)    </t>
    </r>
  </si>
  <si>
    <r>
      <t>Traťová měnírna Mosty u Jabl.</t>
    </r>
    <r>
      <rPr>
        <i/>
        <sz val="8"/>
        <color theme="1"/>
        <rFont val="Arial"/>
        <family val="2"/>
        <charset val="238"/>
      </rPr>
      <t xml:space="preserve"> (49°31'41.387"N, 18°45'6.394"E)  </t>
    </r>
    <r>
      <rPr>
        <sz val="8"/>
        <color theme="1"/>
        <rFont val="Arial"/>
        <family val="2"/>
        <charset val="238"/>
      </rPr>
      <t xml:space="preserve">    </t>
    </r>
  </si>
  <si>
    <r>
      <t xml:space="preserve">Traťová měnírna Návsí </t>
    </r>
    <r>
      <rPr>
        <i/>
        <sz val="8"/>
        <color theme="1"/>
        <rFont val="Arial"/>
        <family val="2"/>
        <charset val="238"/>
      </rPr>
      <t xml:space="preserve">(49°35'46.116"N, 18°44'49.746"E)  </t>
    </r>
    <r>
      <rPr>
        <sz val="8"/>
        <color theme="1"/>
        <rFont val="Arial"/>
        <family val="2"/>
        <charset val="238"/>
      </rPr>
      <t xml:space="preserve">   </t>
    </r>
  </si>
  <si>
    <r>
      <t xml:space="preserve">Stavědlo č.1 Třinec </t>
    </r>
    <r>
      <rPr>
        <i/>
        <sz val="8"/>
        <color theme="1"/>
        <rFont val="Arial"/>
        <family val="2"/>
        <charset val="238"/>
      </rPr>
      <t xml:space="preserve">(49°40'59.138"N, 18°40'2.146"E)      </t>
    </r>
  </si>
  <si>
    <r>
      <t xml:space="preserve">Výpr.budova Suchdol n.O. </t>
    </r>
    <r>
      <rPr>
        <i/>
        <sz val="8"/>
        <color theme="1"/>
        <rFont val="Arial"/>
        <family val="2"/>
        <charset val="238"/>
      </rPr>
      <t>(49.6437778N, 17.9388586E)</t>
    </r>
  </si>
  <si>
    <r>
      <t xml:space="preserve">Vratimov VB </t>
    </r>
    <r>
      <rPr>
        <i/>
        <sz val="8"/>
        <color theme="1"/>
        <rFont val="Arial"/>
        <family val="2"/>
        <charset val="238"/>
      </rPr>
      <t>(49.7715094N, 18.3024781E)</t>
    </r>
  </si>
  <si>
    <r>
      <t xml:space="preserve">Bartovice VB </t>
    </r>
    <r>
      <rPr>
        <i/>
        <sz val="8"/>
        <color theme="1"/>
        <rFont val="Arial"/>
        <family val="2"/>
        <charset val="238"/>
      </rPr>
      <t>(49.7796933N, 18.3397386E)</t>
    </r>
  </si>
  <si>
    <r>
      <t xml:space="preserve">TNS Studénka </t>
    </r>
    <r>
      <rPr>
        <i/>
        <sz val="8"/>
        <color theme="1"/>
        <rFont val="Arial"/>
        <family val="2"/>
        <charset val="238"/>
      </rPr>
      <t xml:space="preserve">(49°42'10.717"N, 18°2'39.843"E)     </t>
    </r>
  </si>
  <si>
    <r>
      <t xml:space="preserve">Stavědlo č.6 Ostrava Pravé </t>
    </r>
    <r>
      <rPr>
        <i/>
        <sz val="8"/>
        <color theme="1"/>
        <rFont val="Arial"/>
        <family val="2"/>
        <charset val="238"/>
      </rPr>
      <t xml:space="preserve">(49°50'33.768"N, 18°14'48.619"E)    </t>
    </r>
  </si>
  <si>
    <r>
      <t xml:space="preserve">Výpravní budova Polanka n.O. </t>
    </r>
    <r>
      <rPr>
        <i/>
        <sz val="8"/>
        <color theme="1"/>
        <rFont val="Arial"/>
        <family val="2"/>
        <charset val="238"/>
      </rPr>
      <t>(49.7790103N, 18.1897758E)</t>
    </r>
  </si>
  <si>
    <r>
      <t xml:space="preserve">Stavědlo č.2 Frenštát p.R. </t>
    </r>
    <r>
      <rPr>
        <i/>
        <sz val="8"/>
        <color theme="1"/>
        <rFont val="Arial"/>
        <family val="2"/>
        <charset val="238"/>
      </rPr>
      <t xml:space="preserve">(49°32'35.147"N, 18°13'7.654"E )     </t>
    </r>
  </si>
  <si>
    <r>
      <t xml:space="preserve">Stavědlo č.1, č.2 Lískovec </t>
    </r>
    <r>
      <rPr>
        <i/>
        <sz val="8"/>
        <color theme="1"/>
        <rFont val="Arial"/>
        <family val="2"/>
        <charset val="238"/>
      </rPr>
      <t xml:space="preserve">(49°42'8.081"N, 18°19'33.603"E;   49°41'41.23"N, 18°19'49.90"E )            </t>
    </r>
  </si>
  <si>
    <r>
      <t xml:space="preserve">Paskov RZZ </t>
    </r>
    <r>
      <rPr>
        <i/>
        <sz val="8"/>
        <color theme="1"/>
        <rFont val="Arial"/>
        <family val="2"/>
        <charset val="238"/>
      </rPr>
      <t xml:space="preserve">(49°44'11.496"N, 18°18'13.193"E )    </t>
    </r>
  </si>
  <si>
    <r>
      <t xml:space="preserve">Výpr. budova Čeladná </t>
    </r>
    <r>
      <rPr>
        <i/>
        <sz val="8"/>
        <color theme="1"/>
        <rFont val="Arial"/>
        <family val="2"/>
        <charset val="238"/>
      </rPr>
      <t>(49.5532272N, 18.3343894E)</t>
    </r>
  </si>
  <si>
    <r>
      <t xml:space="preserve">Petrovice VB </t>
    </r>
    <r>
      <rPr>
        <i/>
        <sz val="8"/>
        <color theme="1"/>
        <rFont val="Arial"/>
        <family val="2"/>
        <charset val="238"/>
      </rPr>
      <t>(49.8942408N, 18.5506236E)</t>
    </r>
  </si>
  <si>
    <r>
      <t xml:space="preserve">Traťová měnírna Dětmarovice </t>
    </r>
    <r>
      <rPr>
        <i/>
        <sz val="8"/>
        <color theme="1"/>
        <rFont val="Arial"/>
        <family val="2"/>
        <charset val="238"/>
      </rPr>
      <t xml:space="preserve">(49°53'48.897"N, 18°28'15.359"E )    </t>
    </r>
  </si>
  <si>
    <r>
      <t xml:space="preserve">Výpr. budova Chuchelná </t>
    </r>
    <r>
      <rPr>
        <i/>
        <sz val="8"/>
        <color theme="1"/>
        <rFont val="Arial"/>
        <family val="2"/>
        <charset val="238"/>
      </rPr>
      <t>(49.9890528N, 18.1130731E)</t>
    </r>
  </si>
  <si>
    <r>
      <t xml:space="preserve">Výpr. budova Jakartovice </t>
    </r>
    <r>
      <rPr>
        <i/>
        <sz val="8"/>
        <color theme="1"/>
        <rFont val="Arial"/>
        <family val="2"/>
        <charset val="238"/>
      </rPr>
      <t>(49.9175975N, 17.6913900E)</t>
    </r>
  </si>
  <si>
    <r>
      <t xml:space="preserve">Stavědlo č.2 Kravaře ve Sl. </t>
    </r>
    <r>
      <rPr>
        <i/>
        <sz val="8"/>
        <color theme="1"/>
        <rFont val="Arial"/>
        <family val="2"/>
        <charset val="238"/>
      </rPr>
      <t xml:space="preserve">(49°56'8.005"N, 18°0'19.472"E)      </t>
    </r>
  </si>
  <si>
    <r>
      <t xml:space="preserve">Výpr. budova Mladecko </t>
    </r>
    <r>
      <rPr>
        <i/>
        <sz val="8"/>
        <color theme="1"/>
        <rFont val="Arial"/>
        <family val="2"/>
        <charset val="238"/>
      </rPr>
      <t>(49.8951089N, 17.7120358E)</t>
    </r>
  </si>
  <si>
    <t>celkem</t>
  </si>
  <si>
    <t>Předpokládaný počet km/1 jízda</t>
  </si>
  <si>
    <t>Předpokládaný počet km za 1 rok</t>
  </si>
  <si>
    <t>Předpokládaný počet 15min cyklů za 1 rok</t>
  </si>
  <si>
    <t>Předpokládané množství na ČOV/m³ za 1 rok</t>
  </si>
  <si>
    <t>CELKEM                   Kč bez DPH /         za období                  1 rok                 (12 měsíců)</t>
  </si>
  <si>
    <r>
      <t xml:space="preserve">DOPRAVA                                                                                                                  </t>
    </r>
    <r>
      <rPr>
        <b/>
        <sz val="8"/>
        <color theme="1"/>
        <rFont val="Verdana"/>
        <family val="2"/>
        <charset val="238"/>
      </rPr>
      <t>(z provozovny zhotovitele  - objekt k čerpání - ČOV a zpět na provozovnu zhotovitele)</t>
    </r>
  </si>
  <si>
    <t>Předpokládaný počet jízd k objektu za 1 rok</t>
  </si>
  <si>
    <r>
      <t>Traťová měnírna Albrechtice u ČT</t>
    </r>
    <r>
      <rPr>
        <i/>
        <sz val="8"/>
        <color theme="1"/>
        <rFont val="Arial"/>
        <family val="2"/>
        <charset val="238"/>
      </rPr>
      <t xml:space="preserve"> (49°47'35.65"N, 18°31'0.822"E)  </t>
    </r>
    <r>
      <rPr>
        <sz val="8"/>
        <color theme="1"/>
        <rFont val="Arial"/>
        <family val="2"/>
        <charset val="238"/>
      </rPr>
      <t xml:space="preserve">     </t>
    </r>
  </si>
  <si>
    <t>Mimořádný výjezd dle požadavku zadavatele - PŘEDPOKLAD</t>
  </si>
  <si>
    <r>
      <t xml:space="preserve">CELKEM                   Kč bez DPH /         za období                  2 roky                 (24 měsíců) </t>
    </r>
    <r>
      <rPr>
        <b/>
        <sz val="11"/>
        <color rgb="FFFF0000"/>
        <rFont val="Verdana"/>
        <family val="2"/>
        <charset val="238"/>
      </rPr>
      <t>HODNOTÍCÍ KRITÉRIUM</t>
    </r>
  </si>
  <si>
    <t>Účastník vyplní pouze červeně označené položky vztahující se k části veřejné zakázky, ke které podává nabídku (všechny požadované položky pro danou oblast). Ostatní položky účastník ponechá nevyplněné, neodstraňuje řádky !</t>
  </si>
  <si>
    <t>Příloha 1b - Formulář pro cenovou nabídku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</si>
</sst>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i/>
      <sz val="8"/>
      <color theme="1"/>
      <name val="Arial"/>
      <family val="2"/>
      <charset val="238"/>
    </font>
    <font>
      <sz val="11"/>
      <color rgb="FFFF0000"/>
      <name val="Verdana"/>
      <family val="2"/>
      <charset val="238"/>
    </font>
    <font>
      <sz val="11"/>
      <name val="Verdana"/>
      <family val="2"/>
      <charset val="238"/>
    </font>
    <font>
      <sz val="8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sz val="8"/>
      <color rgb="FF7030A0"/>
      <name val="Arial"/>
      <family val="2"/>
      <charset val="238"/>
    </font>
    <font>
      <b/>
      <sz val="8"/>
      <color rgb="FF7030A0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sz val="9"/>
      <color rgb="FFFFFF0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FFD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FED2"/>
        <bgColor indexed="64"/>
      </patternFill>
    </fill>
    <fill>
      <patternFill patternType="solid">
        <fgColor theme="9"/>
        <bgColor indexed="64"/>
      </patternFill>
    </fill>
  </fills>
  <borders count="3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dashed">
        <color auto="1"/>
      </top>
      <bottom/>
      <diagonal/>
    </border>
    <border>
      <left style="medium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medium">
        <color auto="1"/>
      </right>
      <top style="dashed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dashed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 style="double">
        <color auto="1"/>
      </left>
      <right/>
      <top/>
      <bottom style="dashed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vertical="top"/>
    </xf>
    <xf numFmtId="4" fontId="1" fillId="3" borderId="11" xfId="0" applyNumberFormat="1" applyFont="1" applyFill="1" applyBorder="1" applyAlignment="1">
      <alignment horizontal="left" vertical="top"/>
    </xf>
    <xf numFmtId="0" fontId="4" fillId="0" borderId="12" xfId="0" applyFont="1" applyBorder="1"/>
    <xf numFmtId="0" fontId="4" fillId="0" borderId="13" xfId="0" applyFont="1" applyBorder="1"/>
    <xf numFmtId="0" fontId="1" fillId="3" borderId="15" xfId="0" applyFont="1" applyFill="1" applyBorder="1" applyAlignment="1">
      <alignment horizontal="right" vertical="top"/>
    </xf>
    <xf numFmtId="0" fontId="0" fillId="0" borderId="4" xfId="0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left" vertical="top" wrapText="1"/>
    </xf>
    <xf numFmtId="0" fontId="0" fillId="0" borderId="8" xfId="0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23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28" xfId="0" applyNumberFormat="1" applyFont="1" applyBorder="1" applyAlignment="1">
      <alignment vertical="center"/>
    </xf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4" fillId="0" borderId="12" xfId="0" applyFont="1" applyBorder="1"/>
    <xf numFmtId="0" fontId="4" fillId="0" borderId="13" xfId="0" applyFont="1" applyBorder="1"/>
    <xf numFmtId="0" fontId="1" fillId="3" borderId="15" xfId="0" applyFont="1" applyFill="1" applyBorder="1" applyAlignment="1">
      <alignment horizontal="right"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4" fontId="2" fillId="0" borderId="29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center" vertical="center"/>
    </xf>
    <xf numFmtId="4" fontId="11" fillId="0" borderId="26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0" fontId="0" fillId="0" borderId="0" xfId="0"/>
    <xf numFmtId="0" fontId="1" fillId="3" borderId="11" xfId="0" applyFont="1" applyFill="1" applyBorder="1" applyAlignment="1">
      <alignment horizontal="left" vertical="top"/>
    </xf>
    <xf numFmtId="4" fontId="2" fillId="0" borderId="1" xfId="0" applyNumberFormat="1" applyFont="1" applyBorder="1" applyAlignment="1">
      <alignment horizontal="center" vertical="center"/>
    </xf>
    <xf numFmtId="0" fontId="12" fillId="3" borderId="11" xfId="0" applyFont="1" applyFill="1" applyBorder="1" applyAlignment="1">
      <alignment vertical="top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" fontId="2" fillId="3" borderId="24" xfId="0" applyNumberFormat="1" applyFont="1" applyFill="1" applyBorder="1" applyAlignment="1">
      <alignment horizontal="center"/>
    </xf>
    <xf numFmtId="4" fontId="2" fillId="3" borderId="20" xfId="0" applyNumberFormat="1" applyFont="1" applyFill="1" applyBorder="1" applyAlignment="1">
      <alignment horizontal="center"/>
    </xf>
    <xf numFmtId="4" fontId="2" fillId="3" borderId="22" xfId="0" applyNumberFormat="1" applyFont="1" applyFill="1" applyBorder="1" applyAlignment="1">
      <alignment horizontal="center"/>
    </xf>
    <xf numFmtId="4" fontId="2" fillId="3" borderId="21" xfId="0" applyNumberFormat="1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0" fillId="5" borderId="0" xfId="0" applyFill="1"/>
    <xf numFmtId="4" fontId="2" fillId="3" borderId="30" xfId="0" applyNumberFormat="1" applyFont="1" applyFill="1" applyBorder="1" applyAlignment="1">
      <alignment horizontal="center"/>
    </xf>
    <xf numFmtId="4" fontId="2" fillId="3" borderId="32" xfId="0" applyNumberFormat="1" applyFont="1" applyFill="1" applyBorder="1" applyAlignment="1">
      <alignment horizontal="center"/>
    </xf>
    <xf numFmtId="4" fontId="2" fillId="3" borderId="31" xfId="0" applyNumberFormat="1" applyFont="1" applyFill="1" applyBorder="1" applyAlignment="1">
      <alignment horizontal="center"/>
    </xf>
    <xf numFmtId="4" fontId="2" fillId="6" borderId="31" xfId="0" applyNumberFormat="1" applyFont="1" applyFill="1" applyBorder="1" applyAlignment="1">
      <alignment horizontal="center"/>
    </xf>
    <xf numFmtId="4" fontId="2" fillId="6" borderId="30" xfId="0" applyNumberFormat="1" applyFont="1" applyFill="1" applyBorder="1" applyAlignment="1">
      <alignment horizontal="center"/>
    </xf>
    <xf numFmtId="4" fontId="2" fillId="6" borderId="32" xfId="0" applyNumberFormat="1" applyFont="1" applyFill="1" applyBorder="1" applyAlignment="1">
      <alignment horizontal="center"/>
    </xf>
    <xf numFmtId="4" fontId="2" fillId="6" borderId="24" xfId="0" applyNumberFormat="1" applyFont="1" applyFill="1" applyBorder="1" applyAlignment="1">
      <alignment horizontal="center"/>
    </xf>
    <xf numFmtId="4" fontId="2" fillId="6" borderId="20" xfId="0" applyNumberFormat="1" applyFont="1" applyFill="1" applyBorder="1" applyAlignment="1">
      <alignment horizontal="center"/>
    </xf>
    <xf numFmtId="4" fontId="2" fillId="6" borderId="21" xfId="0" applyNumberFormat="1" applyFont="1" applyFill="1" applyBorder="1" applyAlignment="1">
      <alignment horizontal="center"/>
    </xf>
    <xf numFmtId="4" fontId="2" fillId="6" borderId="22" xfId="0" applyNumberFormat="1" applyFont="1" applyFill="1" applyBorder="1" applyAlignment="1">
      <alignment horizontal="center"/>
    </xf>
    <xf numFmtId="0" fontId="14" fillId="7" borderId="0" xfId="0" applyFont="1" applyFill="1"/>
    <xf numFmtId="0" fontId="14" fillId="7" borderId="0" xfId="0" applyFont="1" applyFill="1" applyAlignment="1">
      <alignment vertical="center"/>
    </xf>
    <xf numFmtId="0" fontId="9" fillId="0" borderId="1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ill="1"/>
    <xf numFmtId="0" fontId="15" fillId="7" borderId="0" xfId="0" applyFont="1" applyFill="1" applyAlignment="1">
      <alignment vertical="center"/>
    </xf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FF"/>
      <color rgb="FFFBFE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view="pageBreakPreview" zoomScaleNormal="100" zoomScaleSheetLayoutView="100" workbookViewId="0">
      <selection activeCell="A2" sqref="A2"/>
    </sheetView>
  </sheetViews>
  <sheetFormatPr defaultRowHeight="14.25" x14ac:dyDescent="0.2"/>
  <cols>
    <col min="1" max="1" width="33.59765625" customWidth="1"/>
    <col min="2" max="2" width="14.59765625" style="29" bestFit="1" customWidth="1"/>
    <col min="3" max="3" width="11.69921875" bestFit="1" customWidth="1"/>
    <col min="4" max="4" width="13.09765625" style="29" customWidth="1"/>
    <col min="6" max="6" width="13.8984375" customWidth="1"/>
    <col min="7" max="7" width="10.5" customWidth="1"/>
    <col min="9" max="9" width="13" customWidth="1"/>
    <col min="10" max="10" width="11.19921875" customWidth="1"/>
    <col min="12" max="12" width="13.59765625" customWidth="1"/>
    <col min="13" max="13" width="14.796875" customWidth="1"/>
    <col min="14" max="14" width="14.796875" style="58" customWidth="1"/>
  </cols>
  <sheetData>
    <row r="1" spans="1:14" s="92" customFormat="1" x14ac:dyDescent="0.2"/>
    <row r="2" spans="1:14" s="58" customFormat="1" x14ac:dyDescent="0.2">
      <c r="A2" s="94" t="s">
        <v>47</v>
      </c>
    </row>
    <row r="3" spans="1:14" s="87" customFormat="1" ht="24" customHeight="1" x14ac:dyDescent="0.15">
      <c r="A3" s="93" t="s">
        <v>46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88"/>
      <c r="N3" s="88"/>
    </row>
    <row r="4" spans="1:14" s="58" customFormat="1" ht="32.25" customHeight="1" thickBot="1" x14ac:dyDescent="0.25">
      <c r="A4" s="76"/>
    </row>
    <row r="5" spans="1:14" ht="41.25" customHeight="1" thickTop="1" x14ac:dyDescent="0.2">
      <c r="A5" s="4" t="s">
        <v>5</v>
      </c>
      <c r="B5" s="64" t="s">
        <v>41</v>
      </c>
      <c r="C5" s="65"/>
      <c r="D5" s="65"/>
      <c r="E5" s="65"/>
      <c r="F5" s="66"/>
      <c r="G5" s="64" t="s">
        <v>4</v>
      </c>
      <c r="H5" s="65"/>
      <c r="I5" s="66"/>
      <c r="J5" s="64" t="s">
        <v>12</v>
      </c>
      <c r="K5" s="65"/>
      <c r="L5" s="71"/>
      <c r="M5" s="72" t="s">
        <v>40</v>
      </c>
      <c r="N5" s="74" t="s">
        <v>45</v>
      </c>
    </row>
    <row r="6" spans="1:14" ht="70.5" customHeight="1" thickBot="1" x14ac:dyDescent="0.25">
      <c r="A6" s="5" t="s">
        <v>11</v>
      </c>
      <c r="B6" s="31" t="s">
        <v>42</v>
      </c>
      <c r="C6" s="30" t="s">
        <v>36</v>
      </c>
      <c r="D6" s="30" t="s">
        <v>37</v>
      </c>
      <c r="E6" s="1" t="s">
        <v>0</v>
      </c>
      <c r="F6" s="3" t="s">
        <v>1</v>
      </c>
      <c r="G6" s="2" t="s">
        <v>38</v>
      </c>
      <c r="H6" s="1" t="s">
        <v>2</v>
      </c>
      <c r="I6" s="3" t="s">
        <v>1</v>
      </c>
      <c r="J6" s="2" t="s">
        <v>39</v>
      </c>
      <c r="K6" s="1" t="s">
        <v>3</v>
      </c>
      <c r="L6" s="1" t="s">
        <v>1</v>
      </c>
      <c r="M6" s="73"/>
      <c r="N6" s="75"/>
    </row>
    <row r="7" spans="1:14" x14ac:dyDescent="0.2">
      <c r="A7" s="6"/>
      <c r="B7" s="21"/>
      <c r="C7" s="41"/>
      <c r="D7" s="41"/>
      <c r="E7" s="22"/>
      <c r="F7" s="23"/>
      <c r="G7" s="21"/>
      <c r="H7" s="22"/>
      <c r="I7" s="23"/>
      <c r="J7" s="21"/>
      <c r="K7" s="22"/>
      <c r="L7" s="24"/>
      <c r="M7" s="79">
        <f>F16+I16+L16</f>
        <v>0</v>
      </c>
      <c r="N7" s="80">
        <f>M7*2</f>
        <v>0</v>
      </c>
    </row>
    <row r="8" spans="1:14" ht="15" x14ac:dyDescent="0.2">
      <c r="A8" s="7" t="s">
        <v>6</v>
      </c>
      <c r="B8" s="25"/>
      <c r="C8" s="42"/>
      <c r="D8" s="42"/>
      <c r="E8" s="26"/>
      <c r="F8" s="27"/>
      <c r="G8" s="25"/>
      <c r="H8" s="26"/>
      <c r="I8" s="27"/>
      <c r="J8" s="25"/>
      <c r="K8" s="26"/>
      <c r="L8" s="28"/>
      <c r="M8" s="77"/>
      <c r="N8" s="81"/>
    </row>
    <row r="9" spans="1:14" x14ac:dyDescent="0.2">
      <c r="A9" s="10" t="s">
        <v>14</v>
      </c>
      <c r="B9" s="43">
        <v>6</v>
      </c>
      <c r="C9" s="49">
        <v>0</v>
      </c>
      <c r="D9" s="47">
        <f>B9*C9</f>
        <v>0</v>
      </c>
      <c r="E9" s="54">
        <v>0</v>
      </c>
      <c r="F9" s="15">
        <f>D9*E9</f>
        <v>0</v>
      </c>
      <c r="G9" s="36">
        <v>14</v>
      </c>
      <c r="H9" s="54">
        <v>0</v>
      </c>
      <c r="I9" s="15">
        <f>G9*H9</f>
        <v>0</v>
      </c>
      <c r="J9" s="36">
        <v>28</v>
      </c>
      <c r="K9" s="54">
        <v>0</v>
      </c>
      <c r="L9" s="15">
        <f t="shared" ref="L9:L15" si="0">J9*K9</f>
        <v>0</v>
      </c>
      <c r="M9" s="77"/>
      <c r="N9" s="81"/>
    </row>
    <row r="10" spans="1:14" x14ac:dyDescent="0.2">
      <c r="A10" s="8" t="s">
        <v>15</v>
      </c>
      <c r="B10" s="43">
        <v>2</v>
      </c>
      <c r="C10" s="49">
        <v>0</v>
      </c>
      <c r="D10" s="47">
        <f t="shared" ref="D10:D15" si="1">B10*C10</f>
        <v>0</v>
      </c>
      <c r="E10" s="54">
        <v>0</v>
      </c>
      <c r="F10" s="15">
        <f t="shared" ref="F10:F15" si="2">D10*E10</f>
        <v>0</v>
      </c>
      <c r="G10" s="36">
        <v>6</v>
      </c>
      <c r="H10" s="54">
        <v>0</v>
      </c>
      <c r="I10" s="15">
        <f t="shared" ref="I10:I15" si="3">G10*H10</f>
        <v>0</v>
      </c>
      <c r="J10" s="36">
        <v>14</v>
      </c>
      <c r="K10" s="54">
        <v>0</v>
      </c>
      <c r="L10" s="15">
        <f t="shared" si="0"/>
        <v>0</v>
      </c>
      <c r="M10" s="77"/>
      <c r="N10" s="81"/>
    </row>
    <row r="11" spans="1:14" x14ac:dyDescent="0.2">
      <c r="A11" s="8" t="s">
        <v>16</v>
      </c>
      <c r="B11" s="43">
        <v>1</v>
      </c>
      <c r="C11" s="49">
        <v>0</v>
      </c>
      <c r="D11" s="47">
        <f t="shared" si="1"/>
        <v>0</v>
      </c>
      <c r="E11" s="54">
        <v>0</v>
      </c>
      <c r="F11" s="15">
        <f t="shared" si="2"/>
        <v>0</v>
      </c>
      <c r="G11" s="36">
        <v>4</v>
      </c>
      <c r="H11" s="54">
        <v>0</v>
      </c>
      <c r="I11" s="15">
        <f t="shared" si="3"/>
        <v>0</v>
      </c>
      <c r="J11" s="36">
        <v>8</v>
      </c>
      <c r="K11" s="54">
        <v>0</v>
      </c>
      <c r="L11" s="15">
        <f t="shared" si="0"/>
        <v>0</v>
      </c>
      <c r="M11" s="77"/>
      <c r="N11" s="81"/>
    </row>
    <row r="12" spans="1:14" x14ac:dyDescent="0.2">
      <c r="A12" s="59" t="s">
        <v>43</v>
      </c>
      <c r="B12" s="43">
        <v>1</v>
      </c>
      <c r="C12" s="49">
        <v>0</v>
      </c>
      <c r="D12" s="47">
        <f t="shared" si="1"/>
        <v>0</v>
      </c>
      <c r="E12" s="54">
        <v>0</v>
      </c>
      <c r="F12" s="15">
        <f t="shared" si="2"/>
        <v>0</v>
      </c>
      <c r="G12" s="36">
        <v>5</v>
      </c>
      <c r="H12" s="54">
        <v>0</v>
      </c>
      <c r="I12" s="15">
        <f t="shared" si="3"/>
        <v>0</v>
      </c>
      <c r="J12" s="36">
        <v>16</v>
      </c>
      <c r="K12" s="54">
        <v>0</v>
      </c>
      <c r="L12" s="15">
        <f t="shared" si="0"/>
        <v>0</v>
      </c>
      <c r="M12" s="77"/>
      <c r="N12" s="81"/>
    </row>
    <row r="13" spans="1:14" x14ac:dyDescent="0.2">
      <c r="A13" s="8" t="s">
        <v>17</v>
      </c>
      <c r="B13" s="43">
        <v>1</v>
      </c>
      <c r="C13" s="49">
        <v>0</v>
      </c>
      <c r="D13" s="47">
        <f t="shared" si="1"/>
        <v>0</v>
      </c>
      <c r="E13" s="54">
        <v>0</v>
      </c>
      <c r="F13" s="15">
        <f t="shared" si="2"/>
        <v>0</v>
      </c>
      <c r="G13" s="36">
        <v>4</v>
      </c>
      <c r="H13" s="54">
        <v>0</v>
      </c>
      <c r="I13" s="15">
        <f t="shared" si="3"/>
        <v>0</v>
      </c>
      <c r="J13" s="36">
        <v>4</v>
      </c>
      <c r="K13" s="54">
        <v>0</v>
      </c>
      <c r="L13" s="15">
        <f t="shared" si="0"/>
        <v>0</v>
      </c>
      <c r="M13" s="77"/>
      <c r="N13" s="81"/>
    </row>
    <row r="14" spans="1:14" x14ac:dyDescent="0.2">
      <c r="A14" s="9" t="s">
        <v>18</v>
      </c>
      <c r="B14" s="43">
        <v>1</v>
      </c>
      <c r="C14" s="49">
        <v>0</v>
      </c>
      <c r="D14" s="47">
        <f t="shared" si="1"/>
        <v>0</v>
      </c>
      <c r="E14" s="54">
        <v>0</v>
      </c>
      <c r="F14" s="15">
        <f t="shared" si="2"/>
        <v>0</v>
      </c>
      <c r="G14" s="36">
        <v>4</v>
      </c>
      <c r="H14" s="54">
        <v>0</v>
      </c>
      <c r="I14" s="15">
        <f t="shared" si="3"/>
        <v>0</v>
      </c>
      <c r="J14" s="36">
        <v>4</v>
      </c>
      <c r="K14" s="54">
        <v>0</v>
      </c>
      <c r="L14" s="15">
        <f t="shared" si="0"/>
        <v>0</v>
      </c>
      <c r="M14" s="77"/>
      <c r="N14" s="81"/>
    </row>
    <row r="15" spans="1:14" s="58" customFormat="1" x14ac:dyDescent="0.2">
      <c r="A15" s="61" t="s">
        <v>44</v>
      </c>
      <c r="B15" s="62">
        <v>5</v>
      </c>
      <c r="C15" s="49">
        <v>20</v>
      </c>
      <c r="D15" s="47">
        <f t="shared" si="1"/>
        <v>100</v>
      </c>
      <c r="E15" s="54">
        <v>0</v>
      </c>
      <c r="F15" s="60">
        <f t="shared" si="2"/>
        <v>0</v>
      </c>
      <c r="G15" s="63">
        <v>10</v>
      </c>
      <c r="H15" s="54">
        <v>0</v>
      </c>
      <c r="I15" s="60">
        <f t="shared" si="3"/>
        <v>0</v>
      </c>
      <c r="J15" s="63">
        <v>20</v>
      </c>
      <c r="K15" s="54">
        <v>0</v>
      </c>
      <c r="L15" s="60">
        <f t="shared" si="0"/>
        <v>0</v>
      </c>
      <c r="M15" s="77"/>
      <c r="N15" s="81"/>
    </row>
    <row r="16" spans="1:14" x14ac:dyDescent="0.2">
      <c r="A16" s="13" t="s">
        <v>35</v>
      </c>
      <c r="B16" s="44"/>
      <c r="C16" s="50"/>
      <c r="D16" s="89"/>
      <c r="E16" s="55"/>
      <c r="F16" s="40">
        <f>SUM(F9:F15)</f>
        <v>0</v>
      </c>
      <c r="G16" s="32"/>
      <c r="H16" s="55"/>
      <c r="I16" s="40">
        <f>SUM(I9:I15)</f>
        <v>0</v>
      </c>
      <c r="J16" s="32"/>
      <c r="K16" s="55"/>
      <c r="L16" s="40">
        <f>SUM(L9:L15)</f>
        <v>0</v>
      </c>
      <c r="M16" s="78"/>
      <c r="N16" s="82"/>
    </row>
    <row r="17" spans="1:14" x14ac:dyDescent="0.2">
      <c r="A17" s="9"/>
      <c r="B17" s="45"/>
      <c r="C17" s="51"/>
      <c r="D17" s="90"/>
      <c r="E17" s="56"/>
      <c r="F17" s="17"/>
      <c r="G17" s="16"/>
      <c r="H17" s="56"/>
      <c r="I17" s="17"/>
      <c r="J17" s="16"/>
      <c r="K17" s="56"/>
      <c r="L17" s="38"/>
      <c r="M17" s="67">
        <f>F27+I27+L27</f>
        <v>0</v>
      </c>
      <c r="N17" s="83">
        <f>M17*2</f>
        <v>0</v>
      </c>
    </row>
    <row r="18" spans="1:14" ht="15" x14ac:dyDescent="0.2">
      <c r="A18" s="7" t="s">
        <v>10</v>
      </c>
      <c r="B18" s="43"/>
      <c r="C18" s="52"/>
      <c r="D18" s="91"/>
      <c r="E18" s="54"/>
      <c r="F18" s="15"/>
      <c r="G18" s="14"/>
      <c r="H18" s="54"/>
      <c r="I18" s="15"/>
      <c r="J18" s="14"/>
      <c r="K18" s="54"/>
      <c r="L18" s="39"/>
      <c r="M18" s="68"/>
      <c r="N18" s="84"/>
    </row>
    <row r="19" spans="1:14" x14ac:dyDescent="0.2">
      <c r="A19" s="10" t="s">
        <v>19</v>
      </c>
      <c r="B19" s="43">
        <v>5</v>
      </c>
      <c r="C19" s="49">
        <v>0</v>
      </c>
      <c r="D19" s="47">
        <f t="shared" ref="D19:D26" si="4">B19*C19</f>
        <v>0</v>
      </c>
      <c r="E19" s="54">
        <v>0</v>
      </c>
      <c r="F19" s="15">
        <f t="shared" ref="F19:F26" si="5">D19*E19</f>
        <v>0</v>
      </c>
      <c r="G19" s="36">
        <v>7</v>
      </c>
      <c r="H19" s="54">
        <v>0</v>
      </c>
      <c r="I19" s="15">
        <f>G19*H19</f>
        <v>0</v>
      </c>
      <c r="J19" s="36">
        <v>48</v>
      </c>
      <c r="K19" s="54">
        <v>0</v>
      </c>
      <c r="L19" s="15">
        <f t="shared" ref="L19:L26" si="6">J19*K19</f>
        <v>0</v>
      </c>
      <c r="M19" s="68"/>
      <c r="N19" s="84"/>
    </row>
    <row r="20" spans="1:14" x14ac:dyDescent="0.2">
      <c r="A20" s="10" t="s">
        <v>20</v>
      </c>
      <c r="B20" s="43">
        <v>2</v>
      </c>
      <c r="C20" s="49">
        <v>0</v>
      </c>
      <c r="D20" s="47">
        <f t="shared" si="4"/>
        <v>0</v>
      </c>
      <c r="E20" s="54">
        <v>0</v>
      </c>
      <c r="F20" s="15">
        <f t="shared" si="5"/>
        <v>0</v>
      </c>
      <c r="G20" s="36">
        <v>2</v>
      </c>
      <c r="H20" s="54">
        <v>0</v>
      </c>
      <c r="I20" s="15">
        <f t="shared" ref="I20:I24" si="7">G20*H20</f>
        <v>0</v>
      </c>
      <c r="J20" s="36">
        <v>5</v>
      </c>
      <c r="K20" s="54">
        <v>0</v>
      </c>
      <c r="L20" s="15">
        <f t="shared" si="6"/>
        <v>0</v>
      </c>
      <c r="M20" s="68"/>
      <c r="N20" s="84"/>
    </row>
    <row r="21" spans="1:14" x14ac:dyDescent="0.2">
      <c r="A21" s="10" t="s">
        <v>21</v>
      </c>
      <c r="B21" s="43">
        <v>4</v>
      </c>
      <c r="C21" s="49">
        <v>0</v>
      </c>
      <c r="D21" s="47">
        <f t="shared" si="4"/>
        <v>0</v>
      </c>
      <c r="E21" s="54">
        <v>0</v>
      </c>
      <c r="F21" s="15">
        <f t="shared" si="5"/>
        <v>0</v>
      </c>
      <c r="G21" s="36">
        <v>5</v>
      </c>
      <c r="H21" s="54">
        <v>0</v>
      </c>
      <c r="I21" s="15">
        <f t="shared" si="7"/>
        <v>0</v>
      </c>
      <c r="J21" s="36">
        <v>20</v>
      </c>
      <c r="K21" s="54">
        <v>0</v>
      </c>
      <c r="L21" s="15">
        <f t="shared" si="6"/>
        <v>0</v>
      </c>
      <c r="M21" s="68"/>
      <c r="N21" s="84"/>
    </row>
    <row r="22" spans="1:14" x14ac:dyDescent="0.2">
      <c r="A22" s="10" t="s">
        <v>13</v>
      </c>
      <c r="B22" s="43">
        <v>2</v>
      </c>
      <c r="C22" s="49">
        <v>0</v>
      </c>
      <c r="D22" s="47">
        <f t="shared" si="4"/>
        <v>0</v>
      </c>
      <c r="E22" s="54">
        <v>0</v>
      </c>
      <c r="F22" s="15">
        <f t="shared" si="5"/>
        <v>0</v>
      </c>
      <c r="G22" s="36">
        <v>5</v>
      </c>
      <c r="H22" s="54">
        <v>0</v>
      </c>
      <c r="I22" s="15">
        <f t="shared" si="7"/>
        <v>0</v>
      </c>
      <c r="J22" s="36">
        <v>10</v>
      </c>
      <c r="K22" s="54">
        <v>0</v>
      </c>
      <c r="L22" s="15">
        <f t="shared" si="6"/>
        <v>0</v>
      </c>
      <c r="M22" s="68"/>
      <c r="N22" s="84"/>
    </row>
    <row r="23" spans="1:14" x14ac:dyDescent="0.2">
      <c r="A23" s="8" t="s">
        <v>22</v>
      </c>
      <c r="B23" s="43">
        <v>1</v>
      </c>
      <c r="C23" s="49">
        <v>0</v>
      </c>
      <c r="D23" s="47">
        <f t="shared" si="4"/>
        <v>0</v>
      </c>
      <c r="E23" s="54">
        <v>0</v>
      </c>
      <c r="F23" s="15">
        <f t="shared" si="5"/>
        <v>0</v>
      </c>
      <c r="G23" s="36">
        <v>2</v>
      </c>
      <c r="H23" s="54">
        <v>0</v>
      </c>
      <c r="I23" s="15">
        <f t="shared" si="7"/>
        <v>0</v>
      </c>
      <c r="J23" s="37">
        <v>4</v>
      </c>
      <c r="K23" s="54">
        <v>0</v>
      </c>
      <c r="L23" s="15">
        <f t="shared" si="6"/>
        <v>0</v>
      </c>
      <c r="M23" s="68"/>
      <c r="N23" s="84"/>
    </row>
    <row r="24" spans="1:14" x14ac:dyDescent="0.2">
      <c r="A24" s="8" t="s">
        <v>23</v>
      </c>
      <c r="B24" s="43">
        <v>1</v>
      </c>
      <c r="C24" s="49">
        <v>0</v>
      </c>
      <c r="D24" s="47">
        <f t="shared" si="4"/>
        <v>0</v>
      </c>
      <c r="E24" s="54">
        <v>0</v>
      </c>
      <c r="F24" s="15">
        <f t="shared" si="5"/>
        <v>0</v>
      </c>
      <c r="G24" s="36">
        <v>2</v>
      </c>
      <c r="H24" s="54">
        <v>0</v>
      </c>
      <c r="I24" s="15">
        <f t="shared" si="7"/>
        <v>0</v>
      </c>
      <c r="J24" s="36">
        <v>4</v>
      </c>
      <c r="K24" s="54">
        <v>0</v>
      </c>
      <c r="L24" s="15">
        <f t="shared" si="6"/>
        <v>0</v>
      </c>
      <c r="M24" s="68"/>
      <c r="N24" s="84"/>
    </row>
    <row r="25" spans="1:14" x14ac:dyDescent="0.2">
      <c r="A25" s="9" t="s">
        <v>24</v>
      </c>
      <c r="B25" s="43">
        <v>2</v>
      </c>
      <c r="C25" s="49">
        <v>0</v>
      </c>
      <c r="D25" s="47">
        <f t="shared" si="4"/>
        <v>0</v>
      </c>
      <c r="E25" s="54">
        <v>0</v>
      </c>
      <c r="F25" s="15">
        <f t="shared" si="5"/>
        <v>0</v>
      </c>
      <c r="G25" s="36">
        <v>4</v>
      </c>
      <c r="H25" s="54">
        <v>0</v>
      </c>
      <c r="I25" s="15">
        <f>G25*H25</f>
        <v>0</v>
      </c>
      <c r="J25" s="36">
        <v>12</v>
      </c>
      <c r="K25" s="54">
        <v>0</v>
      </c>
      <c r="L25" s="15">
        <f t="shared" si="6"/>
        <v>0</v>
      </c>
      <c r="M25" s="68"/>
      <c r="N25" s="84"/>
    </row>
    <row r="26" spans="1:14" s="58" customFormat="1" x14ac:dyDescent="0.2">
      <c r="A26" s="61" t="s">
        <v>44</v>
      </c>
      <c r="B26" s="62">
        <v>5</v>
      </c>
      <c r="C26" s="49">
        <v>20</v>
      </c>
      <c r="D26" s="47">
        <f t="shared" si="4"/>
        <v>100</v>
      </c>
      <c r="E26" s="54">
        <v>0</v>
      </c>
      <c r="F26" s="60">
        <f t="shared" si="5"/>
        <v>0</v>
      </c>
      <c r="G26" s="63">
        <v>10</v>
      </c>
      <c r="H26" s="54">
        <v>0</v>
      </c>
      <c r="I26" s="60">
        <f t="shared" ref="I26" si="8">G26*H26</f>
        <v>0</v>
      </c>
      <c r="J26" s="63">
        <v>20</v>
      </c>
      <c r="K26" s="54">
        <v>0</v>
      </c>
      <c r="L26" s="60">
        <f t="shared" si="6"/>
        <v>0</v>
      </c>
      <c r="M26" s="68"/>
      <c r="N26" s="84"/>
    </row>
    <row r="27" spans="1:14" x14ac:dyDescent="0.2">
      <c r="A27" s="35" t="s">
        <v>35</v>
      </c>
      <c r="B27" s="44"/>
      <c r="C27" s="50"/>
      <c r="D27" s="89"/>
      <c r="E27" s="55"/>
      <c r="F27" s="40">
        <f>SUM(F19:F26)</f>
        <v>0</v>
      </c>
      <c r="G27" s="32"/>
      <c r="H27" s="55"/>
      <c r="I27" s="40">
        <f>SUM(I19:I26)</f>
        <v>0</v>
      </c>
      <c r="J27" s="32"/>
      <c r="K27" s="55"/>
      <c r="L27" s="40">
        <f>SUM(L19:L26)</f>
        <v>0</v>
      </c>
      <c r="M27" s="70"/>
      <c r="N27" s="85"/>
    </row>
    <row r="28" spans="1:14" x14ac:dyDescent="0.2">
      <c r="A28" s="9"/>
      <c r="B28" s="45"/>
      <c r="C28" s="51"/>
      <c r="D28" s="90"/>
      <c r="E28" s="56"/>
      <c r="F28" s="17"/>
      <c r="G28" s="16"/>
      <c r="H28" s="56"/>
      <c r="I28" s="17"/>
      <c r="J28" s="16"/>
      <c r="K28" s="56"/>
      <c r="L28" s="38"/>
      <c r="M28" s="67">
        <f>F35+I35+L35</f>
        <v>0</v>
      </c>
      <c r="N28" s="83">
        <f>M28*2</f>
        <v>0</v>
      </c>
    </row>
    <row r="29" spans="1:14" ht="15" x14ac:dyDescent="0.2">
      <c r="A29" s="7" t="s">
        <v>7</v>
      </c>
      <c r="B29" s="43"/>
      <c r="C29" s="52"/>
      <c r="D29" s="91"/>
      <c r="E29" s="54"/>
      <c r="F29" s="15"/>
      <c r="G29" s="14"/>
      <c r="H29" s="54"/>
      <c r="I29" s="15"/>
      <c r="J29" s="14"/>
      <c r="K29" s="54"/>
      <c r="L29" s="39"/>
      <c r="M29" s="68"/>
      <c r="N29" s="84"/>
    </row>
    <row r="30" spans="1:14" x14ac:dyDescent="0.2">
      <c r="A30" s="10" t="s">
        <v>25</v>
      </c>
      <c r="B30" s="43">
        <v>2</v>
      </c>
      <c r="C30" s="49">
        <v>0</v>
      </c>
      <c r="D30" s="47">
        <f t="shared" ref="D30:D34" si="9">B30*C30</f>
        <v>0</v>
      </c>
      <c r="E30" s="54">
        <v>0</v>
      </c>
      <c r="F30" s="15">
        <f t="shared" ref="F30:F34" si="10">D30*E30</f>
        <v>0</v>
      </c>
      <c r="G30" s="36">
        <v>6</v>
      </c>
      <c r="H30" s="54">
        <v>0</v>
      </c>
      <c r="I30" s="15">
        <f t="shared" ref="I30:I34" si="11">G30*H30</f>
        <v>0</v>
      </c>
      <c r="J30" s="36">
        <v>12</v>
      </c>
      <c r="K30" s="54">
        <v>0</v>
      </c>
      <c r="L30" s="15">
        <f t="shared" ref="L30:L34" si="12">J30*K30</f>
        <v>0</v>
      </c>
      <c r="M30" s="68"/>
      <c r="N30" s="84"/>
    </row>
    <row r="31" spans="1:14" ht="22.5" x14ac:dyDescent="0.2">
      <c r="A31" s="20" t="s">
        <v>26</v>
      </c>
      <c r="B31" s="43">
        <v>4</v>
      </c>
      <c r="C31" s="49">
        <v>0</v>
      </c>
      <c r="D31" s="47">
        <f t="shared" si="9"/>
        <v>0</v>
      </c>
      <c r="E31" s="54">
        <v>0</v>
      </c>
      <c r="F31" s="15">
        <f t="shared" si="10"/>
        <v>0</v>
      </c>
      <c r="G31" s="36">
        <v>6</v>
      </c>
      <c r="H31" s="54">
        <v>0</v>
      </c>
      <c r="I31" s="15">
        <f t="shared" si="11"/>
        <v>0</v>
      </c>
      <c r="J31" s="36">
        <v>12</v>
      </c>
      <c r="K31" s="54">
        <v>0</v>
      </c>
      <c r="L31" s="15">
        <f t="shared" si="12"/>
        <v>0</v>
      </c>
      <c r="M31" s="68"/>
      <c r="N31" s="84"/>
    </row>
    <row r="32" spans="1:14" x14ac:dyDescent="0.2">
      <c r="A32" s="8" t="s">
        <v>27</v>
      </c>
      <c r="B32" s="43">
        <v>1</v>
      </c>
      <c r="C32" s="49">
        <v>0</v>
      </c>
      <c r="D32" s="47">
        <f t="shared" si="9"/>
        <v>0</v>
      </c>
      <c r="E32" s="54">
        <v>0</v>
      </c>
      <c r="F32" s="15">
        <f t="shared" si="10"/>
        <v>0</v>
      </c>
      <c r="G32" s="36">
        <v>16</v>
      </c>
      <c r="H32" s="54">
        <v>0</v>
      </c>
      <c r="I32" s="15">
        <f t="shared" si="11"/>
        <v>0</v>
      </c>
      <c r="J32" s="36">
        <v>40</v>
      </c>
      <c r="K32" s="54">
        <v>0</v>
      </c>
      <c r="L32" s="15">
        <f t="shared" si="12"/>
        <v>0</v>
      </c>
      <c r="M32" s="68"/>
      <c r="N32" s="84"/>
    </row>
    <row r="33" spans="1:14" x14ac:dyDescent="0.2">
      <c r="A33" s="8" t="s">
        <v>28</v>
      </c>
      <c r="B33" s="43">
        <v>5</v>
      </c>
      <c r="C33" s="49">
        <v>0</v>
      </c>
      <c r="D33" s="47">
        <f t="shared" si="9"/>
        <v>0</v>
      </c>
      <c r="E33" s="54">
        <v>0</v>
      </c>
      <c r="F33" s="15">
        <f t="shared" si="10"/>
        <v>0</v>
      </c>
      <c r="G33" s="36">
        <v>24</v>
      </c>
      <c r="H33" s="54">
        <v>0</v>
      </c>
      <c r="I33" s="15">
        <f t="shared" si="11"/>
        <v>0</v>
      </c>
      <c r="J33" s="36">
        <v>50</v>
      </c>
      <c r="K33" s="54">
        <v>0</v>
      </c>
      <c r="L33" s="15">
        <f t="shared" si="12"/>
        <v>0</v>
      </c>
      <c r="M33" s="68"/>
      <c r="N33" s="84"/>
    </row>
    <row r="34" spans="1:14" s="58" customFormat="1" x14ac:dyDescent="0.2">
      <c r="A34" s="61" t="s">
        <v>44</v>
      </c>
      <c r="B34" s="62">
        <v>5</v>
      </c>
      <c r="C34" s="49">
        <v>30</v>
      </c>
      <c r="D34" s="47">
        <f t="shared" si="9"/>
        <v>150</v>
      </c>
      <c r="E34" s="54">
        <v>0</v>
      </c>
      <c r="F34" s="60">
        <f t="shared" si="10"/>
        <v>0</v>
      </c>
      <c r="G34" s="63">
        <v>10</v>
      </c>
      <c r="H34" s="54">
        <v>0</v>
      </c>
      <c r="I34" s="60">
        <f t="shared" si="11"/>
        <v>0</v>
      </c>
      <c r="J34" s="63">
        <v>20</v>
      </c>
      <c r="K34" s="54">
        <v>0</v>
      </c>
      <c r="L34" s="60">
        <f t="shared" si="12"/>
        <v>0</v>
      </c>
      <c r="M34" s="68"/>
      <c r="N34" s="84"/>
    </row>
    <row r="35" spans="1:14" x14ac:dyDescent="0.2">
      <c r="A35" s="35" t="s">
        <v>35</v>
      </c>
      <c r="B35" s="44"/>
      <c r="C35" s="50"/>
      <c r="D35" s="89"/>
      <c r="E35" s="55"/>
      <c r="F35" s="40">
        <f>SUM(F30:F34)</f>
        <v>0</v>
      </c>
      <c r="G35" s="32"/>
      <c r="H35" s="55"/>
      <c r="I35" s="40">
        <f>SUM(I30:I34)</f>
        <v>0</v>
      </c>
      <c r="J35" s="32"/>
      <c r="K35" s="55"/>
      <c r="L35" s="40">
        <f>SUM(L30:L34)</f>
        <v>0</v>
      </c>
      <c r="M35" s="70"/>
      <c r="N35" s="85"/>
    </row>
    <row r="36" spans="1:14" x14ac:dyDescent="0.2">
      <c r="A36" s="9"/>
      <c r="B36" s="45"/>
      <c r="C36" s="51"/>
      <c r="D36" s="90"/>
      <c r="E36" s="56"/>
      <c r="F36" s="17"/>
      <c r="G36" s="16"/>
      <c r="H36" s="56"/>
      <c r="I36" s="17"/>
      <c r="J36" s="16"/>
      <c r="K36" s="56"/>
      <c r="L36" s="38"/>
      <c r="M36" s="67">
        <f>F41+I41+L41</f>
        <v>0</v>
      </c>
      <c r="N36" s="83">
        <f>M36*2</f>
        <v>0</v>
      </c>
    </row>
    <row r="37" spans="1:14" ht="15" x14ac:dyDescent="0.2">
      <c r="A37" s="7" t="s">
        <v>8</v>
      </c>
      <c r="B37" s="43"/>
      <c r="C37" s="52"/>
      <c r="D37" s="91"/>
      <c r="E37" s="54"/>
      <c r="F37" s="15"/>
      <c r="G37" s="14"/>
      <c r="H37" s="54"/>
      <c r="I37" s="15"/>
      <c r="J37" s="14"/>
      <c r="K37" s="54"/>
      <c r="L37" s="39"/>
      <c r="M37" s="68"/>
      <c r="N37" s="84"/>
    </row>
    <row r="38" spans="1:14" x14ac:dyDescent="0.2">
      <c r="A38" s="10" t="s">
        <v>29</v>
      </c>
      <c r="B38" s="43">
        <v>12</v>
      </c>
      <c r="C38" s="49">
        <v>0</v>
      </c>
      <c r="D38" s="47">
        <f t="shared" ref="D38:D40" si="13">B38*C38</f>
        <v>0</v>
      </c>
      <c r="E38" s="54">
        <v>0</v>
      </c>
      <c r="F38" s="15">
        <f t="shared" ref="F38:F40" si="14">D38*E38</f>
        <v>0</v>
      </c>
      <c r="G38" s="36">
        <v>40</v>
      </c>
      <c r="H38" s="54">
        <v>0</v>
      </c>
      <c r="I38" s="15">
        <f t="shared" ref="I38:I40" si="15">G38*H38</f>
        <v>0</v>
      </c>
      <c r="J38" s="36">
        <v>80</v>
      </c>
      <c r="K38" s="54">
        <v>0</v>
      </c>
      <c r="L38" s="15">
        <f t="shared" ref="L38:L40" si="16">J38*K38</f>
        <v>0</v>
      </c>
      <c r="M38" s="68"/>
      <c r="N38" s="84"/>
    </row>
    <row r="39" spans="1:14" x14ac:dyDescent="0.2">
      <c r="A39" s="10" t="s">
        <v>30</v>
      </c>
      <c r="B39" s="43">
        <v>1</v>
      </c>
      <c r="C39" s="49">
        <v>0</v>
      </c>
      <c r="D39" s="47">
        <f t="shared" si="13"/>
        <v>0</v>
      </c>
      <c r="E39" s="54">
        <v>0</v>
      </c>
      <c r="F39" s="15">
        <f t="shared" si="14"/>
        <v>0</v>
      </c>
      <c r="G39" s="36">
        <v>5</v>
      </c>
      <c r="H39" s="54">
        <v>0</v>
      </c>
      <c r="I39" s="15">
        <f t="shared" si="15"/>
        <v>0</v>
      </c>
      <c r="J39" s="36">
        <v>16</v>
      </c>
      <c r="K39" s="54">
        <v>0</v>
      </c>
      <c r="L39" s="15">
        <f t="shared" si="16"/>
        <v>0</v>
      </c>
      <c r="M39" s="68"/>
      <c r="N39" s="84"/>
    </row>
    <row r="40" spans="1:14" s="58" customFormat="1" x14ac:dyDescent="0.2">
      <c r="A40" s="61" t="s">
        <v>44</v>
      </c>
      <c r="B40" s="62">
        <v>5</v>
      </c>
      <c r="C40" s="49">
        <v>30</v>
      </c>
      <c r="D40" s="47">
        <f t="shared" si="13"/>
        <v>150</v>
      </c>
      <c r="E40" s="54">
        <v>0</v>
      </c>
      <c r="F40" s="60">
        <f t="shared" si="14"/>
        <v>0</v>
      </c>
      <c r="G40" s="63">
        <v>10</v>
      </c>
      <c r="H40" s="54">
        <v>0</v>
      </c>
      <c r="I40" s="60">
        <f t="shared" si="15"/>
        <v>0</v>
      </c>
      <c r="J40" s="63">
        <v>20</v>
      </c>
      <c r="K40" s="54">
        <v>0</v>
      </c>
      <c r="L40" s="60">
        <f t="shared" si="16"/>
        <v>0</v>
      </c>
      <c r="M40" s="68"/>
      <c r="N40" s="84"/>
    </row>
    <row r="41" spans="1:14" x14ac:dyDescent="0.2">
      <c r="A41" s="35" t="s">
        <v>35</v>
      </c>
      <c r="B41" s="44"/>
      <c r="C41" s="50"/>
      <c r="D41" s="89"/>
      <c r="E41" s="55"/>
      <c r="F41" s="40">
        <f>SUM(F38:F40)</f>
        <v>0</v>
      </c>
      <c r="G41" s="32"/>
      <c r="H41" s="55"/>
      <c r="I41" s="40">
        <f>SUM(I38:I40)</f>
        <v>0</v>
      </c>
      <c r="J41" s="32"/>
      <c r="K41" s="55"/>
      <c r="L41" s="40">
        <f>SUM(L38:L40)</f>
        <v>0</v>
      </c>
      <c r="M41" s="70"/>
      <c r="N41" s="85"/>
    </row>
    <row r="42" spans="1:14" x14ac:dyDescent="0.2">
      <c r="A42" s="9"/>
      <c r="B42" s="45"/>
      <c r="C42" s="51"/>
      <c r="D42" s="90"/>
      <c r="E42" s="56"/>
      <c r="F42" s="17"/>
      <c r="G42" s="18"/>
      <c r="H42" s="56"/>
      <c r="I42" s="17"/>
      <c r="J42" s="18"/>
      <c r="K42" s="56"/>
      <c r="L42" s="38"/>
      <c r="M42" s="67">
        <f>F49+I49+L49</f>
        <v>0</v>
      </c>
      <c r="N42" s="83">
        <f>M42*2</f>
        <v>0</v>
      </c>
    </row>
    <row r="43" spans="1:14" ht="15" x14ac:dyDescent="0.2">
      <c r="A43" s="7" t="s">
        <v>9</v>
      </c>
      <c r="B43" s="43"/>
      <c r="C43" s="52"/>
      <c r="D43" s="91"/>
      <c r="E43" s="54"/>
      <c r="F43" s="15"/>
      <c r="G43" s="19"/>
      <c r="H43" s="54"/>
      <c r="I43" s="15"/>
      <c r="J43" s="19"/>
      <c r="K43" s="54"/>
      <c r="L43" s="39"/>
      <c r="M43" s="68"/>
      <c r="N43" s="84"/>
    </row>
    <row r="44" spans="1:14" x14ac:dyDescent="0.2">
      <c r="A44" s="10" t="s">
        <v>31</v>
      </c>
      <c r="B44" s="43">
        <v>4</v>
      </c>
      <c r="C44" s="49">
        <v>0</v>
      </c>
      <c r="D44" s="47">
        <f t="shared" ref="D44:D48" si="17">B44*C44</f>
        <v>0</v>
      </c>
      <c r="E44" s="54">
        <v>0</v>
      </c>
      <c r="F44" s="15">
        <f t="shared" ref="F44:F48" si="18">D44*E44</f>
        <v>0</v>
      </c>
      <c r="G44" s="36">
        <v>4</v>
      </c>
      <c r="H44" s="54">
        <v>0</v>
      </c>
      <c r="I44" s="15">
        <f t="shared" ref="I44:I48" si="19">G44*H44</f>
        <v>0</v>
      </c>
      <c r="J44" s="36">
        <v>16</v>
      </c>
      <c r="K44" s="54">
        <v>0</v>
      </c>
      <c r="L44" s="15">
        <f t="shared" ref="L44:L48" si="20">J44*K44</f>
        <v>0</v>
      </c>
      <c r="M44" s="68"/>
      <c r="N44" s="84"/>
    </row>
    <row r="45" spans="1:14" x14ac:dyDescent="0.2">
      <c r="A45" s="8" t="s">
        <v>32</v>
      </c>
      <c r="B45" s="43">
        <v>4</v>
      </c>
      <c r="C45" s="49">
        <v>0</v>
      </c>
      <c r="D45" s="47">
        <f t="shared" si="17"/>
        <v>0</v>
      </c>
      <c r="E45" s="54">
        <v>0</v>
      </c>
      <c r="F45" s="15">
        <f t="shared" si="18"/>
        <v>0</v>
      </c>
      <c r="G45" s="36">
        <v>4</v>
      </c>
      <c r="H45" s="54">
        <v>0</v>
      </c>
      <c r="I45" s="15">
        <f t="shared" si="19"/>
        <v>0</v>
      </c>
      <c r="J45" s="37">
        <v>16</v>
      </c>
      <c r="K45" s="54">
        <v>0</v>
      </c>
      <c r="L45" s="15">
        <f t="shared" si="20"/>
        <v>0</v>
      </c>
      <c r="M45" s="68"/>
      <c r="N45" s="84"/>
    </row>
    <row r="46" spans="1:14" x14ac:dyDescent="0.2">
      <c r="A46" s="8" t="s">
        <v>33</v>
      </c>
      <c r="B46" s="43">
        <v>1</v>
      </c>
      <c r="C46" s="49">
        <v>0</v>
      </c>
      <c r="D46" s="47">
        <f t="shared" si="17"/>
        <v>0</v>
      </c>
      <c r="E46" s="54">
        <v>0</v>
      </c>
      <c r="F46" s="15">
        <f t="shared" si="18"/>
        <v>0</v>
      </c>
      <c r="G46" s="36">
        <v>2</v>
      </c>
      <c r="H46" s="54">
        <v>0</v>
      </c>
      <c r="I46" s="15">
        <f t="shared" si="19"/>
        <v>0</v>
      </c>
      <c r="J46" s="36">
        <v>4</v>
      </c>
      <c r="K46" s="54">
        <v>0</v>
      </c>
      <c r="L46" s="15">
        <f t="shared" si="20"/>
        <v>0</v>
      </c>
      <c r="M46" s="68"/>
      <c r="N46" s="84"/>
    </row>
    <row r="47" spans="1:14" x14ac:dyDescent="0.2">
      <c r="A47" s="8" t="s">
        <v>34</v>
      </c>
      <c r="B47" s="43">
        <v>1</v>
      </c>
      <c r="C47" s="49">
        <v>0</v>
      </c>
      <c r="D47" s="47">
        <f t="shared" si="17"/>
        <v>0</v>
      </c>
      <c r="E47" s="54">
        <v>0</v>
      </c>
      <c r="F47" s="15">
        <f t="shared" si="18"/>
        <v>0</v>
      </c>
      <c r="G47" s="36">
        <v>2</v>
      </c>
      <c r="H47" s="54">
        <v>0</v>
      </c>
      <c r="I47" s="15">
        <f t="shared" si="19"/>
        <v>0</v>
      </c>
      <c r="J47" s="36">
        <v>4</v>
      </c>
      <c r="K47" s="54">
        <v>0</v>
      </c>
      <c r="L47" s="15">
        <f t="shared" si="20"/>
        <v>0</v>
      </c>
      <c r="M47" s="68"/>
      <c r="N47" s="84"/>
    </row>
    <row r="48" spans="1:14" s="58" customFormat="1" x14ac:dyDescent="0.2">
      <c r="A48" s="61" t="s">
        <v>44</v>
      </c>
      <c r="B48" s="62">
        <v>5</v>
      </c>
      <c r="C48" s="49">
        <v>20</v>
      </c>
      <c r="D48" s="47">
        <f t="shared" si="17"/>
        <v>100</v>
      </c>
      <c r="E48" s="54">
        <v>0</v>
      </c>
      <c r="F48" s="60">
        <f t="shared" si="18"/>
        <v>0</v>
      </c>
      <c r="G48" s="63">
        <v>10</v>
      </c>
      <c r="H48" s="54">
        <v>0</v>
      </c>
      <c r="I48" s="60">
        <f t="shared" si="19"/>
        <v>0</v>
      </c>
      <c r="J48" s="63">
        <v>20</v>
      </c>
      <c r="K48" s="54">
        <v>0</v>
      </c>
      <c r="L48" s="60">
        <f t="shared" si="20"/>
        <v>0</v>
      </c>
      <c r="M48" s="68"/>
      <c r="N48" s="84"/>
    </row>
    <row r="49" spans="1:14" ht="15" thickBot="1" x14ac:dyDescent="0.25">
      <c r="A49" s="35" t="s">
        <v>35</v>
      </c>
      <c r="B49" s="46"/>
      <c r="C49" s="53"/>
      <c r="D49" s="48"/>
      <c r="E49" s="57"/>
      <c r="F49" s="40">
        <f>SUM(F44:F48)</f>
        <v>0</v>
      </c>
      <c r="G49" s="32"/>
      <c r="H49" s="55"/>
      <c r="I49" s="40">
        <f>SUM(I44:I48)</f>
        <v>0</v>
      </c>
      <c r="J49" s="32"/>
      <c r="K49" s="55"/>
      <c r="L49" s="40">
        <f>SUM(L44:L48)</f>
        <v>0</v>
      </c>
      <c r="M49" s="69"/>
      <c r="N49" s="86"/>
    </row>
    <row r="50" spans="1:14" x14ac:dyDescent="0.2">
      <c r="A50" s="11"/>
      <c r="B50" s="33"/>
      <c r="C50" s="12"/>
      <c r="D50" s="34"/>
      <c r="E50" s="12"/>
      <c r="F50" s="12"/>
      <c r="G50" s="12"/>
      <c r="H50" s="12"/>
      <c r="I50" s="12"/>
      <c r="J50" s="12"/>
      <c r="K50" s="12"/>
      <c r="L50" s="12"/>
    </row>
    <row r="51" spans="1:14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</row>
    <row r="52" spans="1:14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</row>
    <row r="53" spans="1:14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1:14" ht="23.25" customHeight="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</sheetData>
  <mergeCells count="15">
    <mergeCell ref="N36:N41"/>
    <mergeCell ref="N42:N49"/>
    <mergeCell ref="N5:N6"/>
    <mergeCell ref="N7:N16"/>
    <mergeCell ref="N17:N27"/>
    <mergeCell ref="N28:N35"/>
    <mergeCell ref="B5:F5"/>
    <mergeCell ref="M42:M49"/>
    <mergeCell ref="M17:M27"/>
    <mergeCell ref="M28:M35"/>
    <mergeCell ref="M36:M41"/>
    <mergeCell ref="G5:I5"/>
    <mergeCell ref="J5:L5"/>
    <mergeCell ref="M5:M6"/>
    <mergeCell ref="M7:M16"/>
  </mergeCells>
  <pageMargins left="0.70866141732283472" right="0.70866141732283472" top="0.78740157480314965" bottom="0.78740157480314965" header="0.31496062992125984" footer="0.31496062992125984"/>
  <pageSetup paperSize="8" scale="55" orientation="portrait" r:id="rId1"/>
  <headerFooter>
    <oddHeader>&amp;LPŘÍLOHA Č.1 - VÝKAZ VÝMĚR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Koníčková Hana, Ing.</cp:lastModifiedBy>
  <cp:lastPrinted>2020-07-28T09:34:30Z</cp:lastPrinted>
  <dcterms:created xsi:type="dcterms:W3CDTF">2020-03-26T10:57:34Z</dcterms:created>
  <dcterms:modified xsi:type="dcterms:W3CDTF">2020-09-07T11:36:40Z</dcterms:modified>
</cp:coreProperties>
</file>