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0" yWindow="-120" windowWidth="29040" windowHeight="16440" activeTab="1"/>
  </bookViews>
  <sheets>
    <sheet name="Rekapitulace " sheetId="6" r:id="rId1"/>
    <sheet name="VŠEOB" sheetId="1" r:id="rId2"/>
    <sheet name="Kategorie monitoringu" sheetId="3" state="hidden" r:id="rId3"/>
    <sheet name="hide" sheetId="4" state="hidden" r:id="rId4"/>
  </sheets>
  <externalReferences>
    <externalReference r:id="rId5"/>
    <externalReference r:id="rId6"/>
    <externalReference r:id="rId7"/>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'[1]Kryci list'!#REF!</definedName>
    <definedName name="__TR0__">#REF!</definedName>
    <definedName name="__TR1__">#REF!</definedName>
    <definedName name="_xlnm._FilterDatabase" localSheetId="3" hidden="1">hide!$A$1:$L$4</definedName>
    <definedName name="_xlnm._FilterDatabase" localSheetId="2" hidden="1">'Kategorie monitoringu'!$A$1:$A$25</definedName>
    <definedName name="_xlnm._FilterDatabase" localSheetId="1" hidden="1">VŠEOB!$A$12:$L$12</definedName>
    <definedName name="cisloobjektu">[2]Rekapitulace!#REF!</definedName>
    <definedName name="cislostavby">[2]Rekapitulace!#REF!</definedName>
    <definedName name="Datum">[2]Rekapitulace!#REF!</definedName>
    <definedName name="Dil">#REF!</definedName>
    <definedName name="Dodavka">#REF!</definedName>
    <definedName name="Dodavka0">#REF!</definedName>
    <definedName name="HSV">#REF!</definedName>
    <definedName name="HSV0">#REF!</definedName>
    <definedName name="HZS">#REF!</definedName>
    <definedName name="HZS0">#REF!</definedName>
    <definedName name="JKSO">[2]Rekapitulace!#REF!</definedName>
    <definedName name="MJ">[2]Rekapitulace!#REF!</definedName>
    <definedName name="Mont">#REF!</definedName>
    <definedName name="Montaz0">#REF!</definedName>
    <definedName name="NazevDilu">#REF!</definedName>
    <definedName name="nazevobjektu">[2]Rekapitulace!#REF!</definedName>
    <definedName name="nazevstavby">[2]Rekapitulace!#REF!</definedName>
    <definedName name="_xlnm.Print_Titles" localSheetId="1">VŠEOB!$9:$12</definedName>
    <definedName name="Objednatel">[2]Rekapitulace!#REF!</definedName>
    <definedName name="_xlnm.Print_Area" localSheetId="1">VŠEOB!$A$1:$L$27</definedName>
    <definedName name="PocetMJ">[2]Rekapitulace!#REF!</definedName>
    <definedName name="Poznamka">[2]Rekapitulace!#REF!</definedName>
    <definedName name="Projektant">[2]Rekapitulace!#REF!</definedName>
    <definedName name="PSV">#REF!</definedName>
    <definedName name="PSV0">#REF!</definedName>
    <definedName name="SazbaDPH1">[2]Rekapitulace!#REF!</definedName>
    <definedName name="SazbaDPH2">[2]Rekapitulace!#REF!</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Typ">#REF!</definedName>
    <definedName name="VRN">#REF!</definedName>
    <definedName name="VRNKc">#REF!</definedName>
    <definedName name="VRNnazev">#REF!</definedName>
    <definedName name="VRNproc">#REF!</definedName>
    <definedName name="VRNzakl">#REF!</definedName>
    <definedName name="Zakazka">[2]Rekapitulace!#REF!</definedName>
    <definedName name="Zaklad22">[2]Rekapitulace!#REF!</definedName>
    <definedName name="Zaklad5">[2]Rekapitulace!#REF!</definedName>
    <definedName name="Zhotovitel">[2]Rekapitulace!#REF!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 i="6" l="1"/>
  <c r="A12" i="6" l="1"/>
  <c r="A13" i="6" s="1"/>
  <c r="C9" i="6"/>
  <c r="B9" i="6"/>
  <c r="E13" i="6" l="1"/>
  <c r="E12" i="6" l="1"/>
  <c r="F12" i="6" s="1"/>
  <c r="F13" i="6"/>
  <c r="L32" i="1" l="1"/>
  <c r="J32" i="1"/>
  <c r="L28" i="1"/>
  <c r="J28" i="1"/>
  <c r="L22" i="1"/>
  <c r="J22" i="1"/>
  <c r="L18" i="1"/>
  <c r="J18" i="1"/>
  <c r="J14" i="1"/>
  <c r="J1" i="4"/>
  <c r="L36" i="1" l="1"/>
  <c r="B14" i="1"/>
  <c r="L14" i="1"/>
  <c r="L26" i="1" s="1"/>
  <c r="B18" i="1" l="1"/>
  <c r="B22" i="1" s="1"/>
  <c r="L1" i="4"/>
  <c r="B28" i="1" l="1"/>
  <c r="L9" i="1"/>
  <c r="B9" i="1"/>
  <c r="K2" i="1" l="1"/>
  <c r="B32" i="1"/>
  <c r="L1" i="1"/>
  <c r="F4" i="1"/>
  <c r="K9" i="1" l="1"/>
  <c r="F5" i="1" l="1"/>
  <c r="D9" i="6" l="1"/>
  <c r="D21" i="6" l="1"/>
  <c r="E9" i="6" l="1"/>
  <c r="E21" i="6" s="1"/>
  <c r="F9" i="6" l="1"/>
  <c r="F21" i="6"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<sst xmlns="http://schemas.openxmlformats.org/spreadsheetml/2006/main" count="180" uniqueCount="136">
  <si>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</si>
  <si>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</si>
  <si>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</si>
  <si>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</si>
  <si>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</si>
  <si>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</si>
  <si>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</si>
  <si>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</si>
  <si>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</si>
  <si>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</si>
  <si>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</si>
  <si>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</si>
  <si>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</si>
  <si>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</si>
  <si>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</si>
  <si>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</si>
  <si>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</si>
  <si>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</si>
  <si>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</si>
  <si>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</si>
  <si>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</si>
  <si>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</si>
  <si>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</si>
  <si>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</si>
  <si>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</si>
  <si>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</si>
  <si>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</si>
  <si>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</si>
  <si>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</si>
  <si>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</si>
  <si>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</si>
  <si>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</si>
  <si>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</si>
  <si>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</si>
  <si>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</si>
  <si>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</si>
  <si>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</si>
  <si>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</si>
  <si>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</si>
  <si>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</si>
  <si>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</si>
  <si>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</si>
  <si>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</si>
  <si>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</si>
  <si>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</si>
  <si>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</si>
  <si>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</si>
  <si>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</si>
  <si>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</si>
  <si>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</si>
  <si>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</si>
  <si>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</si>
  <si>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</si>
  <si>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</si>
  <si>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</si>
  <si>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</si>
  <si>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</si>
  <si>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</si>
  <si>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</si>
  <si>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</si>
  <si>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</si>
  <si>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</si>
  <si>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</si>
  <si>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</si>
  <si>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</si>
  <si>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</si>
  <si>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</si>
  <si>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</si>
  <si>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</si>
  <si>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</si>
  <si>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</si>
  <si>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</si>
  <si>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</si>
  <si>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</si>
  <si>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</si>
  <si>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</si>
  <si>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</si>
  <si>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</si>
  <si>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</si>
  <si>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</si>
  <si>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</si>
  <si>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</si>
  <si>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</si>
  <si>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</si>
  <si>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</si>
  <si>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</si>
  <si>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Součet</t>
  </si>
  <si>
    <t>za  Díl</t>
  </si>
  <si>
    <t>Dokumentace stavby</t>
  </si>
  <si>
    <t>Geodetická dokumentace skutečného provedení stavby</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</si>
  <si>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</si>
  <si>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</si>
  <si>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KPL</t>
  </si>
  <si>
    <t>R-položka</t>
  </si>
  <si>
    <t>VSEOB001</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</si>
  <si>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</si>
  <si>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</si>
  <si>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</si>
  <si>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</si>
  <si>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</si>
  <si>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</si>
  <si>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</si>
  <si>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</si>
  <si>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</si>
  <si>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</si>
  <si>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</si>
  <si>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</si>
  <si>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</si>
  <si>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Všeobecný objekt</t>
  </si>
  <si>
    <t>SO 98-98</t>
  </si>
  <si>
    <t>Stádium 3</t>
  </si>
  <si>
    <t>SŽDC s.o.</t>
  </si>
  <si>
    <t>DPH</t>
  </si>
  <si>
    <t>SO 03</t>
  </si>
  <si>
    <t>EXprojekt s.r.o.</t>
  </si>
  <si>
    <t>Jaroslava Urbánková</t>
  </si>
  <si>
    <t>ROZPOČET</t>
  </si>
  <si>
    <t>Objekt:</t>
  </si>
  <si>
    <t>Rekapitulace nákladů stavby</t>
  </si>
  <si>
    <t xml:space="preserve"> Datum zpracování: </t>
  </si>
  <si>
    <t>P.č.</t>
  </si>
  <si>
    <t>Číslo položky</t>
  </si>
  <si>
    <t>Název položky</t>
  </si>
  <si>
    <t>Cena bez DPH</t>
  </si>
  <si>
    <t>Cena vč. DPH</t>
  </si>
  <si>
    <t>Ostatní a vedlejší náklady</t>
  </si>
  <si>
    <t>Stavební část</t>
  </si>
  <si>
    <t xml:space="preserve">Náklady stavby celkem </t>
  </si>
  <si>
    <t>Vypracování geodetické části dokumentace skutečného provedení</t>
  </si>
  <si>
    <t>Vypracování technické části dokumentace skutečného provedení</t>
  </si>
  <si>
    <t>Vypracování kompletní dokumentace skutečného provedení v elektronické formě</t>
  </si>
  <si>
    <t>Úprava trakčního vedení a ukolejnění kolejí č. 212-218</t>
  </si>
  <si>
    <t>SO 02</t>
  </si>
  <si>
    <t>5713510010</t>
  </si>
  <si>
    <t>Rekonstrukce TV v žst. Přerov přednádraží, II. etapa</t>
  </si>
  <si>
    <t>S621900148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</si>
</sst>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Kč&quot;;\-#,##0.00\ &quot;Kč&quot;"/>
    <numFmt numFmtId="41" formatCode="_-* #,##0\ _K_č_-;\-* #,##0\ _K_č_-;_-* &quot;-&quot;\ _K_č_-;_-@_-"/>
    <numFmt numFmtId="43" formatCode="_-* #,##0.00\ _K_č_-;\-* #,##0.00\ _K_č_-;_-* &quot;-&quot;??\ _K_č_-;_-@_-"/>
    <numFmt numFmtId="164" formatCode="#,##0.00\ &quot;Kč&quot;"/>
    <numFmt numFmtId="165" formatCode="m\/yyyy"/>
    <numFmt numFmtId="166" formatCode="#,##0.000"/>
  </numFmts>
  <fonts count="5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sz val="12"/>
      <name val="Arial CE"/>
      <family val="2"/>
      <charset val="238"/>
    </font>
    <font>
      <sz val="10"/>
      <name val="Arial CE"/>
      <family val="2"/>
      <charset val="238"/>
    </font>
    <font>
      <b/>
      <sz val="10"/>
      <name val="Arial CE"/>
      <family val="2"/>
      <charset val="238"/>
    </font>
    <font>
      <b/>
      <u/>
      <sz val="12"/>
      <name val="Arial CE"/>
      <family val="2"/>
      <charset val="238"/>
    </font>
    <font>
      <sz val="10"/>
      <name val="Arial"/>
      <family val="2"/>
      <charset val="238"/>
    </font>
    <font>
      <u/>
      <sz val="12"/>
      <name val="Arial CE"/>
      <family val="2"/>
      <charset val="238"/>
    </font>
    <font>
      <sz val="8"/>
      <name val="Calibri"/>
      <family val="2"/>
      <charset val="238"/>
      <scheme val="minor"/>
    </font>
  </fonts>
  <fills count="14">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
      <patternFill patternType="solid">
        <fgColor rgb="FFCCFFCC"/>
        <bgColor indexed="64"/>
      </patternFill>
    </fill>
    <fill>
      <patternFill patternType="solid">
        <fgColor rgb="FFFFFF99"/>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4" fillId="0" borderId="0">
      <alignment vertical="center"/>
    </xf>
    <xf numFmtId="0" fontId="6" fillId="0" borderId="0">
      <alignment vertical="center"/>
    </xf>
    <xf numFmtId="0" fontId="4" fillId="0" borderId="0"/>
    <xf numFmtId="0" fontId="47" fillId="0" borderId="0">
      <alignment vertical="top"/>
    </xf>
    <xf numFmtId="0" fontId="47" fillId="0" borderId="0"/>
    <xf numFmtId="0" fontId="50" fillId="0" borderId="0">
      <alignment vertical="center"/>
    </xf>
    <xf numFmtId="0" fontId="4" fillId="0" borderId="0">
      <alignment vertical="center"/>
    </xf>
  </cellStyleXfs>
  <cellXfs count="21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6" borderId="33"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2"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164" fontId="9" fillId="0" borderId="34" xfId="2" applyNumberFormat="1" applyFont="1" applyFill="1" applyBorder="1" applyAlignment="1" applyProtection="1">
      <alignment horizontal="righ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0" fontId="50" fillId="0" borderId="0" xfId="6">
      <alignment vertical="center"/>
    </xf>
    <xf numFmtId="0" fontId="46" fillId="0" borderId="0" xfId="5" applyFont="1" applyAlignment="1">
      <alignment horizontal="center" vertical="center"/>
    </xf>
    <xf numFmtId="0" fontId="49" fillId="0" borderId="0" xfId="5" applyFont="1" applyAlignment="1">
      <alignment horizontal="center" vertical="center"/>
    </xf>
    <xf numFmtId="0" fontId="51" fillId="0" borderId="0" xfId="5" applyFont="1" applyAlignment="1">
      <alignment horizontal="centerContinuous" vertical="center"/>
    </xf>
    <xf numFmtId="43" fontId="51" fillId="0" borderId="0" xfId="5" applyNumberFormat="1" applyFont="1" applyAlignment="1">
      <alignment horizontal="right" vertical="center"/>
    </xf>
    <xf numFmtId="43" fontId="47" fillId="12" borderId="60" xfId="5" applyNumberFormat="1" applyFont="1" applyFill="1" applyBorder="1" applyAlignment="1">
      <alignment horizontal="left" vertical="center"/>
    </xf>
    <xf numFmtId="0" fontId="47" fillId="12" borderId="59" xfId="5" applyFont="1" applyFill="1" applyBorder="1" applyAlignment="1">
      <alignment horizontal="left" vertical="center"/>
    </xf>
    <xf numFmtId="0" fontId="47" fillId="12" borderId="61" xfId="5" applyFont="1" applyFill="1" applyBorder="1" applyAlignment="1">
      <alignment vertical="center"/>
    </xf>
    <xf numFmtId="0" fontId="48" fillId="12" borderId="2" xfId="5" applyFont="1" applyFill="1" applyBorder="1" applyAlignment="1">
      <alignment vertical="center"/>
    </xf>
    <xf numFmtId="0" fontId="47" fillId="12" borderId="10" xfId="5" applyFont="1" applyFill="1" applyBorder="1" applyAlignment="1">
      <alignment horizontal="left" vertical="center" shrinkToFit="1"/>
    </xf>
    <xf numFmtId="14" fontId="47" fillId="12" borderId="2" xfId="5" applyNumberFormat="1" applyFont="1" applyFill="1" applyBorder="1" applyAlignment="1">
      <alignment horizontal="left" vertical="center" shrinkToFit="1"/>
    </xf>
    <xf numFmtId="14" fontId="47" fillId="12" borderId="64" xfId="5" applyNumberFormat="1" applyFont="1" applyFill="1" applyBorder="1" applyAlignment="1">
      <alignment horizontal="center" vertical="center" shrinkToFit="1"/>
    </xf>
    <xf numFmtId="0" fontId="47" fillId="0" borderId="62" xfId="5" applyFont="1" applyBorder="1" applyAlignment="1">
      <alignment horizontal="center" vertical="center"/>
    </xf>
    <xf numFmtId="0" fontId="47" fillId="0" borderId="0" xfId="5" applyFont="1" applyBorder="1" applyAlignment="1">
      <alignment horizontal="center" vertical="center"/>
    </xf>
    <xf numFmtId="0" fontId="47" fillId="0" borderId="0" xfId="5" applyFont="1" applyBorder="1" applyAlignment="1">
      <alignment vertical="center"/>
    </xf>
    <xf numFmtId="43" fontId="47" fillId="0" borderId="0" xfId="5" applyNumberFormat="1" applyFont="1" applyBorder="1" applyAlignment="1">
      <alignment horizontal="right" vertical="center"/>
    </xf>
    <xf numFmtId="0" fontId="47" fillId="0" borderId="64" xfId="5" applyFont="1" applyBorder="1" applyAlignment="1">
      <alignment vertical="center"/>
    </xf>
    <xf numFmtId="49" fontId="47" fillId="13" borderId="65" xfId="5" applyNumberFormat="1" applyFont="1" applyFill="1" applyBorder="1" applyAlignment="1">
      <alignment horizontal="center" vertical="center"/>
    </xf>
    <xf numFmtId="0" fontId="47" fillId="13" borderId="1" xfId="5" applyFont="1" applyFill="1" applyBorder="1" applyAlignment="1">
      <alignment horizontal="center" vertical="center" wrapText="1"/>
    </xf>
    <xf numFmtId="0" fontId="47" fillId="13" borderId="1" xfId="5" applyFont="1" applyFill="1" applyBorder="1" applyAlignment="1">
      <alignment horizontal="center" vertical="center"/>
    </xf>
    <xf numFmtId="43" fontId="47" fillId="13" borderId="1" xfId="5" applyNumberFormat="1" applyFont="1" applyFill="1" applyBorder="1" applyAlignment="1">
      <alignment horizontal="center" vertical="center"/>
    </xf>
    <xf numFmtId="0" fontId="47" fillId="13" borderId="56" xfId="5" applyFont="1" applyFill="1" applyBorder="1" applyAlignment="1">
      <alignment horizontal="center" vertical="center"/>
    </xf>
    <xf numFmtId="0" fontId="47" fillId="0" borderId="65" xfId="7" applyFont="1" applyFill="1" applyBorder="1" applyAlignment="1">
      <alignment horizontal="center" vertical="center"/>
    </xf>
    <xf numFmtId="0" fontId="47" fillId="0" borderId="1" xfId="7" applyFont="1" applyFill="1" applyBorder="1" applyAlignment="1">
      <alignment horizontal="center" vertical="center"/>
    </xf>
    <xf numFmtId="0" fontId="47" fillId="0" borderId="56" xfId="7" applyFont="1" applyFill="1" applyBorder="1" applyAlignment="1">
      <alignment horizontal="center" vertical="center"/>
    </xf>
    <xf numFmtId="0" fontId="47" fillId="13" borderId="65" xfId="7" applyFont="1" applyFill="1" applyBorder="1" applyAlignment="1">
      <alignment horizontal="center" vertical="center"/>
    </xf>
    <xf numFmtId="0" fontId="47" fillId="13" borderId="1" xfId="7" applyFont="1" applyFill="1" applyBorder="1" applyAlignment="1">
      <alignment horizontal="center" vertical="center"/>
    </xf>
    <xf numFmtId="0" fontId="47" fillId="13" borderId="1" xfId="7" applyFont="1" applyFill="1" applyBorder="1" applyAlignment="1">
      <alignment horizontal="left" vertical="center"/>
    </xf>
    <xf numFmtId="0" fontId="47" fillId="13" borderId="56" xfId="7" applyFont="1" applyFill="1" applyBorder="1" applyAlignment="1">
      <alignment horizontal="center" vertical="center"/>
    </xf>
    <xf numFmtId="0" fontId="47" fillId="0" borderId="1" xfId="7" applyNumberFormat="1" applyFont="1" applyFill="1" applyBorder="1" applyAlignment="1">
      <alignment horizontal="center" vertical="center"/>
    </xf>
    <xf numFmtId="0" fontId="47" fillId="0" borderId="1" xfId="7" applyFont="1" applyFill="1" applyBorder="1" applyAlignment="1">
      <alignment vertical="center"/>
    </xf>
    <xf numFmtId="0" fontId="4" fillId="0" borderId="66" xfId="1" applyFont="1" applyBorder="1" applyAlignment="1">
      <alignment horizontal="center" vertical="center"/>
    </xf>
    <xf numFmtId="0" fontId="4" fillId="0" borderId="1" xfId="1" applyFont="1" applyBorder="1" applyAlignment="1">
      <alignment horizontal="center" vertical="center"/>
    </xf>
    <xf numFmtId="0" fontId="4" fillId="0" borderId="3" xfId="1" applyFont="1" applyBorder="1" applyAlignment="1">
      <alignment vertical="center"/>
    </xf>
    <xf numFmtId="0" fontId="47" fillId="13" borderId="66" xfId="7" applyFont="1" applyFill="1" applyBorder="1" applyAlignment="1">
      <alignment horizontal="center" vertical="center"/>
    </xf>
    <xf numFmtId="0" fontId="47" fillId="13" borderId="3" xfId="7" applyFont="1" applyFill="1" applyBorder="1" applyAlignment="1">
      <alignment horizontal="left" vertical="center"/>
    </xf>
    <xf numFmtId="0" fontId="4" fillId="0" borderId="65" xfId="1" applyFont="1" applyBorder="1" applyAlignment="1">
      <alignment horizontal="center" vertical="center"/>
    </xf>
    <xf numFmtId="0" fontId="4" fillId="0" borderId="1" xfId="1" applyNumberFormat="1" applyFont="1" applyFill="1" applyBorder="1" applyAlignment="1" applyProtection="1">
      <alignment horizontal="center" vertical="center" wrapText="1"/>
    </xf>
    <xf numFmtId="0" fontId="4" fillId="0" borderId="1" xfId="1" applyNumberFormat="1" applyFont="1" applyFill="1" applyBorder="1" applyAlignment="1" applyProtection="1">
      <alignment vertical="center" wrapText="1"/>
    </xf>
    <xf numFmtId="0" fontId="4" fillId="0" borderId="1" xfId="1" applyFont="1" applyBorder="1" applyAlignment="1">
      <alignment vertical="center"/>
    </xf>
    <xf numFmtId="0" fontId="4" fillId="0" borderId="67" xfId="1" applyFont="1" applyBorder="1" applyAlignment="1">
      <alignment horizontal="center" vertical="center"/>
    </xf>
    <xf numFmtId="0" fontId="4" fillId="0" borderId="68" xfId="1" applyFont="1" applyBorder="1" applyAlignment="1">
      <alignment horizontal="center" vertical="center"/>
    </xf>
    <xf numFmtId="0" fontId="4" fillId="0" borderId="68" xfId="1" applyFont="1" applyBorder="1" applyAlignment="1">
      <alignment vertical="center"/>
    </xf>
    <xf numFmtId="41" fontId="4" fillId="0" borderId="68" xfId="1" applyNumberFormat="1" applyFont="1" applyBorder="1" applyAlignment="1">
      <alignment horizontal="center" vertical="center"/>
    </xf>
    <xf numFmtId="41" fontId="47" fillId="0" borderId="68" xfId="7" applyNumberFormat="1" applyFont="1" applyFill="1" applyBorder="1" applyAlignment="1">
      <alignment horizontal="center" vertical="center"/>
    </xf>
    <xf numFmtId="41" fontId="47" fillId="0" borderId="69" xfId="7" applyNumberFormat="1" applyFont="1" applyFill="1" applyBorder="1" applyAlignment="1">
      <alignment horizontal="center" vertical="center"/>
    </xf>
    <xf numFmtId="0" fontId="47" fillId="0" borderId="67" xfId="7" applyFont="1" applyBorder="1" applyAlignment="1">
      <alignment horizontal="center" vertical="center"/>
    </xf>
    <xf numFmtId="0" fontId="47" fillId="0" borderId="68" xfId="7" applyNumberFormat="1" applyFont="1" applyBorder="1" applyAlignment="1">
      <alignment horizontal="center" vertical="center"/>
    </xf>
    <xf numFmtId="0" fontId="47" fillId="0" borderId="68" xfId="7" applyFont="1" applyBorder="1" applyAlignment="1">
      <alignment vertical="center"/>
    </xf>
    <xf numFmtId="41" fontId="47" fillId="0" borderId="68" xfId="7" applyNumberFormat="1" applyFont="1" applyBorder="1" applyAlignment="1">
      <alignment horizontal="center" vertical="center"/>
    </xf>
    <xf numFmtId="0" fontId="47" fillId="13" borderId="70" xfId="7" applyFont="1" applyFill="1" applyBorder="1" applyAlignment="1">
      <alignment horizontal="center" vertical="center"/>
    </xf>
    <xf numFmtId="0" fontId="47" fillId="13" borderId="19" xfId="7" applyFont="1" applyFill="1" applyBorder="1" applyAlignment="1">
      <alignment horizontal="center" vertical="center"/>
    </xf>
    <xf numFmtId="0" fontId="48" fillId="13" borderId="19" xfId="7" applyFont="1" applyFill="1" applyBorder="1" applyAlignment="1">
      <alignment vertical="center"/>
    </xf>
    <xf numFmtId="41" fontId="48" fillId="13" borderId="19" xfId="7" applyNumberFormat="1" applyFont="1" applyFill="1" applyBorder="1" applyAlignment="1">
      <alignment horizontal="center" vertical="center"/>
    </xf>
    <xf numFmtId="0" fontId="4" fillId="0" borderId="0" xfId="1" applyAlignment="1">
      <alignment horizontal="center" vertical="center"/>
    </xf>
    <xf numFmtId="0" fontId="4" fillId="0" borderId="0" xfId="1" applyAlignment="1">
      <alignment vertical="center"/>
    </xf>
    <xf numFmtId="41" fontId="4" fillId="0" borderId="0" xfId="1" applyNumberFormat="1" applyAlignment="1">
      <alignment vertical="center"/>
    </xf>
    <xf numFmtId="49" fontId="48" fillId="12" borderId="59" xfId="5" applyNumberFormat="1" applyFont="1" applyFill="1" applyBorder="1" applyAlignment="1">
      <alignment vertical="center" wrapText="1"/>
    </xf>
    <xf numFmtId="3" fontId="4" fillId="0" borderId="1" xfId="1" applyNumberFormat="1" applyFont="1" applyFill="1" applyBorder="1" applyAlignment="1" applyProtection="1">
      <alignment horizontal="center" vertical="center"/>
    </xf>
    <xf numFmtId="3" fontId="47" fillId="0" borderId="1" xfId="7" applyNumberFormat="1" applyFont="1" applyFill="1" applyBorder="1" applyAlignment="1">
      <alignment horizontal="center" vertical="center"/>
    </xf>
    <xf numFmtId="3" fontId="47" fillId="0" borderId="56" xfId="7" applyNumberFormat="1" applyFont="1" applyFill="1" applyBorder="1" applyAlignment="1">
      <alignment horizontal="center" vertical="center"/>
    </xf>
    <xf numFmtId="3" fontId="4" fillId="0" borderId="1" xfId="1" applyNumberFormat="1" applyFont="1" applyBorder="1" applyAlignment="1">
      <alignment horizontal="center" vertical="center"/>
    </xf>
    <xf numFmtId="3" fontId="4" fillId="0" borderId="56" xfId="1" applyNumberFormat="1" applyFont="1" applyBorder="1" applyAlignment="1">
      <alignment horizontal="center" vertical="center"/>
    </xf>
    <xf numFmtId="3" fontId="47" fillId="13" borderId="1" xfId="7" applyNumberFormat="1" applyFont="1" applyFill="1" applyBorder="1" applyAlignment="1">
      <alignment horizontal="center" vertical="center"/>
    </xf>
    <xf numFmtId="3" fontId="47" fillId="13" borderId="56" xfId="7" applyNumberFormat="1" applyFont="1" applyFill="1" applyBorder="1" applyAlignment="1">
      <alignment horizontal="center" vertical="center"/>
    </xf>
    <xf numFmtId="41" fontId="48" fillId="13" borderId="19" xfId="7" applyNumberFormat="1" applyFont="1" applyFill="1" applyBorder="1" applyAlignment="1">
      <alignment horizontal="left" vertical="center"/>
    </xf>
    <xf numFmtId="41" fontId="48" fillId="13" borderId="71" xfId="7" applyNumberFormat="1" applyFont="1" applyFill="1" applyBorder="1" applyAlignment="1">
      <alignment horizontal="left" vertical="center"/>
    </xf>
    <xf numFmtId="0" fontId="49" fillId="0" borderId="0" xfId="5" applyFont="1" applyAlignment="1">
      <alignment horizontal="center" vertical="center"/>
    </xf>
    <xf numFmtId="0" fontId="47" fillId="12" borderId="57" xfId="5" applyFont="1" applyFill="1" applyBorder="1" applyAlignment="1">
      <alignment horizontal="center" vertical="center"/>
    </xf>
    <xf numFmtId="0" fontId="47" fillId="12" borderId="58" xfId="5" applyFont="1" applyFill="1" applyBorder="1" applyAlignment="1">
      <alignment horizontal="center" vertical="center"/>
    </xf>
    <xf numFmtId="49" fontId="47" fillId="12" borderId="62" xfId="5" applyNumberFormat="1" applyFont="1" applyFill="1" applyBorder="1" applyAlignment="1">
      <alignment horizontal="center" vertical="center"/>
    </xf>
    <xf numFmtId="0" fontId="47" fillId="12" borderId="63" xfId="5" applyFont="1" applyFill="1" applyBorder="1" applyAlignment="1">
      <alignment horizontal="center" vertical="center"/>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cellXfs>
  <cellStyles count="8">
    <cellStyle name="Normální" xfId="0" builtinId="0"/>
    <cellStyle name="Normální 2" xfId="1"/>
    <cellStyle name="normální 21" xfId="4"/>
    <cellStyle name="Normální 3" xfId="2"/>
    <cellStyle name="Normální 3 2" xfId="7"/>
    <cellStyle name="normální 4" xfId="3"/>
    <cellStyle name="Normální 5" xfId="6"/>
    <cellStyle name="normální_POL.XLS" xfId="5"/>
  </cellStyles>
  <dxfs count="8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CCFFFF"/>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rbankova\AppData\Local\Microsoft\Windows\Temporary%20Internet%20Files\Content.Outlook\FG875COZ\Soupis%20prac&#237;%20k%20oceneni_aktual_140617%2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2016\044_Rekonstrukce%20mostu%20v%20km%2010,838%20trati%20Rybn&#237;k-Lipno%20nad%20Vltavou\2%20-%20Projekt\G_N&#225;klady\G.3_Soupisy%20prac&#237;\Kontroln&#237;%20rozpo&#269;et%20km%2010,8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Vseob pol"/>
      <sheetName val="PS_01"/>
      <sheetName val="SO_01"/>
      <sheetName val="SO_02"/>
      <sheetName val="SO_03"/>
      <sheetName val="SO_04"/>
      <sheetName val="SO_05"/>
      <sheetName val="SO_08"/>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VŠEOB"/>
      <sheetName val="SO 01.A"/>
      <sheetName val="SO 01.B"/>
      <sheetName val="SO 02"/>
      <sheetName val="SO 02.1"/>
      <sheetName val="SO 03"/>
      <sheetName val="SO 04"/>
    </sheetNames>
    <sheetDataSet>
      <sheetData sheetId="0"/>
      <sheetData sheetId="1">
        <row r="3">
          <cell r="C3" t="str">
            <v>Rekonstrukce mostu v km 10,838 trati Rybník-Lipno nad Vltavou</v>
          </cell>
        </row>
        <row r="4">
          <cell r="C4" t="str">
            <v>Všeobecný objekt</v>
          </cell>
          <cell r="J4" t="str">
            <v>VŠEOB</v>
          </cell>
        </row>
      </sheetData>
      <sheetData sheetId="2"/>
      <sheetData sheetId="3">
        <row r="3">
          <cell r="I3">
            <v>2417216.25</v>
          </cell>
        </row>
      </sheetData>
      <sheetData sheetId="4"/>
      <sheetData sheetId="5"/>
      <sheetData sheetId="6"/>
      <sheetData sheetId="7"/>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zoomScale="80" zoomScaleNormal="80" workbookViewId="0">
      <selection activeCell="E5" sqref="E5"/>
    </sheetView>
  </sheetViews>
  <sheetFormatPr defaultRowHeight="12.75" x14ac:dyDescent="0.25"/>
  <cols>
    <col min="1" max="1" width="6.85546875" style="155" customWidth="1"/>
    <col min="2" max="2" width="15.28515625" style="155" customWidth="1"/>
    <col min="3" max="3" width="84.140625" style="156" customWidth="1"/>
    <col min="4" max="4" width="22.85546875" style="156" customWidth="1"/>
    <col min="5" max="5" width="24.7109375" style="156" customWidth="1"/>
    <col min="6" max="6" width="25.42578125" style="156" customWidth="1"/>
    <col min="7" max="256" width="9.140625" style="101"/>
    <col min="257" max="257" width="6.85546875" style="101" customWidth="1"/>
    <col min="258" max="258" width="15.28515625" style="101" customWidth="1"/>
    <col min="259" max="259" width="84.140625" style="101" customWidth="1"/>
    <col min="260" max="260" width="22.85546875" style="101" customWidth="1"/>
    <col min="261" max="261" width="24.7109375" style="101" customWidth="1"/>
    <col min="262" max="262" width="25.42578125" style="101" customWidth="1"/>
    <col min="263" max="512" width="9.140625" style="101"/>
    <col min="513" max="513" width="6.85546875" style="101" customWidth="1"/>
    <col min="514" max="514" width="15.28515625" style="101" customWidth="1"/>
    <col min="515" max="515" width="84.140625" style="101" customWidth="1"/>
    <col min="516" max="516" width="22.85546875" style="101" customWidth="1"/>
    <col min="517" max="517" width="24.7109375" style="101" customWidth="1"/>
    <col min="518" max="518" width="25.42578125" style="101" customWidth="1"/>
    <col min="519" max="768" width="9.140625" style="101"/>
    <col min="769" max="769" width="6.85546875" style="101" customWidth="1"/>
    <col min="770" max="770" width="15.28515625" style="101" customWidth="1"/>
    <col min="771" max="771" width="84.140625" style="101" customWidth="1"/>
    <col min="772" max="772" width="22.85546875" style="101" customWidth="1"/>
    <col min="773" max="773" width="24.7109375" style="101" customWidth="1"/>
    <col min="774" max="774" width="25.42578125" style="101" customWidth="1"/>
    <col min="775" max="1024" width="9.140625" style="101"/>
    <col min="1025" max="1025" width="6.85546875" style="101" customWidth="1"/>
    <col min="1026" max="1026" width="15.28515625" style="101" customWidth="1"/>
    <col min="1027" max="1027" width="84.140625" style="101" customWidth="1"/>
    <col min="1028" max="1028" width="22.85546875" style="101" customWidth="1"/>
    <col min="1029" max="1029" width="24.7109375" style="101" customWidth="1"/>
    <col min="1030" max="1030" width="25.42578125" style="101" customWidth="1"/>
    <col min="1031" max="1280" width="9.140625" style="101"/>
    <col min="1281" max="1281" width="6.85546875" style="101" customWidth="1"/>
    <col min="1282" max="1282" width="15.28515625" style="101" customWidth="1"/>
    <col min="1283" max="1283" width="84.140625" style="101" customWidth="1"/>
    <col min="1284" max="1284" width="22.85546875" style="101" customWidth="1"/>
    <col min="1285" max="1285" width="24.7109375" style="101" customWidth="1"/>
    <col min="1286" max="1286" width="25.42578125" style="101" customWidth="1"/>
    <col min="1287" max="1536" width="9.140625" style="101"/>
    <col min="1537" max="1537" width="6.85546875" style="101" customWidth="1"/>
    <col min="1538" max="1538" width="15.28515625" style="101" customWidth="1"/>
    <col min="1539" max="1539" width="84.140625" style="101" customWidth="1"/>
    <col min="1540" max="1540" width="22.85546875" style="101" customWidth="1"/>
    <col min="1541" max="1541" width="24.7109375" style="101" customWidth="1"/>
    <col min="1542" max="1542" width="25.42578125" style="101" customWidth="1"/>
    <col min="1543" max="1792" width="9.140625" style="101"/>
    <col min="1793" max="1793" width="6.85546875" style="101" customWidth="1"/>
    <col min="1794" max="1794" width="15.28515625" style="101" customWidth="1"/>
    <col min="1795" max="1795" width="84.140625" style="101" customWidth="1"/>
    <col min="1796" max="1796" width="22.85546875" style="101" customWidth="1"/>
    <col min="1797" max="1797" width="24.7109375" style="101" customWidth="1"/>
    <col min="1798" max="1798" width="25.42578125" style="101" customWidth="1"/>
    <col min="1799" max="2048" width="9.140625" style="101"/>
    <col min="2049" max="2049" width="6.85546875" style="101" customWidth="1"/>
    <col min="2050" max="2050" width="15.28515625" style="101" customWidth="1"/>
    <col min="2051" max="2051" width="84.140625" style="101" customWidth="1"/>
    <col min="2052" max="2052" width="22.85546875" style="101" customWidth="1"/>
    <col min="2053" max="2053" width="24.7109375" style="101" customWidth="1"/>
    <col min="2054" max="2054" width="25.42578125" style="101" customWidth="1"/>
    <col min="2055" max="2304" width="9.140625" style="101"/>
    <col min="2305" max="2305" width="6.85546875" style="101" customWidth="1"/>
    <col min="2306" max="2306" width="15.28515625" style="101" customWidth="1"/>
    <col min="2307" max="2307" width="84.140625" style="101" customWidth="1"/>
    <col min="2308" max="2308" width="22.85546875" style="101" customWidth="1"/>
    <col min="2309" max="2309" width="24.7109375" style="101" customWidth="1"/>
    <col min="2310" max="2310" width="25.42578125" style="101" customWidth="1"/>
    <col min="2311" max="2560" width="9.140625" style="101"/>
    <col min="2561" max="2561" width="6.85546875" style="101" customWidth="1"/>
    <col min="2562" max="2562" width="15.28515625" style="101" customWidth="1"/>
    <col min="2563" max="2563" width="84.140625" style="101" customWidth="1"/>
    <col min="2564" max="2564" width="22.85546875" style="101" customWidth="1"/>
    <col min="2565" max="2565" width="24.7109375" style="101" customWidth="1"/>
    <col min="2566" max="2566" width="25.42578125" style="101" customWidth="1"/>
    <col min="2567" max="2816" width="9.140625" style="101"/>
    <col min="2817" max="2817" width="6.85546875" style="101" customWidth="1"/>
    <col min="2818" max="2818" width="15.28515625" style="101" customWidth="1"/>
    <col min="2819" max="2819" width="84.140625" style="101" customWidth="1"/>
    <col min="2820" max="2820" width="22.85546875" style="101" customWidth="1"/>
    <col min="2821" max="2821" width="24.7109375" style="101" customWidth="1"/>
    <col min="2822" max="2822" width="25.42578125" style="101" customWidth="1"/>
    <col min="2823" max="3072" width="9.140625" style="101"/>
    <col min="3073" max="3073" width="6.85546875" style="101" customWidth="1"/>
    <col min="3074" max="3074" width="15.28515625" style="101" customWidth="1"/>
    <col min="3075" max="3075" width="84.140625" style="101" customWidth="1"/>
    <col min="3076" max="3076" width="22.85546875" style="101" customWidth="1"/>
    <col min="3077" max="3077" width="24.7109375" style="101" customWidth="1"/>
    <col min="3078" max="3078" width="25.42578125" style="101" customWidth="1"/>
    <col min="3079" max="3328" width="9.140625" style="101"/>
    <col min="3329" max="3329" width="6.85546875" style="101" customWidth="1"/>
    <col min="3330" max="3330" width="15.28515625" style="101" customWidth="1"/>
    <col min="3331" max="3331" width="84.140625" style="101" customWidth="1"/>
    <col min="3332" max="3332" width="22.85546875" style="101" customWidth="1"/>
    <col min="3333" max="3333" width="24.7109375" style="101" customWidth="1"/>
    <col min="3334" max="3334" width="25.42578125" style="101" customWidth="1"/>
    <col min="3335" max="3584" width="9.140625" style="101"/>
    <col min="3585" max="3585" width="6.85546875" style="101" customWidth="1"/>
    <col min="3586" max="3586" width="15.28515625" style="101" customWidth="1"/>
    <col min="3587" max="3587" width="84.140625" style="101" customWidth="1"/>
    <col min="3588" max="3588" width="22.85546875" style="101" customWidth="1"/>
    <col min="3589" max="3589" width="24.7109375" style="101" customWidth="1"/>
    <col min="3590" max="3590" width="25.42578125" style="101" customWidth="1"/>
    <col min="3591" max="3840" width="9.140625" style="101"/>
    <col min="3841" max="3841" width="6.85546875" style="101" customWidth="1"/>
    <col min="3842" max="3842" width="15.28515625" style="101" customWidth="1"/>
    <col min="3843" max="3843" width="84.140625" style="101" customWidth="1"/>
    <col min="3844" max="3844" width="22.85546875" style="101" customWidth="1"/>
    <col min="3845" max="3845" width="24.7109375" style="101" customWidth="1"/>
    <col min="3846" max="3846" width="25.42578125" style="101" customWidth="1"/>
    <col min="3847" max="4096" width="9.140625" style="101"/>
    <col min="4097" max="4097" width="6.85546875" style="101" customWidth="1"/>
    <col min="4098" max="4098" width="15.28515625" style="101" customWidth="1"/>
    <col min="4099" max="4099" width="84.140625" style="101" customWidth="1"/>
    <col min="4100" max="4100" width="22.85546875" style="101" customWidth="1"/>
    <col min="4101" max="4101" width="24.7109375" style="101" customWidth="1"/>
    <col min="4102" max="4102" width="25.42578125" style="101" customWidth="1"/>
    <col min="4103" max="4352" width="9.140625" style="101"/>
    <col min="4353" max="4353" width="6.85546875" style="101" customWidth="1"/>
    <col min="4354" max="4354" width="15.28515625" style="101" customWidth="1"/>
    <col min="4355" max="4355" width="84.140625" style="101" customWidth="1"/>
    <col min="4356" max="4356" width="22.85546875" style="101" customWidth="1"/>
    <col min="4357" max="4357" width="24.7109375" style="101" customWidth="1"/>
    <col min="4358" max="4358" width="25.42578125" style="101" customWidth="1"/>
    <col min="4359" max="4608" width="9.140625" style="101"/>
    <col min="4609" max="4609" width="6.85546875" style="101" customWidth="1"/>
    <col min="4610" max="4610" width="15.28515625" style="101" customWidth="1"/>
    <col min="4611" max="4611" width="84.140625" style="101" customWidth="1"/>
    <col min="4612" max="4612" width="22.85546875" style="101" customWidth="1"/>
    <col min="4613" max="4613" width="24.7109375" style="101" customWidth="1"/>
    <col min="4614" max="4614" width="25.42578125" style="101" customWidth="1"/>
    <col min="4615" max="4864" width="9.140625" style="101"/>
    <col min="4865" max="4865" width="6.85546875" style="101" customWidth="1"/>
    <col min="4866" max="4866" width="15.28515625" style="101" customWidth="1"/>
    <col min="4867" max="4867" width="84.140625" style="101" customWidth="1"/>
    <col min="4868" max="4868" width="22.85546875" style="101" customWidth="1"/>
    <col min="4869" max="4869" width="24.7109375" style="101" customWidth="1"/>
    <col min="4870" max="4870" width="25.42578125" style="101" customWidth="1"/>
    <col min="4871" max="5120" width="9.140625" style="101"/>
    <col min="5121" max="5121" width="6.85546875" style="101" customWidth="1"/>
    <col min="5122" max="5122" width="15.28515625" style="101" customWidth="1"/>
    <col min="5123" max="5123" width="84.140625" style="101" customWidth="1"/>
    <col min="5124" max="5124" width="22.85546875" style="101" customWidth="1"/>
    <col min="5125" max="5125" width="24.7109375" style="101" customWidth="1"/>
    <col min="5126" max="5126" width="25.42578125" style="101" customWidth="1"/>
    <col min="5127" max="5376" width="9.140625" style="101"/>
    <col min="5377" max="5377" width="6.85546875" style="101" customWidth="1"/>
    <col min="5378" max="5378" width="15.28515625" style="101" customWidth="1"/>
    <col min="5379" max="5379" width="84.140625" style="101" customWidth="1"/>
    <col min="5380" max="5380" width="22.85546875" style="101" customWidth="1"/>
    <col min="5381" max="5381" width="24.7109375" style="101" customWidth="1"/>
    <col min="5382" max="5382" width="25.42578125" style="101" customWidth="1"/>
    <col min="5383" max="5632" width="9.140625" style="101"/>
    <col min="5633" max="5633" width="6.85546875" style="101" customWidth="1"/>
    <col min="5634" max="5634" width="15.28515625" style="101" customWidth="1"/>
    <col min="5635" max="5635" width="84.140625" style="101" customWidth="1"/>
    <col min="5636" max="5636" width="22.85546875" style="101" customWidth="1"/>
    <col min="5637" max="5637" width="24.7109375" style="101" customWidth="1"/>
    <col min="5638" max="5638" width="25.42578125" style="101" customWidth="1"/>
    <col min="5639" max="5888" width="9.140625" style="101"/>
    <col min="5889" max="5889" width="6.85546875" style="101" customWidth="1"/>
    <col min="5890" max="5890" width="15.28515625" style="101" customWidth="1"/>
    <col min="5891" max="5891" width="84.140625" style="101" customWidth="1"/>
    <col min="5892" max="5892" width="22.85546875" style="101" customWidth="1"/>
    <col min="5893" max="5893" width="24.7109375" style="101" customWidth="1"/>
    <col min="5894" max="5894" width="25.42578125" style="101" customWidth="1"/>
    <col min="5895" max="6144" width="9.140625" style="101"/>
    <col min="6145" max="6145" width="6.85546875" style="101" customWidth="1"/>
    <col min="6146" max="6146" width="15.28515625" style="101" customWidth="1"/>
    <col min="6147" max="6147" width="84.140625" style="101" customWidth="1"/>
    <col min="6148" max="6148" width="22.85546875" style="101" customWidth="1"/>
    <col min="6149" max="6149" width="24.7109375" style="101" customWidth="1"/>
    <col min="6150" max="6150" width="25.42578125" style="101" customWidth="1"/>
    <col min="6151" max="6400" width="9.140625" style="101"/>
    <col min="6401" max="6401" width="6.85546875" style="101" customWidth="1"/>
    <col min="6402" max="6402" width="15.28515625" style="101" customWidth="1"/>
    <col min="6403" max="6403" width="84.140625" style="101" customWidth="1"/>
    <col min="6404" max="6404" width="22.85546875" style="101" customWidth="1"/>
    <col min="6405" max="6405" width="24.7109375" style="101" customWidth="1"/>
    <col min="6406" max="6406" width="25.42578125" style="101" customWidth="1"/>
    <col min="6407" max="6656" width="9.140625" style="101"/>
    <col min="6657" max="6657" width="6.85546875" style="101" customWidth="1"/>
    <col min="6658" max="6658" width="15.28515625" style="101" customWidth="1"/>
    <col min="6659" max="6659" width="84.140625" style="101" customWidth="1"/>
    <col min="6660" max="6660" width="22.85546875" style="101" customWidth="1"/>
    <col min="6661" max="6661" width="24.7109375" style="101" customWidth="1"/>
    <col min="6662" max="6662" width="25.42578125" style="101" customWidth="1"/>
    <col min="6663" max="6912" width="9.140625" style="101"/>
    <col min="6913" max="6913" width="6.85546875" style="101" customWidth="1"/>
    <col min="6914" max="6914" width="15.28515625" style="101" customWidth="1"/>
    <col min="6915" max="6915" width="84.140625" style="101" customWidth="1"/>
    <col min="6916" max="6916" width="22.85546875" style="101" customWidth="1"/>
    <col min="6917" max="6917" width="24.7109375" style="101" customWidth="1"/>
    <col min="6918" max="6918" width="25.42578125" style="101" customWidth="1"/>
    <col min="6919" max="7168" width="9.140625" style="101"/>
    <col min="7169" max="7169" width="6.85546875" style="101" customWidth="1"/>
    <col min="7170" max="7170" width="15.28515625" style="101" customWidth="1"/>
    <col min="7171" max="7171" width="84.140625" style="101" customWidth="1"/>
    <col min="7172" max="7172" width="22.85546875" style="101" customWidth="1"/>
    <col min="7173" max="7173" width="24.7109375" style="101" customWidth="1"/>
    <col min="7174" max="7174" width="25.42578125" style="101" customWidth="1"/>
    <col min="7175" max="7424" width="9.140625" style="101"/>
    <col min="7425" max="7425" width="6.85546875" style="101" customWidth="1"/>
    <col min="7426" max="7426" width="15.28515625" style="101" customWidth="1"/>
    <col min="7427" max="7427" width="84.140625" style="101" customWidth="1"/>
    <col min="7428" max="7428" width="22.85546875" style="101" customWidth="1"/>
    <col min="7429" max="7429" width="24.7109375" style="101" customWidth="1"/>
    <col min="7430" max="7430" width="25.42578125" style="101" customWidth="1"/>
    <col min="7431" max="7680" width="9.140625" style="101"/>
    <col min="7681" max="7681" width="6.85546875" style="101" customWidth="1"/>
    <col min="7682" max="7682" width="15.28515625" style="101" customWidth="1"/>
    <col min="7683" max="7683" width="84.140625" style="101" customWidth="1"/>
    <col min="7684" max="7684" width="22.85546875" style="101" customWidth="1"/>
    <col min="7685" max="7685" width="24.7109375" style="101" customWidth="1"/>
    <col min="7686" max="7686" width="25.42578125" style="101" customWidth="1"/>
    <col min="7687" max="7936" width="9.140625" style="101"/>
    <col min="7937" max="7937" width="6.85546875" style="101" customWidth="1"/>
    <col min="7938" max="7938" width="15.28515625" style="101" customWidth="1"/>
    <col min="7939" max="7939" width="84.140625" style="101" customWidth="1"/>
    <col min="7940" max="7940" width="22.85546875" style="101" customWidth="1"/>
    <col min="7941" max="7941" width="24.7109375" style="101" customWidth="1"/>
    <col min="7942" max="7942" width="25.42578125" style="101" customWidth="1"/>
    <col min="7943" max="8192" width="9.140625" style="101"/>
    <col min="8193" max="8193" width="6.85546875" style="101" customWidth="1"/>
    <col min="8194" max="8194" width="15.28515625" style="101" customWidth="1"/>
    <col min="8195" max="8195" width="84.140625" style="101" customWidth="1"/>
    <col min="8196" max="8196" width="22.85546875" style="101" customWidth="1"/>
    <col min="8197" max="8197" width="24.7109375" style="101" customWidth="1"/>
    <col min="8198" max="8198" width="25.42578125" style="101" customWidth="1"/>
    <col min="8199" max="8448" width="9.140625" style="101"/>
    <col min="8449" max="8449" width="6.85546875" style="101" customWidth="1"/>
    <col min="8450" max="8450" width="15.28515625" style="101" customWidth="1"/>
    <col min="8451" max="8451" width="84.140625" style="101" customWidth="1"/>
    <col min="8452" max="8452" width="22.85546875" style="101" customWidth="1"/>
    <col min="8453" max="8453" width="24.7109375" style="101" customWidth="1"/>
    <col min="8454" max="8454" width="25.42578125" style="101" customWidth="1"/>
    <col min="8455" max="8704" width="9.140625" style="101"/>
    <col min="8705" max="8705" width="6.85546875" style="101" customWidth="1"/>
    <col min="8706" max="8706" width="15.28515625" style="101" customWidth="1"/>
    <col min="8707" max="8707" width="84.140625" style="101" customWidth="1"/>
    <col min="8708" max="8708" width="22.85546875" style="101" customWidth="1"/>
    <col min="8709" max="8709" width="24.7109375" style="101" customWidth="1"/>
    <col min="8710" max="8710" width="25.42578125" style="101" customWidth="1"/>
    <col min="8711" max="8960" width="9.140625" style="101"/>
    <col min="8961" max="8961" width="6.85546875" style="101" customWidth="1"/>
    <col min="8962" max="8962" width="15.28515625" style="101" customWidth="1"/>
    <col min="8963" max="8963" width="84.140625" style="101" customWidth="1"/>
    <col min="8964" max="8964" width="22.85546875" style="101" customWidth="1"/>
    <col min="8965" max="8965" width="24.7109375" style="101" customWidth="1"/>
    <col min="8966" max="8966" width="25.42578125" style="101" customWidth="1"/>
    <col min="8967" max="9216" width="9.140625" style="101"/>
    <col min="9217" max="9217" width="6.85546875" style="101" customWidth="1"/>
    <col min="9218" max="9218" width="15.28515625" style="101" customWidth="1"/>
    <col min="9219" max="9219" width="84.140625" style="101" customWidth="1"/>
    <col min="9220" max="9220" width="22.85546875" style="101" customWidth="1"/>
    <col min="9221" max="9221" width="24.7109375" style="101" customWidth="1"/>
    <col min="9222" max="9222" width="25.42578125" style="101" customWidth="1"/>
    <col min="9223" max="9472" width="9.140625" style="101"/>
    <col min="9473" max="9473" width="6.85546875" style="101" customWidth="1"/>
    <col min="9474" max="9474" width="15.28515625" style="101" customWidth="1"/>
    <col min="9475" max="9475" width="84.140625" style="101" customWidth="1"/>
    <col min="9476" max="9476" width="22.85546875" style="101" customWidth="1"/>
    <col min="9477" max="9477" width="24.7109375" style="101" customWidth="1"/>
    <col min="9478" max="9478" width="25.42578125" style="101" customWidth="1"/>
    <col min="9479" max="9728" width="9.140625" style="101"/>
    <col min="9729" max="9729" width="6.85546875" style="101" customWidth="1"/>
    <col min="9730" max="9730" width="15.28515625" style="101" customWidth="1"/>
    <col min="9731" max="9731" width="84.140625" style="101" customWidth="1"/>
    <col min="9732" max="9732" width="22.85546875" style="101" customWidth="1"/>
    <col min="9733" max="9733" width="24.7109375" style="101" customWidth="1"/>
    <col min="9734" max="9734" width="25.42578125" style="101" customWidth="1"/>
    <col min="9735" max="9984" width="9.140625" style="101"/>
    <col min="9985" max="9985" width="6.85546875" style="101" customWidth="1"/>
    <col min="9986" max="9986" width="15.28515625" style="101" customWidth="1"/>
    <col min="9987" max="9987" width="84.140625" style="101" customWidth="1"/>
    <col min="9988" max="9988" width="22.85546875" style="101" customWidth="1"/>
    <col min="9989" max="9989" width="24.7109375" style="101" customWidth="1"/>
    <col min="9990" max="9990" width="25.42578125" style="101" customWidth="1"/>
    <col min="9991" max="10240" width="9.140625" style="101"/>
    <col min="10241" max="10241" width="6.85546875" style="101" customWidth="1"/>
    <col min="10242" max="10242" width="15.28515625" style="101" customWidth="1"/>
    <col min="10243" max="10243" width="84.140625" style="101" customWidth="1"/>
    <col min="10244" max="10244" width="22.85546875" style="101" customWidth="1"/>
    <col min="10245" max="10245" width="24.7109375" style="101" customWidth="1"/>
    <col min="10246" max="10246" width="25.42578125" style="101" customWidth="1"/>
    <col min="10247" max="10496" width="9.140625" style="101"/>
    <col min="10497" max="10497" width="6.85546875" style="101" customWidth="1"/>
    <col min="10498" max="10498" width="15.28515625" style="101" customWidth="1"/>
    <col min="10499" max="10499" width="84.140625" style="101" customWidth="1"/>
    <col min="10500" max="10500" width="22.85546875" style="101" customWidth="1"/>
    <col min="10501" max="10501" width="24.7109375" style="101" customWidth="1"/>
    <col min="10502" max="10502" width="25.42578125" style="101" customWidth="1"/>
    <col min="10503" max="10752" width="9.140625" style="101"/>
    <col min="10753" max="10753" width="6.85546875" style="101" customWidth="1"/>
    <col min="10754" max="10754" width="15.28515625" style="101" customWidth="1"/>
    <col min="10755" max="10755" width="84.140625" style="101" customWidth="1"/>
    <col min="10756" max="10756" width="22.85546875" style="101" customWidth="1"/>
    <col min="10757" max="10757" width="24.7109375" style="101" customWidth="1"/>
    <col min="10758" max="10758" width="25.42578125" style="101" customWidth="1"/>
    <col min="10759" max="11008" width="9.140625" style="101"/>
    <col min="11009" max="11009" width="6.85546875" style="101" customWidth="1"/>
    <col min="11010" max="11010" width="15.28515625" style="101" customWidth="1"/>
    <col min="11011" max="11011" width="84.140625" style="101" customWidth="1"/>
    <col min="11012" max="11012" width="22.85546875" style="101" customWidth="1"/>
    <col min="11013" max="11013" width="24.7109375" style="101" customWidth="1"/>
    <col min="11014" max="11014" width="25.42578125" style="101" customWidth="1"/>
    <col min="11015" max="11264" width="9.140625" style="101"/>
    <col min="11265" max="11265" width="6.85546875" style="101" customWidth="1"/>
    <col min="11266" max="11266" width="15.28515625" style="101" customWidth="1"/>
    <col min="11267" max="11267" width="84.140625" style="101" customWidth="1"/>
    <col min="11268" max="11268" width="22.85546875" style="101" customWidth="1"/>
    <col min="11269" max="11269" width="24.7109375" style="101" customWidth="1"/>
    <col min="11270" max="11270" width="25.42578125" style="101" customWidth="1"/>
    <col min="11271" max="11520" width="9.140625" style="101"/>
    <col min="11521" max="11521" width="6.85546875" style="101" customWidth="1"/>
    <col min="11522" max="11522" width="15.28515625" style="101" customWidth="1"/>
    <col min="11523" max="11523" width="84.140625" style="101" customWidth="1"/>
    <col min="11524" max="11524" width="22.85546875" style="101" customWidth="1"/>
    <col min="11525" max="11525" width="24.7109375" style="101" customWidth="1"/>
    <col min="11526" max="11526" width="25.42578125" style="101" customWidth="1"/>
    <col min="11527" max="11776" width="9.140625" style="101"/>
    <col min="11777" max="11777" width="6.85546875" style="101" customWidth="1"/>
    <col min="11778" max="11778" width="15.28515625" style="101" customWidth="1"/>
    <col min="11779" max="11779" width="84.140625" style="101" customWidth="1"/>
    <col min="11780" max="11780" width="22.85546875" style="101" customWidth="1"/>
    <col min="11781" max="11781" width="24.7109375" style="101" customWidth="1"/>
    <col min="11782" max="11782" width="25.42578125" style="101" customWidth="1"/>
    <col min="11783" max="12032" width="9.140625" style="101"/>
    <col min="12033" max="12033" width="6.85546875" style="101" customWidth="1"/>
    <col min="12034" max="12034" width="15.28515625" style="101" customWidth="1"/>
    <col min="12035" max="12035" width="84.140625" style="101" customWidth="1"/>
    <col min="12036" max="12036" width="22.85546875" style="101" customWidth="1"/>
    <col min="12037" max="12037" width="24.7109375" style="101" customWidth="1"/>
    <col min="12038" max="12038" width="25.42578125" style="101" customWidth="1"/>
    <col min="12039" max="12288" width="9.140625" style="101"/>
    <col min="12289" max="12289" width="6.85546875" style="101" customWidth="1"/>
    <col min="12290" max="12290" width="15.28515625" style="101" customWidth="1"/>
    <col min="12291" max="12291" width="84.140625" style="101" customWidth="1"/>
    <col min="12292" max="12292" width="22.85546875" style="101" customWidth="1"/>
    <col min="12293" max="12293" width="24.7109375" style="101" customWidth="1"/>
    <col min="12294" max="12294" width="25.42578125" style="101" customWidth="1"/>
    <col min="12295" max="12544" width="9.140625" style="101"/>
    <col min="12545" max="12545" width="6.85546875" style="101" customWidth="1"/>
    <col min="12546" max="12546" width="15.28515625" style="101" customWidth="1"/>
    <col min="12547" max="12547" width="84.140625" style="101" customWidth="1"/>
    <col min="12548" max="12548" width="22.85546875" style="101" customWidth="1"/>
    <col min="12549" max="12549" width="24.7109375" style="101" customWidth="1"/>
    <col min="12550" max="12550" width="25.42578125" style="101" customWidth="1"/>
    <col min="12551" max="12800" width="9.140625" style="101"/>
    <col min="12801" max="12801" width="6.85546875" style="101" customWidth="1"/>
    <col min="12802" max="12802" width="15.28515625" style="101" customWidth="1"/>
    <col min="12803" max="12803" width="84.140625" style="101" customWidth="1"/>
    <col min="12804" max="12804" width="22.85546875" style="101" customWidth="1"/>
    <col min="12805" max="12805" width="24.7109375" style="101" customWidth="1"/>
    <col min="12806" max="12806" width="25.42578125" style="101" customWidth="1"/>
    <col min="12807" max="13056" width="9.140625" style="101"/>
    <col min="13057" max="13057" width="6.85546875" style="101" customWidth="1"/>
    <col min="13058" max="13058" width="15.28515625" style="101" customWidth="1"/>
    <col min="13059" max="13059" width="84.140625" style="101" customWidth="1"/>
    <col min="13060" max="13060" width="22.85546875" style="101" customWidth="1"/>
    <col min="13061" max="13061" width="24.7109375" style="101" customWidth="1"/>
    <col min="13062" max="13062" width="25.42578125" style="101" customWidth="1"/>
    <col min="13063" max="13312" width="9.140625" style="101"/>
    <col min="13313" max="13313" width="6.85546875" style="101" customWidth="1"/>
    <col min="13314" max="13314" width="15.28515625" style="101" customWidth="1"/>
    <col min="13315" max="13315" width="84.140625" style="101" customWidth="1"/>
    <col min="13316" max="13316" width="22.85546875" style="101" customWidth="1"/>
    <col min="13317" max="13317" width="24.7109375" style="101" customWidth="1"/>
    <col min="13318" max="13318" width="25.42578125" style="101" customWidth="1"/>
    <col min="13319" max="13568" width="9.140625" style="101"/>
    <col min="13569" max="13569" width="6.85546875" style="101" customWidth="1"/>
    <col min="13570" max="13570" width="15.28515625" style="101" customWidth="1"/>
    <col min="13571" max="13571" width="84.140625" style="101" customWidth="1"/>
    <col min="13572" max="13572" width="22.85546875" style="101" customWidth="1"/>
    <col min="13573" max="13573" width="24.7109375" style="101" customWidth="1"/>
    <col min="13574" max="13574" width="25.42578125" style="101" customWidth="1"/>
    <col min="13575" max="13824" width="9.140625" style="101"/>
    <col min="13825" max="13825" width="6.85546875" style="101" customWidth="1"/>
    <col min="13826" max="13826" width="15.28515625" style="101" customWidth="1"/>
    <col min="13827" max="13827" width="84.140625" style="101" customWidth="1"/>
    <col min="13828" max="13828" width="22.85546875" style="101" customWidth="1"/>
    <col min="13829" max="13829" width="24.7109375" style="101" customWidth="1"/>
    <col min="13830" max="13830" width="25.42578125" style="101" customWidth="1"/>
    <col min="13831" max="14080" width="9.140625" style="101"/>
    <col min="14081" max="14081" width="6.85546875" style="101" customWidth="1"/>
    <col min="14082" max="14082" width="15.28515625" style="101" customWidth="1"/>
    <col min="14083" max="14083" width="84.140625" style="101" customWidth="1"/>
    <col min="14084" max="14084" width="22.85546875" style="101" customWidth="1"/>
    <col min="14085" max="14085" width="24.7109375" style="101" customWidth="1"/>
    <col min="14086" max="14086" width="25.42578125" style="101" customWidth="1"/>
    <col min="14087" max="14336" width="9.140625" style="101"/>
    <col min="14337" max="14337" width="6.85546875" style="101" customWidth="1"/>
    <col min="14338" max="14338" width="15.28515625" style="101" customWidth="1"/>
    <col min="14339" max="14339" width="84.140625" style="101" customWidth="1"/>
    <col min="14340" max="14340" width="22.85546875" style="101" customWidth="1"/>
    <col min="14341" max="14341" width="24.7109375" style="101" customWidth="1"/>
    <col min="14342" max="14342" width="25.42578125" style="101" customWidth="1"/>
    <col min="14343" max="14592" width="9.140625" style="101"/>
    <col min="14593" max="14593" width="6.85546875" style="101" customWidth="1"/>
    <col min="14594" max="14594" width="15.28515625" style="101" customWidth="1"/>
    <col min="14595" max="14595" width="84.140625" style="101" customWidth="1"/>
    <col min="14596" max="14596" width="22.85546875" style="101" customWidth="1"/>
    <col min="14597" max="14597" width="24.7109375" style="101" customWidth="1"/>
    <col min="14598" max="14598" width="25.42578125" style="101" customWidth="1"/>
    <col min="14599" max="14848" width="9.140625" style="101"/>
    <col min="14849" max="14849" width="6.85546875" style="101" customWidth="1"/>
    <col min="14850" max="14850" width="15.28515625" style="101" customWidth="1"/>
    <col min="14851" max="14851" width="84.140625" style="101" customWidth="1"/>
    <col min="14852" max="14852" width="22.85546875" style="101" customWidth="1"/>
    <col min="14853" max="14853" width="24.7109375" style="101" customWidth="1"/>
    <col min="14854" max="14854" width="25.42578125" style="101" customWidth="1"/>
    <col min="14855" max="15104" width="9.140625" style="101"/>
    <col min="15105" max="15105" width="6.85546875" style="101" customWidth="1"/>
    <col min="15106" max="15106" width="15.28515625" style="101" customWidth="1"/>
    <col min="15107" max="15107" width="84.140625" style="101" customWidth="1"/>
    <col min="15108" max="15108" width="22.85546875" style="101" customWidth="1"/>
    <col min="15109" max="15109" width="24.7109375" style="101" customWidth="1"/>
    <col min="15110" max="15110" width="25.42578125" style="101" customWidth="1"/>
    <col min="15111" max="15360" width="9.140625" style="101"/>
    <col min="15361" max="15361" width="6.85546875" style="101" customWidth="1"/>
    <col min="15362" max="15362" width="15.28515625" style="101" customWidth="1"/>
    <col min="15363" max="15363" width="84.140625" style="101" customWidth="1"/>
    <col min="15364" max="15364" width="22.85546875" style="101" customWidth="1"/>
    <col min="15365" max="15365" width="24.7109375" style="101" customWidth="1"/>
    <col min="15366" max="15366" width="25.42578125" style="101" customWidth="1"/>
    <col min="15367" max="15616" width="9.140625" style="101"/>
    <col min="15617" max="15617" width="6.85546875" style="101" customWidth="1"/>
    <col min="15618" max="15618" width="15.28515625" style="101" customWidth="1"/>
    <col min="15619" max="15619" width="84.140625" style="101" customWidth="1"/>
    <col min="15620" max="15620" width="22.85546875" style="101" customWidth="1"/>
    <col min="15621" max="15621" width="24.7109375" style="101" customWidth="1"/>
    <col min="15622" max="15622" width="25.42578125" style="101" customWidth="1"/>
    <col min="15623" max="15872" width="9.140625" style="101"/>
    <col min="15873" max="15873" width="6.85546875" style="101" customWidth="1"/>
    <col min="15874" max="15874" width="15.28515625" style="101" customWidth="1"/>
    <col min="15875" max="15875" width="84.140625" style="101" customWidth="1"/>
    <col min="15876" max="15876" width="22.85546875" style="101" customWidth="1"/>
    <col min="15877" max="15877" width="24.7109375" style="101" customWidth="1"/>
    <col min="15878" max="15878" width="25.42578125" style="101" customWidth="1"/>
    <col min="15879" max="16128" width="9.140625" style="101"/>
    <col min="16129" max="16129" width="6.85546875" style="101" customWidth="1"/>
    <col min="16130" max="16130" width="15.28515625" style="101" customWidth="1"/>
    <col min="16131" max="16131" width="84.140625" style="101" customWidth="1"/>
    <col min="16132" max="16132" width="22.85546875" style="101" customWidth="1"/>
    <col min="16133" max="16133" width="24.7109375" style="101" customWidth="1"/>
    <col min="16134" max="16134" width="25.42578125" style="101" customWidth="1"/>
    <col min="16135" max="16384" width="9.140625" style="101"/>
  </cols>
  <sheetData>
    <row r="1" spans="1:6" ht="20.100000000000001" customHeight="1" x14ac:dyDescent="0.25">
      <c r="A1" s="168" t="s">
        <v>116</v>
      </c>
      <c r="B1" s="168"/>
      <c r="C1" s="168"/>
      <c r="D1" s="168"/>
      <c r="E1" s="168"/>
      <c r="F1" s="168"/>
    </row>
    <row r="2" spans="1:6" ht="20.100000000000001" customHeight="1" thickBot="1" x14ac:dyDescent="0.3">
      <c r="A2" s="102"/>
      <c r="B2" s="103"/>
      <c r="C2" s="104"/>
      <c r="D2" s="105"/>
      <c r="E2" s="104"/>
      <c r="F2" s="104"/>
    </row>
    <row r="3" spans="1:6" ht="30" customHeight="1" x14ac:dyDescent="0.25">
      <c r="A3" s="169" t="s">
        <v>11</v>
      </c>
      <c r="B3" s="170"/>
      <c r="C3" s="158" t="str">
        <f>VŠEOB!F2</f>
        <v>Rekonstrukce TV v žst. Přerov přednádraží, II. etapa</v>
      </c>
      <c r="D3" s="106"/>
      <c r="E3" s="107"/>
      <c r="F3" s="108"/>
    </row>
    <row r="4" spans="1:6" ht="20.100000000000001" customHeight="1" x14ac:dyDescent="0.25">
      <c r="A4" s="171" t="s">
        <v>117</v>
      </c>
      <c r="B4" s="172"/>
      <c r="C4" s="109" t="s">
        <v>118</v>
      </c>
      <c r="D4" s="110" t="s">
        <v>119</v>
      </c>
      <c r="E4" s="111">
        <v>44000</v>
      </c>
      <c r="F4" s="112"/>
    </row>
    <row r="5" spans="1:6" ht="20.100000000000001" customHeight="1" x14ac:dyDescent="0.25">
      <c r="A5" s="113"/>
      <c r="B5" s="114"/>
      <c r="C5" s="115"/>
      <c r="D5" s="116"/>
      <c r="E5" s="115"/>
      <c r="F5" s="117"/>
    </row>
    <row r="6" spans="1:6" ht="20.100000000000001" customHeight="1" x14ac:dyDescent="0.25">
      <c r="A6" s="118" t="s">
        <v>120</v>
      </c>
      <c r="B6" s="119" t="s">
        <v>121</v>
      </c>
      <c r="C6" s="120" t="s">
        <v>122</v>
      </c>
      <c r="D6" s="121" t="s">
        <v>123</v>
      </c>
      <c r="E6" s="120" t="s">
        <v>112</v>
      </c>
      <c r="F6" s="122" t="s">
        <v>124</v>
      </c>
    </row>
    <row r="7" spans="1:6" ht="20.100000000000001" customHeight="1" x14ac:dyDescent="0.25">
      <c r="A7" s="123">
        <v>1</v>
      </c>
      <c r="B7" s="124">
        <v>2</v>
      </c>
      <c r="C7" s="124">
        <v>3</v>
      </c>
      <c r="D7" s="124">
        <v>4</v>
      </c>
      <c r="E7" s="124">
        <v>5</v>
      </c>
      <c r="F7" s="125">
        <v>6</v>
      </c>
    </row>
    <row r="8" spans="1:6" ht="20.100000000000001" customHeight="1" x14ac:dyDescent="0.25">
      <c r="A8" s="126"/>
      <c r="B8" s="127"/>
      <c r="C8" s="128" t="s">
        <v>125</v>
      </c>
      <c r="D8" s="127"/>
      <c r="E8" s="127"/>
      <c r="F8" s="129"/>
    </row>
    <row r="9" spans="1:6" ht="20.100000000000001" customHeight="1" x14ac:dyDescent="0.25">
      <c r="A9" s="123">
        <v>1</v>
      </c>
      <c r="B9" s="130" t="str">
        <f>[3]VŠEOB!J4</f>
        <v>VŠEOB</v>
      </c>
      <c r="C9" s="131" t="str">
        <f>[3]VŠEOB!C4</f>
        <v>Všeobecný objekt</v>
      </c>
      <c r="D9" s="159">
        <f>VŠEOB!K2</f>
        <v>0</v>
      </c>
      <c r="E9" s="160">
        <f>D9*0.21</f>
        <v>0</v>
      </c>
      <c r="F9" s="161">
        <f>D9+E9</f>
        <v>0</v>
      </c>
    </row>
    <row r="10" spans="1:6" ht="20.100000000000001" customHeight="1" x14ac:dyDescent="0.25">
      <c r="A10" s="132"/>
      <c r="B10" s="133"/>
      <c r="C10" s="134"/>
      <c r="D10" s="162"/>
      <c r="E10" s="162"/>
      <c r="F10" s="163"/>
    </row>
    <row r="11" spans="1:6" ht="20.100000000000001" customHeight="1" x14ac:dyDescent="0.25">
      <c r="A11" s="135"/>
      <c r="B11" s="127"/>
      <c r="C11" s="136" t="s">
        <v>126</v>
      </c>
      <c r="D11" s="164"/>
      <c r="E11" s="164"/>
      <c r="F11" s="165"/>
    </row>
    <row r="12" spans="1:6" ht="20.100000000000001" customHeight="1" x14ac:dyDescent="0.25">
      <c r="A12" s="137">
        <f>A9+1</f>
        <v>2</v>
      </c>
      <c r="B12" s="138" t="s">
        <v>132</v>
      </c>
      <c r="C12" s="139" t="s">
        <v>131</v>
      </c>
      <c r="D12" s="159">
        <v>0</v>
      </c>
      <c r="E12" s="160">
        <f>D12*0.21</f>
        <v>0</v>
      </c>
      <c r="F12" s="161">
        <f>D12+E12</f>
        <v>0</v>
      </c>
    </row>
    <row r="13" spans="1:6" ht="20.100000000000001" customHeight="1" x14ac:dyDescent="0.25">
      <c r="A13" s="137">
        <f>A12+1</f>
        <v>3</v>
      </c>
      <c r="B13" s="138" t="s">
        <v>113</v>
      </c>
      <c r="C13" s="139" t="s">
        <v>35</v>
      </c>
      <c r="D13" s="159">
        <v>0</v>
      </c>
      <c r="E13" s="160">
        <f>D13*0.21</f>
        <v>0</v>
      </c>
      <c r="F13" s="161">
        <f>D13+E13</f>
        <v>0</v>
      </c>
    </row>
    <row r="14" spans="1:6" ht="20.100000000000001" customHeight="1" x14ac:dyDescent="0.25">
      <c r="A14" s="137"/>
      <c r="B14" s="138"/>
      <c r="C14" s="139"/>
      <c r="D14" s="159"/>
      <c r="E14" s="160"/>
      <c r="F14" s="161"/>
    </row>
    <row r="15" spans="1:6" ht="20.100000000000001" customHeight="1" x14ac:dyDescent="0.25">
      <c r="A15" s="137"/>
      <c r="B15" s="133"/>
      <c r="C15" s="140"/>
      <c r="D15" s="162"/>
      <c r="E15" s="160"/>
      <c r="F15" s="161"/>
    </row>
    <row r="16" spans="1:6" ht="20.100000000000001" customHeight="1" x14ac:dyDescent="0.25">
      <c r="A16" s="137"/>
      <c r="B16" s="133"/>
      <c r="C16" s="140"/>
      <c r="D16" s="162"/>
      <c r="E16" s="160"/>
      <c r="F16" s="161"/>
    </row>
    <row r="17" spans="1:6" ht="20.100000000000001" customHeight="1" x14ac:dyDescent="0.25">
      <c r="A17" s="141"/>
      <c r="B17" s="133"/>
      <c r="C17" s="143"/>
      <c r="D17" s="162"/>
      <c r="E17" s="160"/>
      <c r="F17" s="161"/>
    </row>
    <row r="18" spans="1:6" ht="20.100000000000001" customHeight="1" x14ac:dyDescent="0.25">
      <c r="A18" s="141"/>
      <c r="B18" s="133"/>
      <c r="C18" s="143"/>
      <c r="D18" s="162"/>
      <c r="E18" s="160"/>
      <c r="F18" s="161"/>
    </row>
    <row r="19" spans="1:6" ht="20.100000000000001" customHeight="1" x14ac:dyDescent="0.25">
      <c r="A19" s="141"/>
      <c r="B19" s="142"/>
      <c r="C19" s="143"/>
      <c r="D19" s="144"/>
      <c r="E19" s="145"/>
      <c r="F19" s="146"/>
    </row>
    <row r="20" spans="1:6" ht="20.100000000000001" customHeight="1" x14ac:dyDescent="0.25">
      <c r="A20" s="147"/>
      <c r="B20" s="148"/>
      <c r="C20" s="149"/>
      <c r="D20" s="150"/>
      <c r="E20" s="145"/>
      <c r="F20" s="146"/>
    </row>
    <row r="21" spans="1:6" ht="20.100000000000001" customHeight="1" thickBot="1" x14ac:dyDescent="0.3">
      <c r="A21" s="151"/>
      <c r="B21" s="152"/>
      <c r="C21" s="153" t="s">
        <v>127</v>
      </c>
      <c r="D21" s="154">
        <f>SUM(D9:D20)</f>
        <v>0</v>
      </c>
      <c r="E21" s="166">
        <f>SUM(E9:E20)</f>
        <v>0</v>
      </c>
      <c r="F21" s="167">
        <f>SUM(F9:F20)</f>
        <v>0</v>
      </c>
    </row>
    <row r="23" spans="1:6" x14ac:dyDescent="0.25">
      <c r="D23" s="157"/>
    </row>
    <row r="24" spans="1:6" x14ac:dyDescent="0.25">
      <c r="D24" s="157"/>
    </row>
    <row r="25" spans="1:6" x14ac:dyDescent="0.25">
      <c r="D25" s="157"/>
    </row>
  </sheetData>
  <mergeCells count="3">
    <mergeCell ref="A1:F1"/>
    <mergeCell ref="A3:B3"/>
    <mergeCell ref="A4:B4"/>
  </mergeCells>
  <phoneticPr fontId="52" type="noConversion"/>
  <pageMargins left="0.7" right="0.7" top="0.78740157499999996" bottom="0.78740157499999996" header="0.3" footer="0.3"/>
  <pageSetup paperSize="9" scale="7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6"/>
  <sheetViews>
    <sheetView showGridLines="0" tabSelected="1" topLeftCell="B1" zoomScale="85" zoomScaleNormal="85" zoomScaleSheetLayoutView="85" workbookViewId="0">
      <selection activeCell="K28" sqref="K28"/>
    </sheetView>
  </sheetViews>
  <sheetFormatPr defaultColWidth="9.140625" defaultRowHeight="11.25" x14ac:dyDescent="0.2"/>
  <cols>
    <col min="1" max="1" width="2.5703125"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4" width="28.28515625" style="8" customWidth="1"/>
    <col min="15" max="15" width="9.140625" style="8" customWidth="1"/>
    <col min="16" max="16384" width="9.140625" style="8"/>
  </cols>
  <sheetData>
    <row r="1" spans="1:15" s="13" customFormat="1" ht="30.75" customHeight="1" thickTop="1" thickBot="1" x14ac:dyDescent="0.3">
      <c r="B1" s="179" t="s">
        <v>85</v>
      </c>
      <c r="C1" s="180"/>
      <c r="D1" s="180"/>
      <c r="E1" s="180"/>
      <c r="F1" s="180"/>
      <c r="G1" s="180"/>
      <c r="H1" s="180"/>
      <c r="I1" s="44"/>
      <c r="J1" s="45"/>
      <c r="K1" s="45"/>
      <c r="L1" s="46" t="str">
        <f>D3</f>
        <v>SO 98-98</v>
      </c>
      <c r="M1" s="64"/>
    </row>
    <row r="2" spans="1:15" s="13" customFormat="1" ht="57" customHeight="1" thickTop="1" thickBot="1" x14ac:dyDescent="0.3">
      <c r="B2" s="181" t="s">
        <v>11</v>
      </c>
      <c r="C2" s="182"/>
      <c r="D2" s="49"/>
      <c r="E2" s="50"/>
      <c r="F2" s="63" t="s">
        <v>134</v>
      </c>
      <c r="G2" s="47"/>
      <c r="H2" s="48"/>
      <c r="I2" s="183" t="s">
        <v>28</v>
      </c>
      <c r="J2" s="184"/>
      <c r="K2" s="185">
        <f>SUMIFS(L:L,B:B,"SOUČET")</f>
        <v>0</v>
      </c>
      <c r="L2" s="186"/>
    </row>
    <row r="3" spans="1:15" s="13" customFormat="1" ht="42.75" customHeight="1" thickTop="1" thickBot="1" x14ac:dyDescent="0.3">
      <c r="B3" s="31" t="s">
        <v>34</v>
      </c>
      <c r="C3" s="32"/>
      <c r="D3" s="214" t="s">
        <v>109</v>
      </c>
      <c r="E3" s="214"/>
      <c r="F3" s="65" t="s">
        <v>108</v>
      </c>
      <c r="G3" s="51"/>
      <c r="H3" s="52"/>
      <c r="I3" s="60"/>
      <c r="J3" s="59"/>
      <c r="K3" s="203"/>
      <c r="L3" s="204"/>
    </row>
    <row r="4" spans="1:15" s="13" customFormat="1" ht="18" customHeight="1" thickTop="1" x14ac:dyDescent="0.25">
      <c r="B4" s="189" t="s">
        <v>20</v>
      </c>
      <c r="C4" s="190"/>
      <c r="D4" s="191"/>
      <c r="E4" s="82"/>
      <c r="F4" s="43"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
      </c>
      <c r="G4" s="41"/>
      <c r="H4" s="42"/>
      <c r="I4" s="201" t="s">
        <v>30</v>
      </c>
      <c r="J4" s="202"/>
      <c r="K4" s="80"/>
      <c r="L4" s="81"/>
    </row>
    <row r="5" spans="1:15" s="13" customFormat="1" ht="18" customHeight="1" x14ac:dyDescent="0.25">
      <c r="B5" s="11" t="s">
        <v>29</v>
      </c>
      <c r="C5" s="10"/>
      <c r="D5" s="10"/>
      <c r="E5" s="82" t="s">
        <v>110</v>
      </c>
      <c r="F5" s="193" t="str">
        <f>IF((E5="Stádium 2"),"  Dokumentace pro územní řízení - DUR",(IF((E5="Stádium 3"),"  Projektová dokumentace (DOS/DSP)","")))</f>
        <v xml:space="preserve">  Projektová dokumentace (DOS/DSP)</v>
      </c>
      <c r="G5" s="193"/>
      <c r="H5" s="194"/>
      <c r="I5" s="192" t="s">
        <v>23</v>
      </c>
      <c r="J5" s="191"/>
      <c r="K5" s="79" t="s">
        <v>133</v>
      </c>
      <c r="L5" s="53"/>
    </row>
    <row r="6" spans="1:15" s="13" customFormat="1" ht="18" customHeight="1" x14ac:dyDescent="0.2">
      <c r="B6" s="11" t="s">
        <v>19</v>
      </c>
      <c r="C6" s="10"/>
      <c r="D6" s="10"/>
      <c r="E6" s="79" t="s">
        <v>111</v>
      </c>
      <c r="F6" s="205"/>
      <c r="G6" s="205"/>
      <c r="H6" s="206"/>
      <c r="I6" s="192" t="s">
        <v>24</v>
      </c>
      <c r="J6" s="191"/>
      <c r="K6" s="79" t="s">
        <v>135</v>
      </c>
      <c r="L6" s="53"/>
      <c r="O6" s="57"/>
    </row>
    <row r="7" spans="1:15" s="13" customFormat="1" ht="18" customHeight="1" x14ac:dyDescent="0.2">
      <c r="B7" s="195" t="s">
        <v>25</v>
      </c>
      <c r="C7" s="178"/>
      <c r="D7" s="178"/>
      <c r="E7" s="83">
        <v>44075</v>
      </c>
      <c r="F7" s="207" t="s">
        <v>18</v>
      </c>
      <c r="G7" s="208"/>
      <c r="H7" s="209"/>
      <c r="I7" s="200" t="s">
        <v>27</v>
      </c>
      <c r="J7" s="190"/>
      <c r="K7" s="78">
        <v>2020</v>
      </c>
      <c r="L7" s="54"/>
      <c r="O7" s="58"/>
    </row>
    <row r="8" spans="1:15" s="13" customFormat="1" ht="19.5" customHeight="1" thickBot="1" x14ac:dyDescent="0.3">
      <c r="B8" s="210" t="s">
        <v>26</v>
      </c>
      <c r="C8" s="211"/>
      <c r="D8" s="211"/>
      <c r="E8" s="84">
        <v>44165</v>
      </c>
      <c r="F8" s="66" t="s">
        <v>114</v>
      </c>
      <c r="G8" s="212" t="s">
        <v>115</v>
      </c>
      <c r="H8" s="213"/>
      <c r="I8" s="177" t="s">
        <v>17</v>
      </c>
      <c r="J8" s="178"/>
      <c r="K8" s="77">
        <v>44000</v>
      </c>
      <c r="L8" s="55"/>
    </row>
    <row r="9" spans="1:15" s="13" customFormat="1" ht="9.75" customHeight="1" x14ac:dyDescent="0.25">
      <c r="B9" s="198" t="str">
        <f>F2</f>
        <v>Rekonstrukce TV v žst. Přerov přednádraží, II. etapa</v>
      </c>
      <c r="C9" s="199"/>
      <c r="D9" s="199"/>
      <c r="E9" s="199"/>
      <c r="F9" s="199"/>
      <c r="G9" s="199"/>
      <c r="H9" s="199"/>
      <c r="I9" s="199"/>
      <c r="J9" s="199"/>
      <c r="K9" s="21" t="str">
        <f>$I$5</f>
        <v>ISPROFIN:</v>
      </c>
      <c r="L9" s="56" t="str">
        <f>K5</f>
        <v>5713510010</v>
      </c>
    </row>
    <row r="10" spans="1:15" s="13" customFormat="1" ht="15" customHeight="1" x14ac:dyDescent="0.25">
      <c r="B10" s="196" t="s">
        <v>12</v>
      </c>
      <c r="C10" s="175" t="s">
        <v>0</v>
      </c>
      <c r="D10" s="175" t="s">
        <v>1</v>
      </c>
      <c r="E10" s="175" t="s">
        <v>13</v>
      </c>
      <c r="F10" s="173" t="s">
        <v>31</v>
      </c>
      <c r="G10" s="173" t="s">
        <v>2</v>
      </c>
      <c r="H10" s="173" t="s">
        <v>3</v>
      </c>
      <c r="I10" s="175" t="s">
        <v>14</v>
      </c>
      <c r="J10" s="175" t="s">
        <v>15</v>
      </c>
      <c r="K10" s="187" t="s">
        <v>4</v>
      </c>
      <c r="L10" s="188"/>
    </row>
    <row r="11" spans="1:15" s="13" customFormat="1" ht="15" customHeight="1" x14ac:dyDescent="0.25">
      <c r="B11" s="196"/>
      <c r="C11" s="175"/>
      <c r="D11" s="175"/>
      <c r="E11" s="175"/>
      <c r="F11" s="173"/>
      <c r="G11" s="173"/>
      <c r="H11" s="173"/>
      <c r="I11" s="175"/>
      <c r="J11" s="175"/>
      <c r="K11" s="187"/>
      <c r="L11" s="188"/>
    </row>
    <row r="12" spans="1:15" s="13" customFormat="1" ht="12.75" customHeight="1" thickBot="1" x14ac:dyDescent="0.3">
      <c r="B12" s="197"/>
      <c r="C12" s="176"/>
      <c r="D12" s="176"/>
      <c r="E12" s="176"/>
      <c r="F12" s="174"/>
      <c r="G12" s="174"/>
      <c r="H12" s="174"/>
      <c r="I12" s="176"/>
      <c r="J12" s="176"/>
      <c r="K12" s="22" t="s">
        <v>16</v>
      </c>
      <c r="L12" s="23" t="s">
        <v>5</v>
      </c>
    </row>
    <row r="13" spans="1:15" s="1" customFormat="1" ht="15" customHeight="1" thickBot="1" x14ac:dyDescent="0.3">
      <c r="A13" s="86" t="s">
        <v>33</v>
      </c>
      <c r="B13" s="87" t="s">
        <v>21</v>
      </c>
      <c r="C13" s="88">
        <v>1</v>
      </c>
      <c r="D13" s="89"/>
      <c r="E13" s="89"/>
      <c r="F13" s="90" t="s">
        <v>88</v>
      </c>
      <c r="G13" s="88"/>
      <c r="H13" s="88"/>
      <c r="I13" s="88"/>
      <c r="J13" s="88"/>
      <c r="K13" s="88"/>
      <c r="L13" s="91"/>
    </row>
    <row r="14" spans="1:15" s="1" customFormat="1" ht="13.5" customHeight="1" thickBot="1" x14ac:dyDescent="0.3">
      <c r="A14" s="5" t="s">
        <v>7</v>
      </c>
      <c r="B14" s="99">
        <f>1+MAX($B$13:B13)</f>
        <v>1</v>
      </c>
      <c r="C14" s="67" t="s">
        <v>94</v>
      </c>
      <c r="D14" s="76"/>
      <c r="E14" s="68" t="s">
        <v>93</v>
      </c>
      <c r="F14" s="70" t="s">
        <v>89</v>
      </c>
      <c r="G14" s="68" t="s">
        <v>92</v>
      </c>
      <c r="H14" s="73">
        <v>1</v>
      </c>
      <c r="I14" s="68"/>
      <c r="J14" s="74" t="str">
        <f>IF(I14=0,"",I14*H14)</f>
        <v/>
      </c>
      <c r="K14" s="75"/>
      <c r="L14" s="98">
        <f>ROUND((ROUND(H14,3))*(ROUND(K14,2)),2)</f>
        <v>0</v>
      </c>
    </row>
    <row r="15" spans="1:15" s="1" customFormat="1" ht="11.25" customHeight="1" x14ac:dyDescent="0.25">
      <c r="A15" s="5" t="s">
        <v>6</v>
      </c>
      <c r="B15" s="17"/>
      <c r="C15" s="12"/>
      <c r="D15" s="12"/>
      <c r="E15" s="12"/>
      <c r="F15" s="71" t="s">
        <v>128</v>
      </c>
      <c r="G15" s="6"/>
      <c r="H15" s="6"/>
      <c r="I15" s="6"/>
      <c r="J15" s="6"/>
      <c r="K15" s="6"/>
      <c r="L15" s="18"/>
    </row>
    <row r="16" spans="1:15" s="1" customFormat="1" ht="12.75" customHeight="1" x14ac:dyDescent="0.25">
      <c r="A16" s="5" t="s">
        <v>8</v>
      </c>
      <c r="B16" s="17"/>
      <c r="C16" s="12"/>
      <c r="D16" s="12"/>
      <c r="E16" s="12"/>
      <c r="F16" s="69" t="s">
        <v>90</v>
      </c>
      <c r="G16" s="6"/>
      <c r="H16" s="6"/>
      <c r="I16" s="6"/>
      <c r="J16" s="6"/>
      <c r="K16" s="6"/>
      <c r="L16" s="18"/>
    </row>
    <row r="17" spans="1:12" s="1" customFormat="1" ht="72" customHeight="1" thickBot="1" x14ac:dyDescent="0.3">
      <c r="A17" s="5" t="s">
        <v>9</v>
      </c>
      <c r="B17" s="19"/>
      <c r="C17" s="14"/>
      <c r="D17" s="14"/>
      <c r="E17" s="14"/>
      <c r="F17" s="72" t="s">
        <v>91</v>
      </c>
      <c r="G17" s="7"/>
      <c r="H17" s="7"/>
      <c r="I17" s="7"/>
      <c r="J17" s="7"/>
      <c r="K17" s="7"/>
      <c r="L17" s="20"/>
    </row>
    <row r="18" spans="1:12" s="1" customFormat="1" ht="13.5" customHeight="1" thickBot="1" x14ac:dyDescent="0.3">
      <c r="A18" s="5" t="s">
        <v>7</v>
      </c>
      <c r="B18" s="16">
        <f>1+MAX($B$13:B17)</f>
        <v>2</v>
      </c>
      <c r="C18" s="67" t="s">
        <v>95</v>
      </c>
      <c r="D18" s="76"/>
      <c r="E18" s="68" t="s">
        <v>93</v>
      </c>
      <c r="F18" s="70" t="s">
        <v>96</v>
      </c>
      <c r="G18" s="68" t="s">
        <v>92</v>
      </c>
      <c r="H18" s="73">
        <v>1</v>
      </c>
      <c r="I18" s="68"/>
      <c r="J18" s="74" t="str">
        <f>IF(I18=0,"",I18*H18)</f>
        <v/>
      </c>
      <c r="K18" s="75"/>
      <c r="L18" s="98">
        <f>ROUND((ROUND(H18,3))*(ROUND(K18,2)),2)</f>
        <v>0</v>
      </c>
    </row>
    <row r="19" spans="1:12" s="1" customFormat="1" ht="12.75" customHeight="1" x14ac:dyDescent="0.25">
      <c r="A19" s="5" t="s">
        <v>6</v>
      </c>
      <c r="B19" s="17"/>
      <c r="C19" s="12"/>
      <c r="D19" s="12"/>
      <c r="E19" s="12"/>
      <c r="F19" s="71" t="s">
        <v>129</v>
      </c>
      <c r="G19" s="6"/>
      <c r="H19" s="6"/>
      <c r="I19" s="6"/>
      <c r="J19" s="6"/>
      <c r="K19" s="6"/>
      <c r="L19" s="18"/>
    </row>
    <row r="20" spans="1:12" s="1" customFormat="1" ht="12.75" customHeight="1" x14ac:dyDescent="0.25">
      <c r="A20" s="5" t="s">
        <v>8</v>
      </c>
      <c r="B20" s="17"/>
      <c r="C20" s="12"/>
      <c r="D20" s="12"/>
      <c r="E20" s="12"/>
      <c r="F20" s="69" t="s">
        <v>90</v>
      </c>
      <c r="G20" s="6"/>
      <c r="H20" s="6"/>
      <c r="I20" s="6"/>
      <c r="J20" s="6"/>
      <c r="K20" s="6"/>
      <c r="L20" s="18"/>
    </row>
    <row r="21" spans="1:12" s="1" customFormat="1" ht="81" customHeight="1" thickBot="1" x14ac:dyDescent="0.3">
      <c r="A21" s="5" t="s">
        <v>9</v>
      </c>
      <c r="B21" s="19"/>
      <c r="C21" s="14"/>
      <c r="D21" s="14"/>
      <c r="E21" s="14"/>
      <c r="F21" s="72" t="s">
        <v>97</v>
      </c>
      <c r="G21" s="7"/>
      <c r="H21" s="7"/>
      <c r="I21" s="7"/>
      <c r="J21" s="7"/>
      <c r="K21" s="7"/>
      <c r="L21" s="20"/>
    </row>
    <row r="22" spans="1:12" s="1" customFormat="1" ht="13.5" customHeight="1" thickBot="1" x14ac:dyDescent="0.3">
      <c r="A22" s="5" t="s">
        <v>7</v>
      </c>
      <c r="B22" s="16">
        <f>1+MAX($B$13:B21)</f>
        <v>3</v>
      </c>
      <c r="C22" s="67" t="s">
        <v>98</v>
      </c>
      <c r="D22" s="76"/>
      <c r="E22" s="68" t="s">
        <v>93</v>
      </c>
      <c r="F22" s="70" t="s">
        <v>99</v>
      </c>
      <c r="G22" s="68" t="s">
        <v>92</v>
      </c>
      <c r="H22" s="73">
        <v>1</v>
      </c>
      <c r="I22" s="68"/>
      <c r="J22" s="74" t="str">
        <f>IF(I22=0,"",I22*H22)</f>
        <v/>
      </c>
      <c r="K22" s="75"/>
      <c r="L22" s="98">
        <f>ROUND((ROUND(H22,3))*(ROUND(K22,2)),2)</f>
        <v>0</v>
      </c>
    </row>
    <row r="23" spans="1:12" s="1" customFormat="1" ht="13.5" customHeight="1" x14ac:dyDescent="0.25">
      <c r="A23" s="5" t="s">
        <v>6</v>
      </c>
      <c r="B23" s="17"/>
      <c r="C23" s="12"/>
      <c r="D23" s="12"/>
      <c r="E23" s="12"/>
      <c r="F23" s="71" t="s">
        <v>130</v>
      </c>
      <c r="G23" s="6"/>
      <c r="H23" s="6"/>
      <c r="I23" s="6"/>
      <c r="J23" s="6"/>
      <c r="K23" s="6"/>
      <c r="L23" s="18"/>
    </row>
    <row r="24" spans="1:12" s="1" customFormat="1" ht="12.75" customHeight="1" x14ac:dyDescent="0.25">
      <c r="A24" s="5" t="s">
        <v>8</v>
      </c>
      <c r="B24" s="17"/>
      <c r="C24" s="12"/>
      <c r="D24" s="12"/>
      <c r="E24" s="12"/>
      <c r="F24" s="69" t="s">
        <v>90</v>
      </c>
      <c r="G24" s="6"/>
      <c r="H24" s="6"/>
      <c r="I24" s="6"/>
      <c r="J24" s="6"/>
      <c r="K24" s="6"/>
      <c r="L24" s="18"/>
    </row>
    <row r="25" spans="1:12" s="1" customFormat="1" ht="42.75" customHeight="1" thickBot="1" x14ac:dyDescent="0.3">
      <c r="A25" s="5" t="s">
        <v>9</v>
      </c>
      <c r="B25" s="19"/>
      <c r="C25" s="14"/>
      <c r="D25" s="14"/>
      <c r="E25" s="14"/>
      <c r="F25" s="72" t="s">
        <v>100</v>
      </c>
      <c r="G25" s="7"/>
      <c r="H25" s="7"/>
      <c r="I25" s="7"/>
      <c r="J25" s="7"/>
      <c r="K25" s="7"/>
      <c r="L25" s="20"/>
    </row>
    <row r="26" spans="1:12" ht="13.5" thickBot="1" x14ac:dyDescent="0.25">
      <c r="A26" s="92" t="s">
        <v>33</v>
      </c>
      <c r="B26" s="93" t="s">
        <v>86</v>
      </c>
      <c r="C26" s="94" t="s">
        <v>87</v>
      </c>
      <c r="D26" s="95"/>
      <c r="E26" s="95"/>
      <c r="F26" s="96" t="s">
        <v>88</v>
      </c>
      <c r="G26" s="94"/>
      <c r="H26" s="94"/>
      <c r="I26" s="94"/>
      <c r="J26" s="94"/>
      <c r="K26" s="94"/>
      <c r="L26" s="97">
        <f>SUM(L14:L25)</f>
        <v>0</v>
      </c>
    </row>
    <row r="27" spans="1:12" ht="13.5" thickBot="1" x14ac:dyDescent="0.25">
      <c r="A27" s="86" t="s">
        <v>33</v>
      </c>
      <c r="B27" s="87" t="s">
        <v>21</v>
      </c>
      <c r="C27" s="88">
        <v>2</v>
      </c>
      <c r="D27" s="89"/>
      <c r="E27" s="89"/>
      <c r="F27" s="90" t="s">
        <v>101</v>
      </c>
      <c r="G27" s="88"/>
      <c r="H27" s="88"/>
      <c r="I27" s="88"/>
      <c r="J27" s="88"/>
      <c r="K27" s="88"/>
      <c r="L27" s="91"/>
    </row>
    <row r="28" spans="1:12" s="1" customFormat="1" ht="13.5" customHeight="1" thickBot="1" x14ac:dyDescent="0.3">
      <c r="A28" s="5" t="s">
        <v>7</v>
      </c>
      <c r="B28" s="16">
        <f>1+MAX($B$13:B27)</f>
        <v>4</v>
      </c>
      <c r="C28" s="67"/>
      <c r="D28" s="76"/>
      <c r="E28" s="68" t="s">
        <v>93</v>
      </c>
      <c r="F28" s="70" t="s">
        <v>102</v>
      </c>
      <c r="G28" s="68" t="s">
        <v>92</v>
      </c>
      <c r="H28" s="73">
        <v>1</v>
      </c>
      <c r="I28" s="68"/>
      <c r="J28" s="74" t="str">
        <f>IF(I28=0,"",I28*H28)</f>
        <v/>
      </c>
      <c r="K28" s="75"/>
      <c r="L28" s="61">
        <f>ROUND((ROUND(H28,3))*(ROUND(K28,2)),2)</f>
        <v>0</v>
      </c>
    </row>
    <row r="29" spans="1:12" s="1" customFormat="1" ht="12.75" customHeight="1" x14ac:dyDescent="0.25">
      <c r="A29" s="5" t="s">
        <v>6</v>
      </c>
      <c r="B29" s="17"/>
      <c r="C29" s="12"/>
      <c r="D29" s="12"/>
      <c r="E29" s="12"/>
      <c r="F29" s="71" t="s">
        <v>103</v>
      </c>
      <c r="G29" s="6"/>
      <c r="H29" s="6"/>
      <c r="I29" s="6"/>
      <c r="J29" s="6"/>
      <c r="K29" s="6"/>
      <c r="L29" s="18"/>
    </row>
    <row r="30" spans="1:12" s="1" customFormat="1" ht="12.75" customHeight="1" x14ac:dyDescent="0.25">
      <c r="A30" s="5" t="s">
        <v>8</v>
      </c>
      <c r="B30" s="17"/>
      <c r="C30" s="12"/>
      <c r="D30" s="12"/>
      <c r="E30" s="12"/>
      <c r="F30" s="69" t="s">
        <v>90</v>
      </c>
      <c r="G30" s="6"/>
      <c r="H30" s="6"/>
      <c r="I30" s="6"/>
      <c r="J30" s="6"/>
      <c r="K30" s="6"/>
      <c r="L30" s="18"/>
    </row>
    <row r="31" spans="1:12" s="1" customFormat="1" ht="75" customHeight="1" thickBot="1" x14ac:dyDescent="0.3">
      <c r="A31" s="5" t="s">
        <v>9</v>
      </c>
      <c r="B31" s="19"/>
      <c r="C31" s="14"/>
      <c r="D31" s="14"/>
      <c r="E31" s="14"/>
      <c r="F31" s="72" t="s">
        <v>104</v>
      </c>
      <c r="G31" s="7"/>
      <c r="H31" s="7"/>
      <c r="I31" s="7"/>
      <c r="J31" s="7"/>
      <c r="K31" s="7"/>
      <c r="L31" s="20"/>
    </row>
    <row r="32" spans="1:12" s="1" customFormat="1" ht="13.5" customHeight="1" thickBot="1" x14ac:dyDescent="0.3">
      <c r="A32" s="5" t="s">
        <v>7</v>
      </c>
      <c r="B32" s="16">
        <f>1+MAX($B$13:B31)</f>
        <v>5</v>
      </c>
      <c r="C32" s="67"/>
      <c r="D32" s="76"/>
      <c r="E32" s="68" t="s">
        <v>93</v>
      </c>
      <c r="F32" s="70" t="s">
        <v>105</v>
      </c>
      <c r="G32" s="68" t="s">
        <v>92</v>
      </c>
      <c r="H32" s="73">
        <v>1</v>
      </c>
      <c r="I32" s="68"/>
      <c r="J32" s="74" t="str">
        <f>IF(I32=0,"",I32*H32)</f>
        <v/>
      </c>
      <c r="K32" s="75"/>
      <c r="L32" s="61">
        <f>ROUND((ROUND(H32,3))*(ROUND(K32,2)),2)</f>
        <v>0</v>
      </c>
    </row>
    <row r="33" spans="1:12" s="1" customFormat="1" ht="12.75" customHeight="1" x14ac:dyDescent="0.25">
      <c r="A33" s="5" t="s">
        <v>6</v>
      </c>
      <c r="B33" s="17"/>
      <c r="C33" s="12"/>
      <c r="D33" s="12"/>
      <c r="E33" s="12"/>
      <c r="F33" s="71" t="s">
        <v>106</v>
      </c>
      <c r="G33" s="6"/>
      <c r="H33" s="6"/>
      <c r="I33" s="6"/>
      <c r="J33" s="6"/>
      <c r="K33" s="6"/>
      <c r="L33" s="18"/>
    </row>
    <row r="34" spans="1:12" s="1" customFormat="1" ht="12.75" customHeight="1" x14ac:dyDescent="0.25">
      <c r="A34" s="5" t="s">
        <v>8</v>
      </c>
      <c r="B34" s="17"/>
      <c r="C34" s="12"/>
      <c r="D34" s="12"/>
      <c r="E34" s="12"/>
      <c r="F34" s="69" t="s">
        <v>90</v>
      </c>
      <c r="G34" s="6"/>
      <c r="H34" s="6"/>
      <c r="I34" s="6"/>
      <c r="J34" s="6"/>
      <c r="K34" s="6"/>
      <c r="L34" s="18"/>
    </row>
    <row r="35" spans="1:12" s="1" customFormat="1" ht="60" customHeight="1" thickBot="1" x14ac:dyDescent="0.3">
      <c r="A35" s="5" t="s">
        <v>9</v>
      </c>
      <c r="B35" s="19"/>
      <c r="C35" s="14"/>
      <c r="D35" s="14"/>
      <c r="E35" s="14"/>
      <c r="F35" s="72" t="s">
        <v>107</v>
      </c>
      <c r="G35" s="7"/>
      <c r="H35" s="7"/>
      <c r="I35" s="7"/>
      <c r="J35" s="7"/>
      <c r="K35" s="7"/>
      <c r="L35" s="20"/>
    </row>
    <row r="36" spans="1:12" ht="13.5" thickBot="1" x14ac:dyDescent="0.25">
      <c r="A36" s="92" t="s">
        <v>33</v>
      </c>
      <c r="B36" s="93" t="s">
        <v>86</v>
      </c>
      <c r="C36" s="94" t="s">
        <v>87</v>
      </c>
      <c r="D36" s="95"/>
      <c r="E36" s="95"/>
      <c r="F36" s="96" t="s">
        <v>101</v>
      </c>
      <c r="G36" s="94"/>
      <c r="H36" s="94"/>
      <c r="I36" s="94"/>
      <c r="J36" s="94"/>
      <c r="K36" s="94"/>
      <c r="L36" s="97">
        <f>SUM(L28:L35)</f>
        <v>0</v>
      </c>
    </row>
  </sheetData>
  <sheetProtection formatCells="0" formatColumns="0" formatRows="0" insertColumns="0" insertRows="0" deleteColumns="0" deleteRows="0" sort="0" autoFilter="0"/>
  <autoFilter ref="A12:L12"/>
  <mergeCells count="29">
    <mergeCell ref="K3:L3"/>
    <mergeCell ref="I6:J6"/>
    <mergeCell ref="F6:H6"/>
    <mergeCell ref="F7:H7"/>
    <mergeCell ref="B8:D8"/>
    <mergeCell ref="G8:H8"/>
    <mergeCell ref="D3:E3"/>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88" priority="1484">
      <formula>$E$5="Ostatní"</formula>
    </cfRule>
    <cfRule type="expression" dxfId="87" priority="1486">
      <formula>$E$6="Ostatní"</formula>
    </cfRule>
  </conditionalFormatting>
  <conditionalFormatting sqref="F2">
    <cfRule type="expression" dxfId="86" priority="1482">
      <formula>IF($F$2="Název stavby","Vybarvit",IF($F$2="","Vybarvit",""))="Vybarvit"</formula>
    </cfRule>
  </conditionalFormatting>
  <conditionalFormatting sqref="D3">
    <cfRule type="expression" dxfId="85" priority="1481">
      <formula>IF($D$3="SO XX-XX-XX","Vybarvit",IF($D$3="","Vybarvit",""))="Vybarvit"</formula>
    </cfRule>
  </conditionalFormatting>
  <conditionalFormatting sqref="F3">
    <cfRule type="expression" dxfId="84" priority="1480">
      <formula>IF($F$3="Název SO/PS","Vybarvit",IF($F$3="","Vybarvit",""))="Vybarvit"</formula>
    </cfRule>
  </conditionalFormatting>
  <conditionalFormatting sqref="F8">
    <cfRule type="expression" dxfId="83" priority="1479">
      <formula>IF($F$8="Obchodní název firmy/společnosti, v případě fyzické osoby podnikající  IČO","Vybarvit",IF($F$8="","Vybarvit",""))="Vybarvit"</formula>
    </cfRule>
  </conditionalFormatting>
  <conditionalFormatting sqref="G8:H8">
    <cfRule type="expression" dxfId="82" priority="1478">
      <formula>IF($G$8="Titul Jméno Příjmení","Vybarvit",IF($G$8="","Vybarvit",""))="Vybarvit"</formula>
    </cfRule>
  </conditionalFormatting>
  <conditionalFormatting sqref="K8">
    <cfRule type="expression" dxfId="81" priority="1453">
      <formula>$K$8=""</formula>
    </cfRule>
  </conditionalFormatting>
  <conditionalFormatting sqref="K7">
    <cfRule type="expression" dxfId="80" priority="1452">
      <formula>$K$7=""</formula>
    </cfRule>
  </conditionalFormatting>
  <conditionalFormatting sqref="K6">
    <cfRule type="expression" dxfId="79" priority="1451">
      <formula>$K$6=""</formula>
    </cfRule>
  </conditionalFormatting>
  <conditionalFormatting sqref="K5">
    <cfRule type="expression" dxfId="78" priority="1450">
      <formula>$K$5=""</formula>
    </cfRule>
  </conditionalFormatting>
  <conditionalFormatting sqref="K4">
    <cfRule type="expression" dxfId="77" priority="1449">
      <formula>$K$4=""</formula>
    </cfRule>
  </conditionalFormatting>
  <conditionalFormatting sqref="L4">
    <cfRule type="expression" dxfId="76" priority="1448">
      <formula>$L$4=""</formula>
    </cfRule>
  </conditionalFormatting>
  <conditionalFormatting sqref="E8">
    <cfRule type="expression" dxfId="75" priority="1447">
      <formula>$E$8=""</formula>
    </cfRule>
  </conditionalFormatting>
  <conditionalFormatting sqref="E7">
    <cfRule type="expression" dxfId="74" priority="1446">
      <formula>$E$7=""</formula>
    </cfRule>
  </conditionalFormatting>
  <conditionalFormatting sqref="E6">
    <cfRule type="expression" dxfId="73" priority="1445">
      <formula>$E$6=""</formula>
    </cfRule>
  </conditionalFormatting>
  <conditionalFormatting sqref="E5">
    <cfRule type="expression" dxfId="72" priority="1444">
      <formula>$E$5=""</formula>
    </cfRule>
  </conditionalFormatting>
  <conditionalFormatting sqref="E4">
    <cfRule type="expression" dxfId="71" priority="1442">
      <formula>$E$4=""</formula>
    </cfRule>
  </conditionalFormatting>
  <conditionalFormatting sqref="C13">
    <cfRule type="expression" dxfId="70" priority="952">
      <formula>C13=""</formula>
    </cfRule>
  </conditionalFormatting>
  <conditionalFormatting sqref="F13">
    <cfRule type="expression" dxfId="69" priority="951">
      <formula>F13="Název dílu"</formula>
    </cfRule>
  </conditionalFormatting>
  <conditionalFormatting sqref="E14">
    <cfRule type="expression" dxfId="68" priority="315">
      <formula>E14=""</formula>
    </cfRule>
  </conditionalFormatting>
  <conditionalFormatting sqref="F15">
    <cfRule type="expression" dxfId="67" priority="313">
      <formula>F15=""</formula>
    </cfRule>
  </conditionalFormatting>
  <conditionalFormatting sqref="C22">
    <cfRule type="expression" dxfId="66" priority="289">
      <formula>C22=""</formula>
    </cfRule>
  </conditionalFormatting>
  <conditionalFormatting sqref="F16">
    <cfRule type="expression" dxfId="65" priority="312">
      <formula>F16=""</formula>
    </cfRule>
  </conditionalFormatting>
  <conditionalFormatting sqref="F17">
    <cfRule type="expression" dxfId="64" priority="311">
      <formula>F17=""</formula>
    </cfRule>
  </conditionalFormatting>
  <conditionalFormatting sqref="G14">
    <cfRule type="expression" dxfId="63" priority="310">
      <formula>G14=""</formula>
    </cfRule>
  </conditionalFormatting>
  <conditionalFormatting sqref="H14">
    <cfRule type="expression" dxfId="62" priority="309">
      <formula>H14=""</formula>
    </cfRule>
  </conditionalFormatting>
  <conditionalFormatting sqref="I14">
    <cfRule type="expression" dxfId="61" priority="308">
      <formula>I14=""</formula>
    </cfRule>
  </conditionalFormatting>
  <conditionalFormatting sqref="J14">
    <cfRule type="expression" dxfId="60" priority="307">
      <formula>J14=""</formula>
    </cfRule>
  </conditionalFormatting>
  <conditionalFormatting sqref="K14">
    <cfRule type="expression" dxfId="59" priority="306">
      <formula>K14=""</formula>
    </cfRule>
  </conditionalFormatting>
  <conditionalFormatting sqref="D14">
    <cfRule type="expression" dxfId="58" priority="305">
      <formula>D14=""</formula>
    </cfRule>
  </conditionalFormatting>
  <conditionalFormatting sqref="C18">
    <cfRule type="expression" dxfId="57" priority="304">
      <formula>C18=""</formula>
    </cfRule>
  </conditionalFormatting>
  <conditionalFormatting sqref="K22">
    <cfRule type="expression" dxfId="56" priority="279">
      <formula>K22=""</formula>
    </cfRule>
  </conditionalFormatting>
  <conditionalFormatting sqref="F18">
    <cfRule type="expression" dxfId="55" priority="302">
      <formula>F18=""</formula>
    </cfRule>
  </conditionalFormatting>
  <conditionalFormatting sqref="G22">
    <cfRule type="expression" dxfId="54" priority="283">
      <formula>G22=""</formula>
    </cfRule>
  </conditionalFormatting>
  <conditionalFormatting sqref="F14">
    <cfRule type="expression" dxfId="53" priority="314">
      <formula>F14=""</formula>
    </cfRule>
  </conditionalFormatting>
  <conditionalFormatting sqref="H22">
    <cfRule type="expression" dxfId="52" priority="282">
      <formula>H22=""</formula>
    </cfRule>
  </conditionalFormatting>
  <conditionalFormatting sqref="I22">
    <cfRule type="expression" dxfId="51" priority="281">
      <formula>I22=""</formula>
    </cfRule>
  </conditionalFormatting>
  <conditionalFormatting sqref="J22">
    <cfRule type="expression" dxfId="50" priority="280">
      <formula>J22=""</formula>
    </cfRule>
  </conditionalFormatting>
  <conditionalFormatting sqref="D22">
    <cfRule type="expression" dxfId="49" priority="278">
      <formula>D22=""</formula>
    </cfRule>
  </conditionalFormatting>
  <conditionalFormatting sqref="C14">
    <cfRule type="expression" dxfId="48" priority="316">
      <formula>C14=""</formula>
    </cfRule>
  </conditionalFormatting>
  <conditionalFormatting sqref="F24">
    <cfRule type="expression" dxfId="47" priority="285">
      <formula>F24=""</formula>
    </cfRule>
  </conditionalFormatting>
  <conditionalFormatting sqref="F25">
    <cfRule type="expression" dxfId="46" priority="284">
      <formula>F25=""</formula>
    </cfRule>
  </conditionalFormatting>
  <conditionalFormatting sqref="C26">
    <cfRule type="expression" dxfId="45" priority="251">
      <formula>C26=""</formula>
    </cfRule>
  </conditionalFormatting>
  <conditionalFormatting sqref="E18">
    <cfRule type="expression" dxfId="44" priority="303">
      <formula>E18=""</formula>
    </cfRule>
  </conditionalFormatting>
  <conditionalFormatting sqref="F19">
    <cfRule type="expression" dxfId="43" priority="301">
      <formula>F19=""</formula>
    </cfRule>
  </conditionalFormatting>
  <conditionalFormatting sqref="F20">
    <cfRule type="expression" dxfId="42" priority="300">
      <formula>F20=""</formula>
    </cfRule>
  </conditionalFormatting>
  <conditionalFormatting sqref="F21">
    <cfRule type="expression" dxfId="41" priority="299">
      <formula>F21=""</formula>
    </cfRule>
  </conditionalFormatting>
  <conditionalFormatting sqref="G18">
    <cfRule type="expression" dxfId="40" priority="298">
      <formula>G18=""</formula>
    </cfRule>
  </conditionalFormatting>
  <conditionalFormatting sqref="H18">
    <cfRule type="expression" dxfId="39" priority="297">
      <formula>H18=""</formula>
    </cfRule>
  </conditionalFormatting>
  <conditionalFormatting sqref="I18">
    <cfRule type="expression" dxfId="38" priority="296">
      <formula>I18=""</formula>
    </cfRule>
  </conditionalFormatting>
  <conditionalFormatting sqref="J18">
    <cfRule type="expression" dxfId="37" priority="295">
      <formula>J18=""</formula>
    </cfRule>
  </conditionalFormatting>
  <conditionalFormatting sqref="K18">
    <cfRule type="expression" dxfId="36" priority="294">
      <formula>K18=""</formula>
    </cfRule>
  </conditionalFormatting>
  <conditionalFormatting sqref="D18">
    <cfRule type="expression" dxfId="35" priority="293">
      <formula>D18=""</formula>
    </cfRule>
  </conditionalFormatting>
  <conditionalFormatting sqref="E22">
    <cfRule type="expression" dxfId="34" priority="288">
      <formula>E22=""</formula>
    </cfRule>
  </conditionalFormatting>
  <conditionalFormatting sqref="F22">
    <cfRule type="expression" dxfId="33" priority="287">
      <formula>F22=""</formula>
    </cfRule>
  </conditionalFormatting>
  <conditionalFormatting sqref="F23">
    <cfRule type="expression" dxfId="32" priority="286">
      <formula>F23=""</formula>
    </cfRule>
  </conditionalFormatting>
  <conditionalFormatting sqref="C27">
    <cfRule type="expression" dxfId="31" priority="249">
      <formula>C27=""</formula>
    </cfRule>
  </conditionalFormatting>
  <conditionalFormatting sqref="F26">
    <cfRule type="expression" dxfId="30" priority="250">
      <formula>F26="Název dílu"</formula>
    </cfRule>
  </conditionalFormatting>
  <conditionalFormatting sqref="F27">
    <cfRule type="expression" dxfId="29" priority="248">
      <formula>F27="Název dílu"</formula>
    </cfRule>
  </conditionalFormatting>
  <conditionalFormatting sqref="F29 F33">
    <cfRule type="expression" dxfId="28" priority="28">
      <formula>F29=""</formula>
    </cfRule>
  </conditionalFormatting>
  <conditionalFormatting sqref="C32">
    <cfRule type="expression" dxfId="27" priority="17">
      <formula>C32=""</formula>
    </cfRule>
  </conditionalFormatting>
  <conditionalFormatting sqref="F31 F35">
    <cfRule type="expression" dxfId="26" priority="26">
      <formula>F31=""</formula>
    </cfRule>
  </conditionalFormatting>
  <conditionalFormatting sqref="H28 H32">
    <cfRule type="expression" dxfId="25" priority="24">
      <formula>H28=""</formula>
    </cfRule>
  </conditionalFormatting>
  <conditionalFormatting sqref="I28 I32">
    <cfRule type="expression" dxfId="24" priority="23">
      <formula>I28=""</formula>
    </cfRule>
  </conditionalFormatting>
  <conditionalFormatting sqref="E28 E32">
    <cfRule type="expression" dxfId="23" priority="19">
      <formula>E28=""</formula>
    </cfRule>
  </conditionalFormatting>
  <conditionalFormatting sqref="C28">
    <cfRule type="expression" dxfId="22" priority="18">
      <formula>C28=""</formula>
    </cfRule>
  </conditionalFormatting>
  <conditionalFormatting sqref="G28 G32">
    <cfRule type="expression" dxfId="21" priority="25">
      <formula>G28=""</formula>
    </cfRule>
  </conditionalFormatting>
  <conditionalFormatting sqref="J28 J32">
    <cfRule type="expression" dxfId="20" priority="22">
      <formula>J28=""</formula>
    </cfRule>
  </conditionalFormatting>
  <conditionalFormatting sqref="K28 K32">
    <cfRule type="expression" dxfId="19" priority="21">
      <formula>K28=""</formula>
    </cfRule>
  </conditionalFormatting>
  <conditionalFormatting sqref="D28 D32">
    <cfRule type="expression" dxfId="18" priority="20">
      <formula>D28=""</formula>
    </cfRule>
  </conditionalFormatting>
  <conditionalFormatting sqref="F30 F34">
    <cfRule type="expression" dxfId="17" priority="27">
      <formula>F30=""</formula>
    </cfRule>
  </conditionalFormatting>
  <conditionalFormatting sqref="F28 F32">
    <cfRule type="expression" dxfId="16" priority="29">
      <formula>F28=""</formula>
    </cfRule>
  </conditionalFormatting>
  <conditionalFormatting sqref="C36">
    <cfRule type="expression" dxfId="15" priority="14">
      <formula>C36=""</formula>
    </cfRule>
  </conditionalFormatting>
  <conditionalFormatting sqref="F36">
    <cfRule type="expression" dxfId="14" priority="13">
      <formula>F36="Název dílu"</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SOPS/PR/2017/12/01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40"/>
  </cols>
  <sheetData>
    <row r="1" spans="1:3" ht="15.75" thickTop="1" x14ac:dyDescent="0.25">
      <c r="A1" s="33" t="s">
        <v>39</v>
      </c>
      <c r="B1" s="34" t="s">
        <v>35</v>
      </c>
      <c r="C1" s="39"/>
    </row>
    <row r="2" spans="1:3" x14ac:dyDescent="0.25">
      <c r="A2" s="35" t="s">
        <v>40</v>
      </c>
      <c r="B2" s="36" t="s">
        <v>36</v>
      </c>
      <c r="C2" s="39"/>
    </row>
    <row r="3" spans="1:3" x14ac:dyDescent="0.25">
      <c r="A3" s="35" t="s">
        <v>41</v>
      </c>
      <c r="B3" s="36" t="s">
        <v>37</v>
      </c>
      <c r="C3" s="39"/>
    </row>
    <row r="4" spans="1:3" x14ac:dyDescent="0.25">
      <c r="A4" s="35" t="s">
        <v>42</v>
      </c>
      <c r="B4" s="36" t="s">
        <v>38</v>
      </c>
      <c r="C4" s="39"/>
    </row>
    <row r="5" spans="1:3" x14ac:dyDescent="0.25">
      <c r="A5" s="35" t="s">
        <v>43</v>
      </c>
      <c r="B5" s="36" t="s">
        <v>44</v>
      </c>
      <c r="C5" s="39"/>
    </row>
    <row r="6" spans="1:3" x14ac:dyDescent="0.25">
      <c r="A6" s="35" t="s">
        <v>45</v>
      </c>
      <c r="B6" s="36" t="s">
        <v>46</v>
      </c>
      <c r="C6" s="39"/>
    </row>
    <row r="7" spans="1:3" x14ac:dyDescent="0.25">
      <c r="A7" s="35" t="s">
        <v>47</v>
      </c>
      <c r="B7" s="36" t="s">
        <v>48</v>
      </c>
      <c r="C7" s="39"/>
    </row>
    <row r="8" spans="1:3" x14ac:dyDescent="0.25">
      <c r="A8" s="35" t="s">
        <v>49</v>
      </c>
      <c r="B8" s="36" t="s">
        <v>50</v>
      </c>
      <c r="C8" s="39"/>
    </row>
    <row r="9" spans="1:3" x14ac:dyDescent="0.25">
      <c r="A9" s="35" t="s">
        <v>51</v>
      </c>
      <c r="B9" s="36" t="s">
        <v>52</v>
      </c>
      <c r="C9" s="39"/>
    </row>
    <row r="10" spans="1:3" x14ac:dyDescent="0.25">
      <c r="A10" s="35" t="s">
        <v>53</v>
      </c>
      <c r="B10" s="36" t="s">
        <v>54</v>
      </c>
      <c r="C10" s="39"/>
    </row>
    <row r="11" spans="1:3" x14ac:dyDescent="0.25">
      <c r="A11" s="35" t="s">
        <v>55</v>
      </c>
      <c r="B11" s="36" t="s">
        <v>56</v>
      </c>
      <c r="C11" s="39"/>
    </row>
    <row r="12" spans="1:3" x14ac:dyDescent="0.25">
      <c r="A12" s="35" t="s">
        <v>57</v>
      </c>
      <c r="B12" s="36" t="s">
        <v>58</v>
      </c>
      <c r="C12" s="39"/>
    </row>
    <row r="13" spans="1:3" x14ac:dyDescent="0.25">
      <c r="A13" s="35" t="s">
        <v>59</v>
      </c>
      <c r="B13" s="36" t="s">
        <v>60</v>
      </c>
      <c r="C13" s="39"/>
    </row>
    <row r="14" spans="1:3" ht="25.5" x14ac:dyDescent="0.25">
      <c r="A14" s="35" t="s">
        <v>61</v>
      </c>
      <c r="B14" s="36" t="s">
        <v>62</v>
      </c>
      <c r="C14" s="39"/>
    </row>
    <row r="15" spans="1:3" x14ac:dyDescent="0.25">
      <c r="A15" s="35" t="s">
        <v>63</v>
      </c>
      <c r="B15" s="36" t="s">
        <v>64</v>
      </c>
      <c r="C15" s="39"/>
    </row>
    <row r="16" spans="1:3" x14ac:dyDescent="0.25">
      <c r="A16" s="35" t="s">
        <v>65</v>
      </c>
      <c r="B16" s="36" t="s">
        <v>66</v>
      </c>
      <c r="C16" s="39"/>
    </row>
    <row r="17" spans="1:3" x14ac:dyDescent="0.25">
      <c r="A17" s="35" t="s">
        <v>67</v>
      </c>
      <c r="B17" s="36" t="s">
        <v>68</v>
      </c>
      <c r="C17" s="39"/>
    </row>
    <row r="18" spans="1:3" x14ac:dyDescent="0.25">
      <c r="A18" s="35" t="s">
        <v>69</v>
      </c>
      <c r="B18" s="36" t="s">
        <v>70</v>
      </c>
      <c r="C18" s="39"/>
    </row>
    <row r="19" spans="1:3" x14ac:dyDescent="0.25">
      <c r="A19" s="35" t="s">
        <v>71</v>
      </c>
      <c r="B19" s="36" t="s">
        <v>72</v>
      </c>
      <c r="C19" s="39"/>
    </row>
    <row r="20" spans="1:3" x14ac:dyDescent="0.25">
      <c r="A20" s="35" t="s">
        <v>73</v>
      </c>
      <c r="B20" s="36" t="s">
        <v>74</v>
      </c>
      <c r="C20" s="39"/>
    </row>
    <row r="21" spans="1:3" x14ac:dyDescent="0.25">
      <c r="A21" s="35" t="s">
        <v>75</v>
      </c>
      <c r="B21" s="36" t="s">
        <v>76</v>
      </c>
      <c r="C21" s="39"/>
    </row>
    <row r="22" spans="1:3" x14ac:dyDescent="0.25">
      <c r="A22" s="35" t="s">
        <v>77</v>
      </c>
      <c r="B22" s="36" t="s">
        <v>78</v>
      </c>
      <c r="C22" s="39"/>
    </row>
    <row r="23" spans="1:3" x14ac:dyDescent="0.25">
      <c r="A23" s="35" t="s">
        <v>79</v>
      </c>
      <c r="B23" s="36" t="s">
        <v>80</v>
      </c>
      <c r="C23" s="39"/>
    </row>
    <row r="24" spans="1:3" x14ac:dyDescent="0.25">
      <c r="A24" s="35" t="s">
        <v>81</v>
      </c>
      <c r="B24" s="36" t="s">
        <v>82</v>
      </c>
      <c r="C24" s="39"/>
    </row>
    <row r="25" spans="1:3" ht="15.75" thickBot="1" x14ac:dyDescent="0.3">
      <c r="A25" s="37" t="s">
        <v>83</v>
      </c>
      <c r="B25" s="38" t="s">
        <v>84</v>
      </c>
      <c r="C25" s="39"/>
    </row>
    <row r="26" spans="1:3" ht="15.75" thickTop="1"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0"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100" t="s">
        <v>7</v>
      </c>
      <c r="B1" s="99"/>
      <c r="C1" s="67"/>
      <c r="D1" s="76"/>
      <c r="E1" s="68"/>
      <c r="F1" s="70"/>
      <c r="G1" s="68"/>
      <c r="H1" s="73"/>
      <c r="I1" s="68"/>
      <c r="J1" s="74" t="str">
        <f>IF(I1=0,"",I1*H1)</f>
        <v/>
      </c>
      <c r="K1" s="75"/>
      <c r="L1" s="98">
        <f>ROUND((ROUND(H1,3))*(ROUND(K1,2)),2)</f>
        <v>0</v>
      </c>
    </row>
    <row r="2" spans="1:12" s="1" customFormat="1" ht="12.75" customHeight="1" x14ac:dyDescent="0.25">
      <c r="A2" s="100" t="s">
        <v>6</v>
      </c>
      <c r="B2" s="17"/>
      <c r="C2" s="12"/>
      <c r="D2" s="12"/>
      <c r="E2" s="12"/>
      <c r="F2" s="71"/>
      <c r="G2" s="6"/>
      <c r="H2" s="6"/>
      <c r="I2" s="6"/>
      <c r="J2" s="6"/>
      <c r="K2" s="6"/>
      <c r="L2" s="18"/>
    </row>
    <row r="3" spans="1:12" s="1" customFormat="1" ht="12.75" customHeight="1" x14ac:dyDescent="0.25">
      <c r="A3" s="100" t="s">
        <v>8</v>
      </c>
      <c r="B3" s="17"/>
      <c r="C3" s="12"/>
      <c r="D3" s="12"/>
      <c r="E3" s="12"/>
      <c r="F3" s="69"/>
      <c r="G3" s="6"/>
      <c r="H3" s="6"/>
      <c r="I3" s="6"/>
      <c r="J3" s="6"/>
      <c r="K3" s="6"/>
      <c r="L3" s="18"/>
    </row>
    <row r="4" spans="1:12" s="1" customFormat="1" ht="18" customHeight="1" thickBot="1" x14ac:dyDescent="0.3">
      <c r="A4" s="100" t="s">
        <v>9</v>
      </c>
      <c r="B4" s="19"/>
      <c r="C4" s="14"/>
      <c r="D4" s="14"/>
      <c r="E4" s="14"/>
      <c r="F4" s="72"/>
      <c r="G4" s="7"/>
      <c r="H4" s="7"/>
      <c r="I4" s="7"/>
      <c r="J4" s="7"/>
      <c r="K4" s="7"/>
      <c r="L4" s="20"/>
    </row>
    <row r="5" spans="1:12" s="1" customFormat="1" ht="48" customHeight="1" thickBot="1" x14ac:dyDescent="0.3">
      <c r="A5" s="5"/>
      <c r="B5" s="12"/>
      <c r="C5" s="12"/>
      <c r="D5" s="12"/>
      <c r="E5" s="12"/>
      <c r="F5" s="24"/>
      <c r="G5" s="6"/>
      <c r="H5" s="6"/>
      <c r="I5" s="6"/>
      <c r="J5" s="6"/>
      <c r="K5" s="6"/>
      <c r="L5" s="7"/>
    </row>
    <row r="6" spans="1:12" s="5" customFormat="1" ht="12.75" thickBot="1" x14ac:dyDescent="0.3">
      <c r="B6" s="25" t="s">
        <v>22</v>
      </c>
      <c r="C6" s="26"/>
      <c r="D6" s="3"/>
      <c r="E6" s="3"/>
      <c r="F6" s="3" t="s">
        <v>10</v>
      </c>
      <c r="G6" s="26"/>
      <c r="H6" s="26"/>
      <c r="I6" s="26"/>
      <c r="J6" s="26"/>
      <c r="K6" s="26"/>
      <c r="L6" s="27"/>
    </row>
    <row r="7" spans="1:12" s="5" customFormat="1" ht="12" thickBot="1" x14ac:dyDescent="0.3">
      <c r="G7" s="28"/>
      <c r="H7" s="28"/>
      <c r="I7" s="28"/>
      <c r="J7" s="28"/>
      <c r="K7" s="28"/>
      <c r="L7" s="28"/>
    </row>
    <row r="8" spans="1:12" s="1" customFormat="1" ht="15" customHeight="1" thickBot="1" x14ac:dyDescent="0.3">
      <c r="A8" s="1" t="s">
        <v>33</v>
      </c>
      <c r="B8" s="62" t="s">
        <v>21</v>
      </c>
      <c r="C8" s="4"/>
      <c r="D8" s="2"/>
      <c r="E8" s="2"/>
      <c r="F8" s="85" t="s">
        <v>32</v>
      </c>
      <c r="G8" s="4"/>
      <c r="H8" s="4"/>
      <c r="I8" s="4"/>
      <c r="J8" s="4"/>
      <c r="K8" s="4"/>
      <c r="L8" s="15"/>
    </row>
    <row r="9" spans="1:12" s="1" customFormat="1" x14ac:dyDescent="0.25">
      <c r="A9" s="5"/>
      <c r="G9" s="29"/>
      <c r="H9" s="29"/>
      <c r="I9" s="29"/>
      <c r="J9" s="29"/>
      <c r="K9" s="29"/>
      <c r="L9" s="29"/>
    </row>
    <row r="10" spans="1:12" s="1" customFormat="1" x14ac:dyDescent="0.25">
      <c r="A10" s="5"/>
      <c r="G10" s="29"/>
      <c r="H10" s="29"/>
      <c r="I10" s="29"/>
      <c r="J10" s="29"/>
      <c r="K10" s="29"/>
      <c r="L10" s="29"/>
    </row>
    <row r="11" spans="1:12" s="1" customFormat="1" x14ac:dyDescent="0.25">
      <c r="A11" s="5"/>
      <c r="G11" s="29"/>
      <c r="H11" s="29"/>
      <c r="I11" s="29"/>
      <c r="J11" s="29"/>
      <c r="K11" s="29"/>
      <c r="L11" s="29"/>
    </row>
    <row r="12" spans="1:12" s="1" customFormat="1" x14ac:dyDescent="0.25">
      <c r="A12" s="5"/>
      <c r="G12" s="29"/>
      <c r="H12" s="29"/>
      <c r="I12" s="29"/>
      <c r="J12" s="29"/>
      <c r="K12" s="29"/>
      <c r="L12" s="29"/>
    </row>
    <row r="13" spans="1:12" s="1" customFormat="1" x14ac:dyDescent="0.25">
      <c r="A13" s="5"/>
      <c r="G13" s="29"/>
      <c r="H13" s="29"/>
      <c r="I13" s="29"/>
      <c r="J13" s="29"/>
      <c r="K13" s="29"/>
      <c r="L13" s="29"/>
    </row>
    <row r="14" spans="1:12" s="1" customFormat="1" x14ac:dyDescent="0.25">
      <c r="A14" s="5"/>
      <c r="G14" s="29"/>
      <c r="H14" s="29"/>
      <c r="I14" s="29"/>
      <c r="J14" s="29"/>
      <c r="K14" s="29"/>
      <c r="L14" s="29"/>
    </row>
    <row r="15" spans="1:12" s="1" customFormat="1" x14ac:dyDescent="0.25">
      <c r="A15" s="5"/>
      <c r="G15" s="29"/>
      <c r="H15" s="29"/>
      <c r="I15" s="29"/>
      <c r="J15" s="29"/>
      <c r="K15" s="29"/>
      <c r="L15" s="29"/>
    </row>
    <row r="16" spans="1:12" s="1" customFormat="1" x14ac:dyDescent="0.25">
      <c r="A16" s="5"/>
      <c r="G16" s="29"/>
      <c r="H16" s="29"/>
      <c r="I16" s="29"/>
      <c r="J16" s="29"/>
      <c r="K16" s="29"/>
      <c r="L16" s="29"/>
    </row>
    <row r="17" spans="1:12" s="1" customFormat="1" x14ac:dyDescent="0.25">
      <c r="A17" s="5"/>
      <c r="G17" s="29"/>
      <c r="H17" s="29"/>
      <c r="I17" s="29"/>
      <c r="J17" s="29"/>
      <c r="K17" s="29"/>
      <c r="L17" s="29"/>
    </row>
    <row r="18" spans="1:12" s="1" customFormat="1" x14ac:dyDescent="0.25">
      <c r="A18" s="5"/>
      <c r="G18" s="29"/>
      <c r="H18" s="29"/>
      <c r="I18" s="29"/>
      <c r="J18" s="29"/>
      <c r="K18" s="29"/>
      <c r="L18" s="29"/>
    </row>
    <row r="19" spans="1:12" s="1" customFormat="1" x14ac:dyDescent="0.25">
      <c r="A19" s="5"/>
      <c r="G19" s="29"/>
      <c r="H19" s="29"/>
      <c r="I19" s="29"/>
      <c r="J19" s="29"/>
      <c r="K19" s="29"/>
      <c r="L19" s="29"/>
    </row>
    <row r="20" spans="1:12" s="1" customFormat="1" x14ac:dyDescent="0.25">
      <c r="A20" s="5"/>
      <c r="G20" s="29"/>
      <c r="H20" s="29"/>
      <c r="I20" s="29"/>
      <c r="J20" s="29"/>
      <c r="K20" s="29"/>
      <c r="L20" s="29"/>
    </row>
    <row r="21" spans="1:12" s="1" customFormat="1" x14ac:dyDescent="0.25">
      <c r="A21" s="5"/>
      <c r="G21" s="29"/>
      <c r="H21" s="29"/>
      <c r="I21" s="29"/>
      <c r="J21" s="29"/>
      <c r="K21" s="29"/>
      <c r="L21" s="29"/>
    </row>
    <row r="22" spans="1:12" s="1" customFormat="1" x14ac:dyDescent="0.25">
      <c r="A22" s="5"/>
      <c r="G22" s="29"/>
      <c r="H22" s="29"/>
      <c r="I22" s="29"/>
      <c r="J22" s="29"/>
      <c r="K22" s="29"/>
      <c r="L22" s="29"/>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Rekapitulace </vt:lpstr>
      <vt:lpstr>VŠEOB</vt:lpstr>
      <vt:lpstr>Kategorie monitoringu</vt:lpstr>
      <vt:lpstr>hide</vt:lpstr>
      <vt:lpstr>VŠEOB!Názvy_tisku</vt:lpstr>
      <vt:lpstr>VŠEOB!Oblast_tisku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Rečková Radomíra, Ing.</cp:lastModifiedBy>
  <cp:lastPrinted>2018-06-06T08:40:30Z</cp:lastPrinted>
  <dcterms:created xsi:type="dcterms:W3CDTF">2015-03-16T09:47:49Z</dcterms:created>
  <dcterms:modified xsi:type="dcterms:W3CDTF">2020-08-15T19:11:39Z</dcterms:modified>
</cp:coreProperties>
</file>