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ýměnné díl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Výměnné díly'!$C$117:$K$271</definedName>
    <definedName name="_xlnm.Print_Area" localSheetId="1">'01 - Výměnné díly'!$C$4:$J$76,'01 - Výměnné díly'!$C$82:$J$99,'01 - Výměnné díly'!$C$105:$J$271</definedName>
    <definedName name="_xlnm.Print_Titles" localSheetId="1">'01 - Výměnné díly'!$117:$117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1"/>
  <c r="BH271"/>
  <c r="BG271"/>
  <c r="BF271"/>
  <c r="BK271"/>
  <c r="J271"/>
  <c r="BE271"/>
  <c r="BI270"/>
  <c r="BH270"/>
  <c r="BG270"/>
  <c r="BF270"/>
  <c r="BK270"/>
  <c r="J270"/>
  <c r="BE270"/>
  <c r="BI269"/>
  <c r="BH269"/>
  <c r="BG269"/>
  <c r="BF269"/>
  <c r="BK269"/>
  <c r="J269"/>
  <c r="BE269"/>
  <c r="BI268"/>
  <c r="BH268"/>
  <c r="BG268"/>
  <c r="BF268"/>
  <c r="BK268"/>
  <c r="J268"/>
  <c r="BE268"/>
  <c r="BI267"/>
  <c r="BH267"/>
  <c r="BG267"/>
  <c r="BF267"/>
  <c r="BK267"/>
  <c r="J267"/>
  <c r="BE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108"/>
  <c i="1" r="L90"/>
  <c r="AM90"/>
  <c r="AM89"/>
  <c r="L89"/>
  <c r="AM87"/>
  <c r="L87"/>
  <c r="L85"/>
  <c r="L84"/>
  <c i="2" r="J264"/>
  <c r="BK260"/>
  <c r="J260"/>
  <c r="BK264"/>
  <c r="BK262"/>
  <c r="J262"/>
  <c r="J258"/>
  <c r="BK256"/>
  <c r="J256"/>
  <c r="BK254"/>
  <c r="J254"/>
  <c r="BK252"/>
  <c r="J252"/>
  <c r="BK250"/>
  <c r="J250"/>
  <c r="BK248"/>
  <c r="J248"/>
  <c r="BK246"/>
  <c r="J246"/>
  <c r="BK244"/>
  <c r="J244"/>
  <c r="BK242"/>
  <c r="J242"/>
  <c r="BK240"/>
  <c r="J240"/>
  <c r="BK238"/>
  <c r="J238"/>
  <c r="BK236"/>
  <c r="J236"/>
  <c r="BK234"/>
  <c r="J234"/>
  <c r="BK232"/>
  <c r="J232"/>
  <c r="BK230"/>
  <c r="J228"/>
  <c r="BK226"/>
  <c r="J224"/>
  <c r="BK222"/>
  <c r="J220"/>
  <c r="BK218"/>
  <c r="BK216"/>
  <c r="J216"/>
  <c r="J214"/>
  <c r="J212"/>
  <c r="J210"/>
  <c r="BK208"/>
  <c r="J206"/>
  <c r="BK204"/>
  <c r="J202"/>
  <c r="BK200"/>
  <c r="BK198"/>
  <c r="J196"/>
  <c r="J194"/>
  <c r="J192"/>
  <c r="J190"/>
  <c r="J188"/>
  <c r="J186"/>
  <c r="J184"/>
  <c r="BK182"/>
  <c r="J180"/>
  <c r="BK178"/>
  <c r="J176"/>
  <c r="BK174"/>
  <c r="J172"/>
  <c r="BK170"/>
  <c r="J168"/>
  <c r="J166"/>
  <c r="BK164"/>
  <c r="BK162"/>
  <c r="BK160"/>
  <c r="BK158"/>
  <c r="BK156"/>
  <c r="J154"/>
  <c r="BK152"/>
  <c r="BK150"/>
  <c r="J148"/>
  <c r="BK146"/>
  <c r="BK144"/>
  <c r="J144"/>
  <c r="BK142"/>
  <c r="J140"/>
  <c r="BK138"/>
  <c r="BK136"/>
  <c r="J134"/>
  <c r="BK132"/>
  <c r="BK130"/>
  <c r="J128"/>
  <c r="J126"/>
  <c r="J124"/>
  <c r="J122"/>
  <c r="BK120"/>
  <c i="1" r="AS94"/>
  <c i="2" r="BK258"/>
  <c r="J230"/>
  <c r="BK228"/>
  <c r="J226"/>
  <c r="BK224"/>
  <c r="J222"/>
  <c r="BK220"/>
  <c r="J218"/>
  <c r="BK214"/>
  <c r="BK212"/>
  <c r="BK210"/>
  <c r="J208"/>
  <c r="BK206"/>
  <c r="J204"/>
  <c r="BK202"/>
  <c r="J200"/>
  <c r="J198"/>
  <c r="BK196"/>
  <c r="BK194"/>
  <c r="BK192"/>
  <c r="BK190"/>
  <c r="BK188"/>
  <c r="BK186"/>
  <c r="BK184"/>
  <c r="J182"/>
  <c r="BK180"/>
  <c r="J178"/>
  <c r="BK176"/>
  <c r="J174"/>
  <c r="BK172"/>
  <c r="J170"/>
  <c r="BK168"/>
  <c r="BK166"/>
  <c r="J164"/>
  <c r="J162"/>
  <c r="J160"/>
  <c r="J158"/>
  <c r="J156"/>
  <c r="BK154"/>
  <c r="J152"/>
  <c r="J150"/>
  <c r="BK148"/>
  <c r="J146"/>
  <c r="J142"/>
  <c r="BK140"/>
  <c r="J138"/>
  <c r="J136"/>
  <c r="BK134"/>
  <c r="J132"/>
  <c r="J130"/>
  <c r="BK128"/>
  <c r="BK126"/>
  <c r="BK124"/>
  <c r="BK122"/>
  <c r="J120"/>
  <c l="1" r="R119"/>
  <c r="R118"/>
  <c r="BK119"/>
  <c r="J119"/>
  <c r="J97"/>
  <c r="BK266"/>
  <c r="J266"/>
  <c r="J98"/>
  <c r="T119"/>
  <c r="T118"/>
  <c r="P119"/>
  <c r="P118"/>
  <c i="1" r="AU95"/>
  <c i="2" r="E85"/>
  <c r="J89"/>
  <c r="J91"/>
  <c r="F114"/>
  <c r="J115"/>
  <c r="BE120"/>
  <c r="BE124"/>
  <c r="BE126"/>
  <c r="BE132"/>
  <c r="BE138"/>
  <c r="BE142"/>
  <c r="BE146"/>
  <c r="BE152"/>
  <c r="BE158"/>
  <c r="BE166"/>
  <c r="BE170"/>
  <c r="BE174"/>
  <c r="BE178"/>
  <c r="BE182"/>
  <c r="BE188"/>
  <c r="BE194"/>
  <c r="BE196"/>
  <c r="BE200"/>
  <c r="BE208"/>
  <c r="BE210"/>
  <c r="BE228"/>
  <c r="F92"/>
  <c r="BE122"/>
  <c r="BE128"/>
  <c r="BE130"/>
  <c r="BE134"/>
  <c r="BE136"/>
  <c r="BE140"/>
  <c r="BE144"/>
  <c r="BE148"/>
  <c r="BE150"/>
  <c r="BE154"/>
  <c r="BE156"/>
  <c r="BE160"/>
  <c r="BE162"/>
  <c r="BE164"/>
  <c r="BE168"/>
  <c r="BE172"/>
  <c r="BE176"/>
  <c r="BE180"/>
  <c r="BE184"/>
  <c r="BE186"/>
  <c r="BE190"/>
  <c r="BE192"/>
  <c r="BE198"/>
  <c r="BE202"/>
  <c r="BE204"/>
  <c r="BE206"/>
  <c r="BE212"/>
  <c r="BE214"/>
  <c r="BE216"/>
  <c r="BE218"/>
  <c r="BE220"/>
  <c r="BE222"/>
  <c r="BE224"/>
  <c r="BE226"/>
  <c r="BE230"/>
  <c r="BE232"/>
  <c r="BE234"/>
  <c r="BE236"/>
  <c r="BE238"/>
  <c r="BE240"/>
  <c r="BE242"/>
  <c r="BE244"/>
  <c r="BE246"/>
  <c r="BE248"/>
  <c r="BE250"/>
  <c r="BE252"/>
  <c r="BE254"/>
  <c r="BE256"/>
  <c r="BE260"/>
  <c r="BE262"/>
  <c r="BE258"/>
  <c r="BE264"/>
  <c r="F36"/>
  <c i="1" r="BC95"/>
  <c r="BC94"/>
  <c r="W32"/>
  <c i="2" r="F37"/>
  <c i="1" r="BD95"/>
  <c r="BD94"/>
  <c r="W33"/>
  <c i="2" r="J34"/>
  <c i="1" r="AW95"/>
  <c r="AU94"/>
  <c i="2" r="F35"/>
  <c i="1" r="BB95"/>
  <c r="BB94"/>
  <c r="W31"/>
  <c i="2" r="F34"/>
  <c i="1" r="BA95"/>
  <c r="BA94"/>
  <c r="W30"/>
  <c i="2" l="1" r="BK118"/>
  <c r="J118"/>
  <c r="J96"/>
  <c i="1" r="AW94"/>
  <c r="AK30"/>
  <c r="AX94"/>
  <c r="AY94"/>
  <c i="2" r="F33"/>
  <c i="1" r="AZ95"/>
  <c r="AZ94"/>
  <c r="W29"/>
  <c i="2" r="J33"/>
  <c i="1" r="AV95"/>
  <c r="AT95"/>
  <c i="2" l="1" r="J30"/>
  <c i="1" r="AG95"/>
  <c r="AG94"/>
  <c r="AK26"/>
  <c r="AV94"/>
  <c r="AK29"/>
  <c l="1" r="AN95"/>
  <c i="2"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<sst xmlns="http://schemas.openxmlformats.org/spreadsheetml/2006/main">
  <si>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</si>
  <si>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</si>
  <si>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</si>
  <si>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</si>
  <si>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</si>
  <si>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{968205ef-c94b-4516-88ad-4329177d8889}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</si>
  <si>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</si>
  <si>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</si>
  <si>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</si>
  <si>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</si>
  <si>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</si>
  <si>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</si>
  <si>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</si>
  <si>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</si>
  <si>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</si>
  <si>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</si>
  <si>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</si>
  <si>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oprava výměnných dílů zabezpečovacího zařízení v obvodu SSZT 2020-2021</t>
  </si>
  <si>
    <t>KSO:</t>
  </si>
  <si>
    <t>CC-CZ:</t>
  </si>
  <si>
    <t>Místo:</t>
  </si>
  <si>
    <t xml:space="preserve"> </t>
  </si>
  <si>
    <t>Datum:</t>
  </si>
  <si>
    <t>16. 7. 2020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</si>
  <si>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</si>
  <si>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</si>
  <si>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</si>
  <si>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</si>
  <si>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</si>
  <si>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</si>
  <si>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</si>
  <si>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</si>
  <si>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</si>
  <si>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</si>
  <si>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</si>
  <si>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</si>
  <si>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</si>
  <si>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</si>
  <si>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</si>
  <si>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</si>
  <si>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</si>
  <si>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</si>
  <si>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</si>
  <si>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</si>
  <si>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</si>
  <si>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</si>
  <si>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</si>
  <si>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</si>
  <si>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</si>
  <si>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</si>
  <si>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</si>
  <si>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</si>
  <si>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</si>
  <si>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</si>
  <si>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</si>
  <si>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</si>
  <si>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</si>
  <si>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</si>
  <si>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</si>
  <si>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</si>
  <si>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</si>
  <si>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</si>
  <si>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</si>
  <si>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</si>
  <si>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</si>
  <si>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</si>
  <si>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</si>
  <si>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</si>
  <si>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</si>
  <si>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</si>
  <si>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</si>
  <si>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</si>
  <si>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</si>
  <si>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</si>
  <si>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</si>
  <si>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</si>
  <si>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</si>
  <si>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</si>
  <si>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</si>
  <si>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Výměnné díly</t>
  </si>
  <si>
    <t>STA</t>
  </si>
  <si>
    <t>1</t>
  </si>
  <si>
    <t>{636eed50-2e93-431e-9adc-616430f0d89a}</t>
  </si>
  <si>
    <t>2</t>
  </si>
  <si>
    <t>KRYCÍ LIST SOUPISU PRACÍ</t>
  </si>
  <si>
    <t>Objekt:</t>
  </si>
  <si>
    <t>01 - Výměnné díly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</si>
  <si>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</si>
  <si>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</si>
  <si>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</si>
  <si>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</si>
  <si>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</si>
  <si>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</si>
  <si>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</si>
  <si>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</si>
  <si>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</si>
  <si>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</si>
  <si>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</si>
  <si>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</si>
  <si>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</si>
  <si>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</si>
  <si>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</si>
  <si>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</si>
  <si>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</si>
  <si>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</si>
  <si>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</si>
  <si>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</si>
  <si>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</si>
  <si>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</si>
  <si>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</si>
  <si>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</si>
  <si>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</si>
  <si>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7593333030</t>
  </si>
  <si>
    <t>Oprava relé kombinovaného KR1-1000, KR1-24, KR1-60, KR1-600</t>
  </si>
  <si>
    <t>kus</t>
  </si>
  <si>
    <t>512</t>
  </si>
  <si>
    <t>-1331689882</t>
  </si>
  <si>
    <t>PP</t>
  </si>
  <si>
    <t>Oprava relé kombinovaného KR1-1000, KR1-24, KR1-60, KR1-600 - oprava se provádí podle přidružených předpisů k předpisu SŽDC (ČD) T115, pokud není popsána, pak podle technických podmínek výrobku</t>
  </si>
  <si>
    <t>7593333035</t>
  </si>
  <si>
    <t>Oprava relé kombinovaného KSR1-270</t>
  </si>
  <si>
    <t>-1323868665</t>
  </si>
  <si>
    <t>Oprava relé kombinovaného KSR1-270 - oprava se provádí podle přidružených předpisů k předpisu SŽDC (ČD) T115, pokud není popsána, pak podle technických podmínek výrobku</t>
  </si>
  <si>
    <t>3</t>
  </si>
  <si>
    <t>7593333040</t>
  </si>
  <si>
    <t>Oprava relé kombinovaného KR2-400, KR2-600</t>
  </si>
  <si>
    <t>-1050507472</t>
  </si>
  <si>
    <t>Oprava relé kombinovaného KR2-400, KR2-600 - oprava se provádí podle přidružených předpisů k předpisu SŽDC (ČD) T115, pokud není popsána, pak podle technických podmínek výrobku</t>
  </si>
  <si>
    <t>7593333050</t>
  </si>
  <si>
    <t>Oprava relé kombinovaného KŠ1-40, KŠ1-80, KŠ1-280, KŠ1-600, KŠ1-1000, KŠ1M-400</t>
  </si>
  <si>
    <t>-966789231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</si>
  <si>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</si>
  <si>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5</t>
  </si>
  <si>
    <t>7593333060</t>
  </si>
  <si>
    <t>Oprava relé kombinovaného SKŠ1-250</t>
  </si>
  <si>
    <t>-249872745</t>
  </si>
  <si>
    <t>Oprava relé kombinovaného SKŠ1-250 - oprava se provádí podle přidružených předpisů k předpisu SŽDC (ČD) T115, pokud není popsána, pak podle technických podmínek výrobku</t>
  </si>
  <si>
    <t>6</t>
  </si>
  <si>
    <t>7593333075</t>
  </si>
  <si>
    <t>Oprava relé kombinovaného KMŠ-450, KMŠ-3000 RUS</t>
  </si>
  <si>
    <t>1503370115</t>
  </si>
  <si>
    <t>Oprava relé kombinovaného KMŠ-450, KMŠ-3000 RUS - oprava se provádí podle přidružených předpisů k předpisu SŽDC (ČD) T115, pokud není popsána, pak podle technických podmínek výrobku</t>
  </si>
  <si>
    <t>7</t>
  </si>
  <si>
    <t>7593333090</t>
  </si>
  <si>
    <t>Oprava relé neutrálního NR1-2, NR1-40, NR1-400, NR1-1000, NR1-500/200</t>
  </si>
  <si>
    <t>-96517724</t>
  </si>
  <si>
    <t>Oprava relé neutrálního NR1-2, NR1-40, NR1-400, NR1-1000, NR1-500/200 - oprava se provádí podle přidružených předpisů k předpisu SŽDC (ČD) T115, pokud není popsána, pak podle technických podmínek výrobku</t>
  </si>
  <si>
    <t>8</t>
  </si>
  <si>
    <t>7593333095</t>
  </si>
  <si>
    <t>Oprava relé neutrálního NR2-2, NR2-40, NR2-60/1000, NR2-60/450, NR2-900, NR2-1000, NRVU 2-450/1</t>
  </si>
  <si>
    <t>126608724</t>
  </si>
  <si>
    <t>Oprava relé neutrálního NR2-2, NR2-40, NR2-60/1000, NR2-60/450, NR2-900, NR2-1000, NRVU 2-450/1 - oprava se provádí podle přidružených předpisů k předpisu SŽDC (ČD) T115, pokud není popsána, pak podle technických podmínek výrobku</t>
  </si>
  <si>
    <t>9</t>
  </si>
  <si>
    <t>7593333105</t>
  </si>
  <si>
    <t>Oprava relé neutrálního NPR1, NPR2, NPR4</t>
  </si>
  <si>
    <t>-1930440611</t>
  </si>
  <si>
    <t>Oprava relé neutrálního NPR1, NPR2, NPR4 - oprava se provádí podle přidružených předpisů k předpisu SŽDC (ČD) T115, pokud není popsána, pak podle technických podmínek výrobku</t>
  </si>
  <si>
    <t>10</t>
  </si>
  <si>
    <t>7593333107</t>
  </si>
  <si>
    <t>Oprava relé neutrálního NTR1-750, NTR5-1000</t>
  </si>
  <si>
    <t>674289806</t>
  </si>
  <si>
    <t>Oprava relé neutrálního NTR1-750, NTR5-1000 - oprava se provádí podle přidružených předpisů k předpisu SŽDC (ČD) T115, pokud není popsána, pak podle technických podmínek výrobku</t>
  </si>
  <si>
    <t>11</t>
  </si>
  <si>
    <t>7593333110</t>
  </si>
  <si>
    <t>Oprava relé neutrálního NVR-250, NVR-1000, KNR5 s usměrňovačem</t>
  </si>
  <si>
    <t>1240411853</t>
  </si>
  <si>
    <t>Oprava relé neutrálního NVR-250, NVR-1000, KNR5 s usměrňovačem - oprava se provádí podle přidružených předpisů k předpisu SŽDC (ČD) T115, pokud není popsána, pak podle technických podmínek výrobku</t>
  </si>
  <si>
    <t>12</t>
  </si>
  <si>
    <t>7593333120</t>
  </si>
  <si>
    <t>Oprava relé malorozměrového řada NMŠ(M)1</t>
  </si>
  <si>
    <t>900568984</t>
  </si>
  <si>
    <t>Oprava relé malorozměrového řada NMŠ(M)1 - oprava se provádí podle přidružených předpisů k předpisu SŽDC (ČD) T115, pokud není popsána, pak podle technických podmínek výrobku</t>
  </si>
  <si>
    <t>13</t>
  </si>
  <si>
    <t>7593333125</t>
  </si>
  <si>
    <t>Oprava relé malorozměrového řada NMŠ(M)2, OMŠ-74(RUS), OMŠ2-63RUS, OMŠS2-60, SMŠ2 280/2000, SMŠ2 280/280, AŠ2, ANŠ2, AŠ5, OMŠM-1 RUS</t>
  </si>
  <si>
    <t>1162683207</t>
  </si>
  <si>
    <t>Oprava relé malorozměrového řada NMŠ(M)2,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</si>
  <si>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14</t>
  </si>
  <si>
    <t>7593333130</t>
  </si>
  <si>
    <t>Oprava relé malorozměrového SMŠ2 280/2000, SMŠ2 280/280</t>
  </si>
  <si>
    <t>-1606154405</t>
  </si>
  <si>
    <t>Oprava relé malorozměrového SMŠ2 280/2000, SMŠ2 280/280 - oprava se provádí podle přidružených předpisů k předpisu SŽDC (ČD) T115, pokud není popsána, pak podle technických podmínek výrobku</t>
  </si>
  <si>
    <t>7593333135</t>
  </si>
  <si>
    <t>Oprava relé malorozměrového NMŠ2G, NMVŠ2, ANVŠ2</t>
  </si>
  <si>
    <t>-1221059355</t>
  </si>
  <si>
    <t>Oprava relé malorozměrového NMŠ2G, NMVŠ2, ANVŠ2 - oprava se provádí podle přidružených předpisů k předpisu SŽDC (ČD) T115, pokud není popsána, pak podle technických podmínek výrobku</t>
  </si>
  <si>
    <t>16</t>
  </si>
  <si>
    <t>7593333140</t>
  </si>
  <si>
    <t>Oprava relé malorozměrového NMPŠ4-1000/200,NMŠ4-600, NMŠ4-3000, NMŠ4-3,4, MNŠ4-90/1500, NMŠ4-35/1500, NMPŠ-900, NMPŠ1-2000, NMPŠ3-02/220 RUS</t>
  </si>
  <si>
    <t>624139609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</si>
  <si>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technických podmínek výrobku</t>
  </si>
  <si>
    <t>17</t>
  </si>
  <si>
    <t>7593333145</t>
  </si>
  <si>
    <t>Oprava relé malorozměrového NMPŠ1,NMPŠ4</t>
  </si>
  <si>
    <t>-10980749</t>
  </si>
  <si>
    <t>Oprava relé malorozměrového NMPŠ1,NMPŠ4 - oprava se provádí podle přidružených předpisů k předpisu SŽDC (ČD) T115, pokud není popsána, pak podle technických podmínek výrobku</t>
  </si>
  <si>
    <t>18</t>
  </si>
  <si>
    <t>7593333150</t>
  </si>
  <si>
    <t>Oprava relé malorozměrového NMŠT-2000, NMŠT-1800 (RUS), NMŠT-1440 (RUS)</t>
  </si>
  <si>
    <t>729968756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</si>
  <si>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</si>
  <si>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19</t>
  </si>
  <si>
    <t>7593333170</t>
  </si>
  <si>
    <t>Oprava relé transmisního TR3B, TR3V, TR2000, TAZ</t>
  </si>
  <si>
    <t>-703642586</t>
  </si>
  <si>
    <t>Oprava relé transmisního TR3B, TR3V, TR2000, TAZ - oprava se provádí podle přidružených předpisů k předpisu SŽDC (ČD) T115, pokud není popsána, pak podle technických podmínek výrobku</t>
  </si>
  <si>
    <t>20</t>
  </si>
  <si>
    <t>7593333185</t>
  </si>
  <si>
    <t>Oprava relé tepelného TMŠ2</t>
  </si>
  <si>
    <t>-1846440623</t>
  </si>
  <si>
    <t>Oprava relé tepelného TMŠ2 - oprava se provádí podle přidružených předpisů k předpisu SŽDC (ČD) T115, pokud není popsána, pak podle technických podmínek výrobku</t>
  </si>
  <si>
    <t>7593333190</t>
  </si>
  <si>
    <t>Oprava časového souboru TM-10, TU-60, RTS-61, TK-11</t>
  </si>
  <si>
    <t>1304526507</t>
  </si>
  <si>
    <t>Oprava časového souboru TM-10, TU-60, RTS-61, TK-11 - oprava se provádí podle přidružených předpisů k předpisu SŽDC (ČD) T115, pokud není popsána, pak podle technických podmínek výrobku</t>
  </si>
  <si>
    <t>22</t>
  </si>
  <si>
    <t>7593333192</t>
  </si>
  <si>
    <t>Oprava časového souboru UČJ</t>
  </si>
  <si>
    <t>-1090279255</t>
  </si>
  <si>
    <t>Oprava časového souboru UČJ - oprava se provádí podle přidružených předpisů k předpisu SŽDC (ČD) T115, pokud není popsána, pak podle technických podmínek výrobku</t>
  </si>
  <si>
    <t>23</t>
  </si>
  <si>
    <t>7593333200</t>
  </si>
  <si>
    <t>Oprava relé impulsního IMVŠ 110, IRV110, TP 3B</t>
  </si>
  <si>
    <t>856439809</t>
  </si>
  <si>
    <t>Oprava relé impulsního IMVŠ 110, IRV110, TP 3B - oprava se provádí podle přidružených předpisů k předpisu SŽDC (ČD) T115, pokud není popsána, pak podle technických podmínek výrobku</t>
  </si>
  <si>
    <t>24</t>
  </si>
  <si>
    <t>7593333220</t>
  </si>
  <si>
    <t>Oprava relé UKDR1, KDRŠ</t>
  </si>
  <si>
    <t>1743225032</t>
  </si>
  <si>
    <t>Oprava relé UKDR1, KDRŠ - oprava se provádí podle přidružených předpisů k předpisu SŽDC (ČD) T115, pokud není popsána, pak podle technických podmínek výrobku</t>
  </si>
  <si>
    <t>25</t>
  </si>
  <si>
    <t>7593333230</t>
  </si>
  <si>
    <t>Oprava relé KA1, RK 71 462, RK 71 931A(B)</t>
  </si>
  <si>
    <t>348316826</t>
  </si>
  <si>
    <t>Oprava relé KA1, RK 71 462, RK 71 931A(B) - oprava se provádí podle přidružených předpisů k předpisu SŽDC (ČD) T115, pokud není popsána, pak podle technických podmínek výrobku</t>
  </si>
  <si>
    <t>26</t>
  </si>
  <si>
    <t>7593333235</t>
  </si>
  <si>
    <t>Oprava relé KA2</t>
  </si>
  <si>
    <t>-97836574</t>
  </si>
  <si>
    <t>Oprava relé KA2 - oprava se provádí podle přidružených předpisů k předpisu SŽDC (ČD) T115, pokud není popsána, pak podle technických podmínek výrobku</t>
  </si>
  <si>
    <t>27</t>
  </si>
  <si>
    <t>7593333240</t>
  </si>
  <si>
    <t>Oprava relé TAZ-1, TAZ-1A, TAZ-2</t>
  </si>
  <si>
    <t>-1777496982</t>
  </si>
  <si>
    <t>Oprava relé TAZ-1, TAZ-1A, TAZ-2 - oprava se provádí podle přidružených předpisů k předpisu SŽDC (ČD) T115, pokud není popsána, pak podle technických podmínek výrobku</t>
  </si>
  <si>
    <t>28</t>
  </si>
  <si>
    <t>7593333245</t>
  </si>
  <si>
    <t>Oprava relé kazety K, KVR, U</t>
  </si>
  <si>
    <t>-1472426571</t>
  </si>
  <si>
    <t>Oprava relé kazety K, KVR, U - oprava se provádí podle přidružených předpisů k předpisu SŽDC (ČD) T115, pokud není popsána, pak podle technických podmínek výrobku</t>
  </si>
  <si>
    <t>29</t>
  </si>
  <si>
    <t>7593333260</t>
  </si>
  <si>
    <t>Oprava dobíječe AD-1</t>
  </si>
  <si>
    <t>396473907</t>
  </si>
  <si>
    <t>Oprava dobíječe AD-1 - oprava se provádí podle přidružených předpisů k předpisu SŽDC (ČD) T115; pokud není popsána, pak podle technických podmínek výrobku</t>
  </si>
  <si>
    <t>30</t>
  </si>
  <si>
    <t>7593333275</t>
  </si>
  <si>
    <t>Oprava kodéru SMMS 1</t>
  </si>
  <si>
    <t>-1565439954</t>
  </si>
  <si>
    <t>Oprava kodéru SMMS 1 - oprava se provádí podle přidružených předpisů k předpisu SŽDC (ČD) T115, pokud není popsána, pak podle technických podmínek výrobku</t>
  </si>
  <si>
    <t>31</t>
  </si>
  <si>
    <t>7593333290</t>
  </si>
  <si>
    <t>Oprava kodéru KPT, KPTŠ, MT1-150</t>
  </si>
  <si>
    <t>-307111928</t>
  </si>
  <si>
    <t>Oprava kodéru KPT, KPTŠ, MT1-150 - oprava se provádí podle přidružených předpisů k předpisu SŽDC (ČD) T115, pokud není popsána, pak podle technických podmínek výrobku</t>
  </si>
  <si>
    <t>32</t>
  </si>
  <si>
    <t>7593333295</t>
  </si>
  <si>
    <t>Oprava kodéru MK1, MK2, MK3, UMK-1</t>
  </si>
  <si>
    <t>-536193209</t>
  </si>
  <si>
    <t>Oprava kodéru MK1, MK2, MK3, UMK-1 - oprava se provádí podle přidružených předpisů k předpisu SŽDC (ČD) T115, pokud není popsána, pak podle technických podmínek výrobku</t>
  </si>
  <si>
    <t>33</t>
  </si>
  <si>
    <t>7593333300</t>
  </si>
  <si>
    <t>Oprava kodéru adaptér vjezdový, translační, normální</t>
  </si>
  <si>
    <t>1519891347</t>
  </si>
  <si>
    <t>Oprava kodéru adaptér vjezdový, translační, normální - oprava se provádí podle přidružených předpisů k předpisu SŽDC (ČD) T115, pokud není popsána, pak podle technických podmínek výrobku</t>
  </si>
  <si>
    <t>34</t>
  </si>
  <si>
    <t>7593333310</t>
  </si>
  <si>
    <t>Oprava relé indukčního DSR12S, DSR-1, DSR-12, DSR12P</t>
  </si>
  <si>
    <t>-1938239919</t>
  </si>
  <si>
    <t>Oprava relé indukčního DSR12S, DSR-1, DSR-12, DSR12P - oprava se provádí podle přidružených předpisů k předpisu SŽDC (ČD) T115, pokud není popsána, pak podle technických podmínek výrobku</t>
  </si>
  <si>
    <t>35</t>
  </si>
  <si>
    <t>7593333315</t>
  </si>
  <si>
    <t>Oprava relé indukčního DSR-12S</t>
  </si>
  <si>
    <t>2080252291</t>
  </si>
  <si>
    <t>Oprava relé indukčního DSR-12S - oprava se provádí podle přidružených předpisů k předpisu SŽDC (ČD) T115, pokud není popsána, pak podle technických podmínek výrobku</t>
  </si>
  <si>
    <t>36</t>
  </si>
  <si>
    <t>7593333320</t>
  </si>
  <si>
    <t>Oprava relé indukčního DSŠ12, DSŠ12P, DSŠ12S, DSŠ12U</t>
  </si>
  <si>
    <t>-489206716</t>
  </si>
  <si>
    <t>Oprava relé indukčního DSŠ12, DSŠ12P, DSŠ12S, DSŠ12U - oprava se provádí podle přidružených předpisů k předpisu SŽDC (ČD) T115, pokud není popsána, pak podle technických podmínek výrobku</t>
  </si>
  <si>
    <t>38</t>
  </si>
  <si>
    <t>7593333330</t>
  </si>
  <si>
    <t>Oprava souborů KO FID2, FID3</t>
  </si>
  <si>
    <t>165402723</t>
  </si>
  <si>
    <t>Oprava souborů KO FID2, FID3 - oprava se provádí podle přidružených předpisů k předpisu SŽDC (ČD) T115; pokud není popsána, pak podle technických podmínek výrobku</t>
  </si>
  <si>
    <t>39</t>
  </si>
  <si>
    <t>7593333335</t>
  </si>
  <si>
    <t>Oprava souborů KO KAV 2, KAV 3</t>
  </si>
  <si>
    <t>220275382</t>
  </si>
  <si>
    <t>Oprava souborů KO KAV 2, KAV 3 - oprava se provádí podle přidružených předpisů k předpisu SŽDC (ČD) T115; pokud není popsána, pak podle technických podmínek výrobku</t>
  </si>
  <si>
    <t>40</t>
  </si>
  <si>
    <t>7593333380</t>
  </si>
  <si>
    <t>Oprava relé střídavého OR1-80, AR1-2,65, UNR-3</t>
  </si>
  <si>
    <t>638936985</t>
  </si>
  <si>
    <t>Oprava relé střídavého OR1-80, AR1-2,65, UNR-3 - oprava se provádí podle přidružených předpisů k předpisu SŽDC (ČD) T115, pokud není popsána, pak podle technických podmínek výrobku</t>
  </si>
  <si>
    <t>41</t>
  </si>
  <si>
    <t>7593333398</t>
  </si>
  <si>
    <t>Oprava reléové jednotky VÚD BL1 - BL2</t>
  </si>
  <si>
    <t>-1029224337</t>
  </si>
  <si>
    <t>Oprava reléové jednotky VÚD BL1 - BL2 - oprava se provádí podle přidružených předpisů k předpisu SŽDC (ČD) T115; pokud není popsána, pak podle technických podmínek výrobku</t>
  </si>
  <si>
    <t>42</t>
  </si>
  <si>
    <t>7593333450</t>
  </si>
  <si>
    <t>Oprava reléové jednotky VÚD ND</t>
  </si>
  <si>
    <t>-1707514911</t>
  </si>
  <si>
    <t>Oprava reléové jednotky VÚD ND - oprava se provádí podle přidružených předpisů k předpisu SŽDC (ČD) T115; pokud není popsána, pak podle technických podmínek výrobku</t>
  </si>
  <si>
    <t>43</t>
  </si>
  <si>
    <t>7593333514</t>
  </si>
  <si>
    <t>Oprava reléové jednotky VÚD OBL-ON</t>
  </si>
  <si>
    <t>-1647648035</t>
  </si>
  <si>
    <t>Oprava reléové jednotky VÚD OBL-ON - oprava se provádí podle přidružených předpisů k předpisu SŽDC (ČD) T115; pokud není popsána, pak podle technických podmínek výrobku</t>
  </si>
  <si>
    <t>44</t>
  </si>
  <si>
    <t>7593333521</t>
  </si>
  <si>
    <t>Oprava reléové jednotky VÚD 1K1K až 2K2K</t>
  </si>
  <si>
    <t>359613654</t>
  </si>
  <si>
    <t>Oprava reléové jednotky VÚD 1K1K až 2K2K - oprava se provádí podle přidružených předpisů k předpisu SŽDC (ČD) T115; pokud není popsána, pak podle technických podmínek výrobku</t>
  </si>
  <si>
    <t>45</t>
  </si>
  <si>
    <t>7593333522</t>
  </si>
  <si>
    <t>Oprava reléových bloků BV1, BV3</t>
  </si>
  <si>
    <t>1256347370</t>
  </si>
  <si>
    <t>Oprava reléových bloků BV1, BV3 - oprava se provádí podle přidružených předpisů k předpisu SŽDC (ČD) T115, pokud není popsána, pak podle technických podmínek výrobku</t>
  </si>
  <si>
    <t>46</t>
  </si>
  <si>
    <t>7593333531</t>
  </si>
  <si>
    <t>Oprava reléových bloků BV4, BV5, BV11, BV12</t>
  </si>
  <si>
    <t>484322917</t>
  </si>
  <si>
    <t>Oprava reléových bloků BV4, BV5, BV11, BV12 - oprava se provádí podle přidružených předpisů k předpisu SŽDC (ČD) T115, pokud není popsána, pak podle technických podmínek výrobku</t>
  </si>
  <si>
    <t>47</t>
  </si>
  <si>
    <t>7593333533</t>
  </si>
  <si>
    <t>Oprava reléových bloků BV6</t>
  </si>
  <si>
    <t>1142778005</t>
  </si>
  <si>
    <t>Oprava reléových bloků BV6 - oprava se provádí podle přidružených předpisů k předpisu SŽDC (ČD) T115, pokud není popsána, pak podle technických podmínek výrobku</t>
  </si>
  <si>
    <t>48</t>
  </si>
  <si>
    <t>7593333535</t>
  </si>
  <si>
    <t>Oprava reléových bloků BV8</t>
  </si>
  <si>
    <t>-270171498</t>
  </si>
  <si>
    <t>Oprava reléových bloků BV8 - oprava se provádí podle přidružených předpisů k předpisu SŽDC (ČD) T115, pokud není popsána, pak podle technických podmínek výrobku</t>
  </si>
  <si>
    <t>49</t>
  </si>
  <si>
    <t>7593333537</t>
  </si>
  <si>
    <t>Oprava reléových bloků CV1</t>
  </si>
  <si>
    <t>-1700734812</t>
  </si>
  <si>
    <t>Oprava reléových bloků CV1 - oprava se provádí podle přidružených předpisů k předpisu SŽDC (ČD) T115, pokud není popsána, pak podle technických podmínek výrobku</t>
  </si>
  <si>
    <t>50</t>
  </si>
  <si>
    <t>7593333539</t>
  </si>
  <si>
    <t>Oprava reléových bloků CV2</t>
  </si>
  <si>
    <t>2053689728</t>
  </si>
  <si>
    <t>Oprava reléových bloků CV2 - oprava se provádí podle přidružených předpisů k předpisu SŽDC (ČD) T115, pokud není popsána, pak podle technických podmínek výrobku</t>
  </si>
  <si>
    <t>51</t>
  </si>
  <si>
    <t>7593333541</t>
  </si>
  <si>
    <t>Oprava reléových bloků CV3</t>
  </si>
  <si>
    <t>371743700</t>
  </si>
  <si>
    <t>Oprava reléových bloků CV3 - oprava se provádí podle přidružených předpisů k předpisu SŽDC (ČD) T115, pokud není popsána, pak podle technických podmínek výrobku</t>
  </si>
  <si>
    <t>52</t>
  </si>
  <si>
    <t>7593333545</t>
  </si>
  <si>
    <t>Oprava reléových bloků CV4</t>
  </si>
  <si>
    <t>1631578430</t>
  </si>
  <si>
    <t>Oprava reléových bloků CV4 - oprava se provádí podle přidružených předpisů k předpisu SŽDC (ČD) T115, pokud není popsána, pak podle technických podmínek výrobku</t>
  </si>
  <si>
    <t>53</t>
  </si>
  <si>
    <t>7593333547</t>
  </si>
  <si>
    <t>Oprava reléových bloků A</t>
  </si>
  <si>
    <t>-586007144</t>
  </si>
  <si>
    <t>Oprava reléových bloků A - oprava se provádí podle přidružených předpisů k předpisu SŽDC (ČD) T115, pokud není popsána, pak podle technických podmínek výrobku</t>
  </si>
  <si>
    <t>54</t>
  </si>
  <si>
    <t>7593333549</t>
  </si>
  <si>
    <t>Oprava reléových bloků B</t>
  </si>
  <si>
    <t>-632498731</t>
  </si>
  <si>
    <t>Oprava reléových bloků B - oprava se provádí podle přidružených předpisů k předpisu SŽDC (ČD) T115, pokud není popsána, pak podle technických podmínek výrobku</t>
  </si>
  <si>
    <t>55</t>
  </si>
  <si>
    <t>7593333551</t>
  </si>
  <si>
    <t>Oprava reléových bloků C</t>
  </si>
  <si>
    <t>1128603210</t>
  </si>
  <si>
    <t>Oprava reléových bloků C - oprava se provádí podle přidružených předpisů k předpisu SŽDC (ČD) T115, pokud není popsána, pak podle technických podmínek výrobku</t>
  </si>
  <si>
    <t>56</t>
  </si>
  <si>
    <t>7593333553</t>
  </si>
  <si>
    <t>Oprava reléových bloků D</t>
  </si>
  <si>
    <t>1282354711</t>
  </si>
  <si>
    <t>Oprava reléových bloků D - oprava se provádí podle přidružených předpisů k předpisu SŽDC (ČD) T115, pokud není popsána, pak podle technických podmínek výrobku</t>
  </si>
  <si>
    <t>57</t>
  </si>
  <si>
    <t>7593333555</t>
  </si>
  <si>
    <t>Oprava reléových bloků H</t>
  </si>
  <si>
    <t>-1376351407</t>
  </si>
  <si>
    <t>Oprava reléových bloků H - oprava se provádí podle přidružených předpisů k předpisu SŽDC (ČD) T115, pokud není popsána, pak podle technických podmínek výrobku</t>
  </si>
  <si>
    <t>58</t>
  </si>
  <si>
    <t>7593333556</t>
  </si>
  <si>
    <t>Oprava reléových bloků J</t>
  </si>
  <si>
    <t>-2089169469</t>
  </si>
  <si>
    <t>Oprava reléových bloků J - oprava se provádí podle přidružených předpisů k předpisu SŽDC (ČD) T115, pokud není popsána, pak podle technických podmínek výrobku</t>
  </si>
  <si>
    <t>59</t>
  </si>
  <si>
    <t>7593333557</t>
  </si>
  <si>
    <t>Oprava reléových bloků K</t>
  </si>
  <si>
    <t>-1641400616</t>
  </si>
  <si>
    <t>Oprava reléových bloků K - oprava se provádí podle přidružených předpisů k předpisu SŽDC (ČD) T115, pokud není popsána, pak podle technických podmínek výrobku</t>
  </si>
  <si>
    <t>60</t>
  </si>
  <si>
    <t>7593333561</t>
  </si>
  <si>
    <t>Oprava reléových bloků M</t>
  </si>
  <si>
    <t>441716304</t>
  </si>
  <si>
    <t>Oprava reléových bloků M - oprava se provádí podle přidružených předpisů k předpisu SŽDC (ČD) T115, pokud není popsána, pak podle technických podmínek výrobku</t>
  </si>
  <si>
    <t>61</t>
  </si>
  <si>
    <t>7593333565</t>
  </si>
  <si>
    <t>Oprava reléových bloků Q</t>
  </si>
  <si>
    <t>1628774504</t>
  </si>
  <si>
    <t>Oprava reléových bloků Q - oprava se provádí podle přidružených předpisů k předpisu SŽDC (ČD) T115, pokud není popsána, pak podle technických podmínek výrobku</t>
  </si>
  <si>
    <t>62</t>
  </si>
  <si>
    <t>7593333567</t>
  </si>
  <si>
    <t>Oprava reléových bloků R</t>
  </si>
  <si>
    <t>45731126</t>
  </si>
  <si>
    <t>Oprava reléových bloků R - oprava se provádí podle přidružených předpisů k předpisu SŽDC (ČD) T115, pokud není popsána, pak podle technických podmínek výrobku</t>
  </si>
  <si>
    <t>63</t>
  </si>
  <si>
    <t>7593333568</t>
  </si>
  <si>
    <t>Oprava reléových bloků S</t>
  </si>
  <si>
    <t>488298312</t>
  </si>
  <si>
    <t>Oprava reléových bloků S - oprava se provádí podle přidružených předpisů k předpisu SŽDC (ČD) T115, pokud není popsána, pak podle technických podmínek výrobku</t>
  </si>
  <si>
    <t>64</t>
  </si>
  <si>
    <t>7593333569</t>
  </si>
  <si>
    <t>Oprava reléových bloků V, VT</t>
  </si>
  <si>
    <t>1557383349</t>
  </si>
  <si>
    <t>Oprava reléových bloků V, VT - oprava se provádí podle přidružených předpisů k předpisu SŽDC (ČD) T115, pokud není popsána, pak podle technických podmínek výrobku</t>
  </si>
  <si>
    <t>65</t>
  </si>
  <si>
    <t>7593333573</t>
  </si>
  <si>
    <t>Oprava reléových bloků VS-2</t>
  </si>
  <si>
    <t>-253894079</t>
  </si>
  <si>
    <t>Oprava reléových bloků VS-2 - oprava se provádí podle přidružených předpisů k předpisu SŽDC (ČD) T115, pokud není popsána, pak podle technických podmínek výrobku</t>
  </si>
  <si>
    <t>66</t>
  </si>
  <si>
    <t>7593333575</t>
  </si>
  <si>
    <t>Oprava reléových bloků W</t>
  </si>
  <si>
    <t>29494289</t>
  </si>
  <si>
    <t>Oprava reléových bloků W - oprava se provádí podle přidružených předpisů k předpisu SŽDC (ČD) T115, pokud není popsána, pak podle technických podmínek výrobku</t>
  </si>
  <si>
    <t>67</t>
  </si>
  <si>
    <t>7593333620</t>
  </si>
  <si>
    <t>Oprava anulačního souboru ASE</t>
  </si>
  <si>
    <t>1234642669</t>
  </si>
  <si>
    <t>Oprava anulačního souboru ASE - oprava se provádí podle přidruženého předpisu č. 4 k předpisu SŽDC (ČD) T115; pokud není popsána, pak podle technických podmínek výrobku</t>
  </si>
  <si>
    <t>68</t>
  </si>
  <si>
    <t>7593333642</t>
  </si>
  <si>
    <t>Oprava reléové jednotky EK1-sti/sti</t>
  </si>
  <si>
    <t>1452185591</t>
  </si>
  <si>
    <t>Oprava reléové jednotky EK1-sti/sti - oprava se provádí podle přidružených předpisů k předpisu SŽDC (ČD) T115, pokud není popsána, pak podle technických podmínek výrobku</t>
  </si>
  <si>
    <t>69</t>
  </si>
  <si>
    <t>7593333644</t>
  </si>
  <si>
    <t>Oprava reléové jednotky EK1-ss/sti</t>
  </si>
  <si>
    <t>430232204</t>
  </si>
  <si>
    <t>Oprava reléové jednotky EK1-ss/sti - oprava se provádí podle přidružených předpisů k předpisu SŽDC (ČD) T115, pokud není popsána, pak podle technických podmínek výrobku</t>
  </si>
  <si>
    <t>70</t>
  </si>
  <si>
    <t>7593333670</t>
  </si>
  <si>
    <t>Oprava reléové jednotky SN1</t>
  </si>
  <si>
    <t>-489949665</t>
  </si>
  <si>
    <t>Oprava reléové jednotky SN1 - oprava se provádí podle přidružených předpisů k předpisu SŽDC (ČD) T115, pokud není popsána, pak podle technických podmínek výrobku</t>
  </si>
  <si>
    <t>71</t>
  </si>
  <si>
    <t>7593333680</t>
  </si>
  <si>
    <t>Oprava hlídače izolačního stavu HIS</t>
  </si>
  <si>
    <t>173268747</t>
  </si>
  <si>
    <t>72</t>
  </si>
  <si>
    <t>M</t>
  </si>
  <si>
    <t>7593330020</t>
  </si>
  <si>
    <t xml:space="preserve">Výměnné díly Kryt relé DSŠ  (HM0404081990210)</t>
  </si>
  <si>
    <t>128</t>
  </si>
  <si>
    <t>1150138542</t>
  </si>
  <si>
    <t>73</t>
  </si>
  <si>
    <t>7593331150</t>
  </si>
  <si>
    <t>Výměnné díly Deska základní relé NMŠ,(rel.sady)</t>
  </si>
  <si>
    <t>314712248</t>
  </si>
  <si>
    <t>74</t>
  </si>
  <si>
    <t>7593333990</t>
  </si>
  <si>
    <t>Hodinová zúčtovací sazba pro opravu elektronických prvků a zařízení</t>
  </si>
  <si>
    <t>hod</t>
  </si>
  <si>
    <t>-720257049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</si>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</sst>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7" fillId="2" borderId="22" xfId="0" applyFont="1" applyFill="1" applyBorder="1" applyAlignment="1" applyProtection="1">
      <alignment horizontal="left" vertical="center"/>
      <protection locked="0"/>
    </xf>
    <xf numFmtId="0" fontId="17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2020-07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Údržba a oprava výměnných dílů zabezpečovacího zařízení v obvodu SSZT 2020-2021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16. 7. 2020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Výměnné díly'!J30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'01 - Výměnné díly'!P118</f>
        <v>0</v>
      </c>
      <c r="AV95" s="124">
        <f>'01 - Výměnné díly'!J33</f>
        <v>0</v>
      </c>
      <c r="AW95" s="124">
        <f>'01 - Výměnné díly'!J34</f>
        <v>0</v>
      </c>
      <c r="AX95" s="124">
        <f>'01 - Výměnné díly'!J35</f>
        <v>0</v>
      </c>
      <c r="AY95" s="124">
        <f>'01 - Výměnné díly'!J36</f>
        <v>0</v>
      </c>
      <c r="AZ95" s="124">
        <f>'01 - Výměnné díly'!F33</f>
        <v>0</v>
      </c>
      <c r="BA95" s="124">
        <f>'01 - Výměnné díly'!F34</f>
        <v>0</v>
      </c>
      <c r="BB95" s="124">
        <f>'01 - Výměnné díly'!F35</f>
        <v>0</v>
      </c>
      <c r="BC95" s="124">
        <f>'01 - Výměnné díly'!F36</f>
        <v>0</v>
      </c>
      <c r="BD95" s="126">
        <f>'01 - Výměnné díly'!F37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vHoIhiZbQLXWgCaLrzAOWsOE3GYplqNqgBcDUB/srBf621FIsvjijPJSRHgI0T7v+BTWlErt4p7xg8GnK5ZHVg==" hashValue="Ny/52K+1WfPmCRkIYyeJzm6imk4QcXMwuiyYweT82vJ6Y2J616lE72hDXSBgak3K0aWYvhQJyTEaaF0BDPXUp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ýměnné díl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23.25" customHeight="1">
      <c r="B7" s="16"/>
      <c r="E7" s="133" t="str">
        <f>'Rekapitulace stavby'!K6</f>
        <v>Údržba a oprava výměnných dílů zabezpečovacího zařízení v obvodu SSZT 2020-2021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16. 7. 2020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ROUND((ROUND((SUM(BE118:BE265)),  2) + SUM(BE267:BE271)), 2)</f>
        <v>0</v>
      </c>
      <c r="G33" s="34"/>
      <c r="H33" s="34"/>
      <c r="I33" s="147">
        <v>0.20999999999999999</v>
      </c>
      <c r="J33" s="146">
        <f>ROUND((ROUND(((SUM(BE118:BE265))*I33),  2) + (SUM(BE267:BE271)*I33)),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ROUND((ROUND((SUM(BF118:BF265)),  2) + SUM(BF267:BF271)), 2)</f>
        <v>0</v>
      </c>
      <c r="G34" s="34"/>
      <c r="H34" s="34"/>
      <c r="I34" s="147">
        <v>0.14999999999999999</v>
      </c>
      <c r="J34" s="146">
        <f>ROUND((ROUND(((SUM(BF118:BF265))*I34),  2) + (SUM(BF267:BF271)*I34)),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ROUND((ROUND((SUM(BG118:BG265)),  2) + SUM(BG267:BG271)),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ROUND((ROUND((SUM(BH118:BH265)),  2) + SUM(BH267:BH271)),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ROUND((ROUND((SUM(BI118:BI265)),  2) + SUM(BI267:BI271)),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3.25" customHeight="1">
      <c r="A85" s="34"/>
      <c r="B85" s="35"/>
      <c r="C85" s="36"/>
      <c r="D85" s="36"/>
      <c r="E85" s="166" t="str">
        <f>E7</f>
        <v>Údržba a oprava výměnných dílů zabezpečovacího zařízení v obvodu SSZT 2020-2021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Výměnné díly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16. 7. 2020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J119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1.84" customHeight="1">
      <c r="A98" s="9"/>
      <c r="B98" s="171"/>
      <c r="C98" s="172"/>
      <c r="D98" s="177" t="s">
        <v>93</v>
      </c>
      <c r="E98" s="172"/>
      <c r="F98" s="172"/>
      <c r="G98" s="172"/>
      <c r="H98" s="172"/>
      <c r="I98" s="172"/>
      <c r="J98" s="178">
        <f>J266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94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3.25" customHeight="1">
      <c r="A108" s="34"/>
      <c r="B108" s="35"/>
      <c r="C108" s="36"/>
      <c r="D108" s="36"/>
      <c r="E108" s="166" t="str">
        <f>E7</f>
        <v>Údržba a oprava výměnných dílů zabezpečovacího zařízení v obvodu SSZT 2020-2021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85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01 - Výměnné díly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 xml:space="preserve"> </v>
      </c>
      <c r="G112" s="36"/>
      <c r="H112" s="36"/>
      <c r="I112" s="28" t="s">
        <v>22</v>
      </c>
      <c r="J112" s="75" t="str">
        <f>IF(J12="","",J12)</f>
        <v>16. 7. 2020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29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6"/>
      <c r="E115" s="36"/>
      <c r="F115" s="23" t="str">
        <f>IF(E18="","",E18)</f>
        <v>Vyplň údaj</v>
      </c>
      <c r="G115" s="36"/>
      <c r="H115" s="36"/>
      <c r="I115" s="28" t="s">
        <v>31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79"/>
      <c r="B117" s="180"/>
      <c r="C117" s="181" t="s">
        <v>95</v>
      </c>
      <c r="D117" s="182" t="s">
        <v>58</v>
      </c>
      <c r="E117" s="182" t="s">
        <v>54</v>
      </c>
      <c r="F117" s="182" t="s">
        <v>55</v>
      </c>
      <c r="G117" s="182" t="s">
        <v>96</v>
      </c>
      <c r="H117" s="182" t="s">
        <v>97</v>
      </c>
      <c r="I117" s="182" t="s">
        <v>98</v>
      </c>
      <c r="J117" s="183" t="s">
        <v>89</v>
      </c>
      <c r="K117" s="184" t="s">
        <v>99</v>
      </c>
      <c r="L117" s="185"/>
      <c r="M117" s="96" t="s">
        <v>1</v>
      </c>
      <c r="N117" s="97" t="s">
        <v>37</v>
      </c>
      <c r="O117" s="97" t="s">
        <v>100</v>
      </c>
      <c r="P117" s="97" t="s">
        <v>101</v>
      </c>
      <c r="Q117" s="97" t="s">
        <v>102</v>
      </c>
      <c r="R117" s="97" t="s">
        <v>103</v>
      </c>
      <c r="S117" s="97" t="s">
        <v>104</v>
      </c>
      <c r="T117" s="98" t="s">
        <v>105</v>
      </c>
      <c r="U117" s="179"/>
      <c r="V117" s="179"/>
      <c r="W117" s="179"/>
      <c r="X117" s="179"/>
      <c r="Y117" s="179"/>
      <c r="Z117" s="179"/>
      <c r="AA117" s="179"/>
      <c r="AB117" s="179"/>
      <c r="AC117" s="179"/>
      <c r="AD117" s="179"/>
      <c r="AE117" s="179"/>
    </row>
    <row r="118" s="2" customFormat="1" ht="22.8" customHeight="1">
      <c r="A118" s="34"/>
      <c r="B118" s="35"/>
      <c r="C118" s="103" t="s">
        <v>106</v>
      </c>
      <c r="D118" s="36"/>
      <c r="E118" s="36"/>
      <c r="F118" s="36"/>
      <c r="G118" s="36"/>
      <c r="H118" s="36"/>
      <c r="I118" s="36"/>
      <c r="J118" s="186">
        <f>BK118</f>
        <v>0</v>
      </c>
      <c r="K118" s="36"/>
      <c r="L118" s="40"/>
      <c r="M118" s="99"/>
      <c r="N118" s="187"/>
      <c r="O118" s="100"/>
      <c r="P118" s="188">
        <f>P119+P266</f>
        <v>0</v>
      </c>
      <c r="Q118" s="100"/>
      <c r="R118" s="188">
        <f>R119+R266</f>
        <v>0</v>
      </c>
      <c r="S118" s="100"/>
      <c r="T118" s="189">
        <f>T119+T266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72</v>
      </c>
      <c r="AU118" s="13" t="s">
        <v>91</v>
      </c>
      <c r="BK118" s="190">
        <f>BK119+BK266</f>
        <v>0</v>
      </c>
    </row>
    <row r="119" s="11" customFormat="1" ht="25.92" customHeight="1">
      <c r="A119" s="11"/>
      <c r="B119" s="191"/>
      <c r="C119" s="192"/>
      <c r="D119" s="193" t="s">
        <v>72</v>
      </c>
      <c r="E119" s="194" t="s">
        <v>107</v>
      </c>
      <c r="F119" s="194" t="s">
        <v>108</v>
      </c>
      <c r="G119" s="192"/>
      <c r="H119" s="192"/>
      <c r="I119" s="195"/>
      <c r="J119" s="178">
        <f>BK119</f>
        <v>0</v>
      </c>
      <c r="K119" s="192"/>
      <c r="L119" s="196"/>
      <c r="M119" s="197"/>
      <c r="N119" s="198"/>
      <c r="O119" s="198"/>
      <c r="P119" s="199">
        <f>SUM(P120:P265)</f>
        <v>0</v>
      </c>
      <c r="Q119" s="198"/>
      <c r="R119" s="199">
        <f>SUM(R120:R265)</f>
        <v>0</v>
      </c>
      <c r="S119" s="198"/>
      <c r="T119" s="200">
        <f>SUM(T120:T265)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1" t="s">
        <v>109</v>
      </c>
      <c r="AT119" s="202" t="s">
        <v>72</v>
      </c>
      <c r="AU119" s="202" t="s">
        <v>73</v>
      </c>
      <c r="AY119" s="201" t="s">
        <v>110</v>
      </c>
      <c r="BK119" s="203">
        <f>SUM(BK120:BK265)</f>
        <v>0</v>
      </c>
    </row>
    <row r="120" s="2" customFormat="1" ht="24.15" customHeight="1">
      <c r="A120" s="34"/>
      <c r="B120" s="35"/>
      <c r="C120" s="204" t="s">
        <v>81</v>
      </c>
      <c r="D120" s="204" t="s">
        <v>111</v>
      </c>
      <c r="E120" s="205" t="s">
        <v>112</v>
      </c>
      <c r="F120" s="206" t="s">
        <v>113</v>
      </c>
      <c r="G120" s="207" t="s">
        <v>114</v>
      </c>
      <c r="H120" s="208">
        <v>28</v>
      </c>
      <c r="I120" s="209"/>
      <c r="J120" s="210">
        <f>ROUND(I120*H120,2)</f>
        <v>0</v>
      </c>
      <c r="K120" s="211"/>
      <c r="L120" s="40"/>
      <c r="M120" s="212" t="s">
        <v>1</v>
      </c>
      <c r="N120" s="213" t="s">
        <v>38</v>
      </c>
      <c r="O120" s="87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6" t="s">
        <v>115</v>
      </c>
      <c r="AT120" s="216" t="s">
        <v>111</v>
      </c>
      <c r="AU120" s="216" t="s">
        <v>81</v>
      </c>
      <c r="AY120" s="13" t="s">
        <v>110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3" t="s">
        <v>81</v>
      </c>
      <c r="BK120" s="217">
        <f>ROUND(I120*H120,2)</f>
        <v>0</v>
      </c>
      <c r="BL120" s="13" t="s">
        <v>115</v>
      </c>
      <c r="BM120" s="216" t="s">
        <v>116</v>
      </c>
    </row>
    <row r="121" s="2" customFormat="1">
      <c r="A121" s="34"/>
      <c r="B121" s="35"/>
      <c r="C121" s="36"/>
      <c r="D121" s="218" t="s">
        <v>117</v>
      </c>
      <c r="E121" s="36"/>
      <c r="F121" s="219" t="s">
        <v>118</v>
      </c>
      <c r="G121" s="36"/>
      <c r="H121" s="36"/>
      <c r="I121" s="220"/>
      <c r="J121" s="36"/>
      <c r="K121" s="36"/>
      <c r="L121" s="40"/>
      <c r="M121" s="221"/>
      <c r="N121" s="222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117</v>
      </c>
      <c r="AU121" s="13" t="s">
        <v>81</v>
      </c>
    </row>
    <row r="122" s="2" customFormat="1" ht="14.4" customHeight="1">
      <c r="A122" s="34"/>
      <c r="B122" s="35"/>
      <c r="C122" s="204" t="s">
        <v>83</v>
      </c>
      <c r="D122" s="204" t="s">
        <v>111</v>
      </c>
      <c r="E122" s="205" t="s">
        <v>119</v>
      </c>
      <c r="F122" s="206" t="s">
        <v>120</v>
      </c>
      <c r="G122" s="207" t="s">
        <v>114</v>
      </c>
      <c r="H122" s="208">
        <v>13</v>
      </c>
      <c r="I122" s="209"/>
      <c r="J122" s="210">
        <f>ROUND(I122*H122,2)</f>
        <v>0</v>
      </c>
      <c r="K122" s="211"/>
      <c r="L122" s="40"/>
      <c r="M122" s="212" t="s">
        <v>1</v>
      </c>
      <c r="N122" s="213" t="s">
        <v>38</v>
      </c>
      <c r="O122" s="87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115</v>
      </c>
      <c r="AT122" s="216" t="s">
        <v>111</v>
      </c>
      <c r="AU122" s="216" t="s">
        <v>81</v>
      </c>
      <c r="AY122" s="13" t="s">
        <v>110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3" t="s">
        <v>81</v>
      </c>
      <c r="BK122" s="217">
        <f>ROUND(I122*H122,2)</f>
        <v>0</v>
      </c>
      <c r="BL122" s="13" t="s">
        <v>115</v>
      </c>
      <c r="BM122" s="216" t="s">
        <v>121</v>
      </c>
    </row>
    <row r="123" s="2" customFormat="1">
      <c r="A123" s="34"/>
      <c r="B123" s="35"/>
      <c r="C123" s="36"/>
      <c r="D123" s="218" t="s">
        <v>117</v>
      </c>
      <c r="E123" s="36"/>
      <c r="F123" s="219" t="s">
        <v>122</v>
      </c>
      <c r="G123" s="36"/>
      <c r="H123" s="36"/>
      <c r="I123" s="220"/>
      <c r="J123" s="36"/>
      <c r="K123" s="36"/>
      <c r="L123" s="40"/>
      <c r="M123" s="221"/>
      <c r="N123" s="222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117</v>
      </c>
      <c r="AU123" s="13" t="s">
        <v>81</v>
      </c>
    </row>
    <row r="124" s="2" customFormat="1" ht="14.4" customHeight="1">
      <c r="A124" s="34"/>
      <c r="B124" s="35"/>
      <c r="C124" s="204" t="s">
        <v>123</v>
      </c>
      <c r="D124" s="204" t="s">
        <v>111</v>
      </c>
      <c r="E124" s="205" t="s">
        <v>124</v>
      </c>
      <c r="F124" s="206" t="s">
        <v>125</v>
      </c>
      <c r="G124" s="207" t="s">
        <v>114</v>
      </c>
      <c r="H124" s="208">
        <v>14</v>
      </c>
      <c r="I124" s="209"/>
      <c r="J124" s="210">
        <f>ROUND(I124*H124,2)</f>
        <v>0</v>
      </c>
      <c r="K124" s="211"/>
      <c r="L124" s="40"/>
      <c r="M124" s="212" t="s">
        <v>1</v>
      </c>
      <c r="N124" s="213" t="s">
        <v>38</v>
      </c>
      <c r="O124" s="87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115</v>
      </c>
      <c r="AT124" s="216" t="s">
        <v>111</v>
      </c>
      <c r="AU124" s="216" t="s">
        <v>81</v>
      </c>
      <c r="AY124" s="13" t="s">
        <v>110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3" t="s">
        <v>81</v>
      </c>
      <c r="BK124" s="217">
        <f>ROUND(I124*H124,2)</f>
        <v>0</v>
      </c>
      <c r="BL124" s="13" t="s">
        <v>115</v>
      </c>
      <c r="BM124" s="216" t="s">
        <v>126</v>
      </c>
    </row>
    <row r="125" s="2" customFormat="1">
      <c r="A125" s="34"/>
      <c r="B125" s="35"/>
      <c r="C125" s="36"/>
      <c r="D125" s="218" t="s">
        <v>117</v>
      </c>
      <c r="E125" s="36"/>
      <c r="F125" s="219" t="s">
        <v>127</v>
      </c>
      <c r="G125" s="36"/>
      <c r="H125" s="36"/>
      <c r="I125" s="220"/>
      <c r="J125" s="36"/>
      <c r="K125" s="36"/>
      <c r="L125" s="40"/>
      <c r="M125" s="221"/>
      <c r="N125" s="22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117</v>
      </c>
      <c r="AU125" s="13" t="s">
        <v>81</v>
      </c>
    </row>
    <row r="126" s="2" customFormat="1" ht="24.15" customHeight="1">
      <c r="A126" s="34"/>
      <c r="B126" s="35"/>
      <c r="C126" s="204" t="s">
        <v>109</v>
      </c>
      <c r="D126" s="204" t="s">
        <v>111</v>
      </c>
      <c r="E126" s="205" t="s">
        <v>128</v>
      </c>
      <c r="F126" s="206" t="s">
        <v>129</v>
      </c>
      <c r="G126" s="207" t="s">
        <v>114</v>
      </c>
      <c r="H126" s="208">
        <v>214</v>
      </c>
      <c r="I126" s="209"/>
      <c r="J126" s="210">
        <f>ROUND(I126*H126,2)</f>
        <v>0</v>
      </c>
      <c r="K126" s="211"/>
      <c r="L126" s="40"/>
      <c r="M126" s="212" t="s">
        <v>1</v>
      </c>
      <c r="N126" s="213" t="s">
        <v>38</v>
      </c>
      <c r="O126" s="87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6" t="s">
        <v>115</v>
      </c>
      <c r="AT126" s="216" t="s">
        <v>111</v>
      </c>
      <c r="AU126" s="216" t="s">
        <v>81</v>
      </c>
      <c r="AY126" s="13" t="s">
        <v>110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3" t="s">
        <v>81</v>
      </c>
      <c r="BK126" s="217">
        <f>ROUND(I126*H126,2)</f>
        <v>0</v>
      </c>
      <c r="BL126" s="13" t="s">
        <v>115</v>
      </c>
      <c r="BM126" s="216" t="s">
        <v>130</v>
      </c>
    </row>
    <row r="127" s="2" customFormat="1">
      <c r="A127" s="34"/>
      <c r="B127" s="35"/>
      <c r="C127" s="36"/>
      <c r="D127" s="218" t="s">
        <v>117</v>
      </c>
      <c r="E127" s="36"/>
      <c r="F127" s="219" t="s">
        <v>131</v>
      </c>
      <c r="G127" s="36"/>
      <c r="H127" s="36"/>
      <c r="I127" s="220"/>
      <c r="J127" s="36"/>
      <c r="K127" s="36"/>
      <c r="L127" s="40"/>
      <c r="M127" s="221"/>
      <c r="N127" s="22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117</v>
      </c>
      <c r="AU127" s="13" t="s">
        <v>81</v>
      </c>
    </row>
    <row r="128" s="2" customFormat="1" ht="14.4" customHeight="1">
      <c r="A128" s="34"/>
      <c r="B128" s="35"/>
      <c r="C128" s="204" t="s">
        <v>132</v>
      </c>
      <c r="D128" s="204" t="s">
        <v>111</v>
      </c>
      <c r="E128" s="205" t="s">
        <v>133</v>
      </c>
      <c r="F128" s="206" t="s">
        <v>134</v>
      </c>
      <c r="G128" s="207" t="s">
        <v>114</v>
      </c>
      <c r="H128" s="208">
        <v>65</v>
      </c>
      <c r="I128" s="209"/>
      <c r="J128" s="210">
        <f>ROUND(I128*H128,2)</f>
        <v>0</v>
      </c>
      <c r="K128" s="211"/>
      <c r="L128" s="40"/>
      <c r="M128" s="212" t="s">
        <v>1</v>
      </c>
      <c r="N128" s="213" t="s">
        <v>38</v>
      </c>
      <c r="O128" s="87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115</v>
      </c>
      <c r="AT128" s="216" t="s">
        <v>111</v>
      </c>
      <c r="AU128" s="216" t="s">
        <v>81</v>
      </c>
      <c r="AY128" s="13" t="s">
        <v>110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3" t="s">
        <v>81</v>
      </c>
      <c r="BK128" s="217">
        <f>ROUND(I128*H128,2)</f>
        <v>0</v>
      </c>
      <c r="BL128" s="13" t="s">
        <v>115</v>
      </c>
      <c r="BM128" s="216" t="s">
        <v>135</v>
      </c>
    </row>
    <row r="129" s="2" customFormat="1">
      <c r="A129" s="34"/>
      <c r="B129" s="35"/>
      <c r="C129" s="36"/>
      <c r="D129" s="218" t="s">
        <v>117</v>
      </c>
      <c r="E129" s="36"/>
      <c r="F129" s="219" t="s">
        <v>136</v>
      </c>
      <c r="G129" s="36"/>
      <c r="H129" s="36"/>
      <c r="I129" s="220"/>
      <c r="J129" s="36"/>
      <c r="K129" s="36"/>
      <c r="L129" s="40"/>
      <c r="M129" s="221"/>
      <c r="N129" s="222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117</v>
      </c>
      <c r="AU129" s="13" t="s">
        <v>81</v>
      </c>
    </row>
    <row r="130" s="2" customFormat="1" ht="14.4" customHeight="1">
      <c r="A130" s="34"/>
      <c r="B130" s="35"/>
      <c r="C130" s="204" t="s">
        <v>137</v>
      </c>
      <c r="D130" s="204" t="s">
        <v>111</v>
      </c>
      <c r="E130" s="205" t="s">
        <v>138</v>
      </c>
      <c r="F130" s="206" t="s">
        <v>139</v>
      </c>
      <c r="G130" s="207" t="s">
        <v>114</v>
      </c>
      <c r="H130" s="208">
        <v>1</v>
      </c>
      <c r="I130" s="209"/>
      <c r="J130" s="210">
        <f>ROUND(I130*H130,2)</f>
        <v>0</v>
      </c>
      <c r="K130" s="211"/>
      <c r="L130" s="40"/>
      <c r="M130" s="212" t="s">
        <v>1</v>
      </c>
      <c r="N130" s="213" t="s">
        <v>38</v>
      </c>
      <c r="O130" s="87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115</v>
      </c>
      <c r="AT130" s="216" t="s">
        <v>111</v>
      </c>
      <c r="AU130" s="216" t="s">
        <v>81</v>
      </c>
      <c r="AY130" s="13" t="s">
        <v>110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3" t="s">
        <v>81</v>
      </c>
      <c r="BK130" s="217">
        <f>ROUND(I130*H130,2)</f>
        <v>0</v>
      </c>
      <c r="BL130" s="13" t="s">
        <v>115</v>
      </c>
      <c r="BM130" s="216" t="s">
        <v>140</v>
      </c>
    </row>
    <row r="131" s="2" customFormat="1">
      <c r="A131" s="34"/>
      <c r="B131" s="35"/>
      <c r="C131" s="36"/>
      <c r="D131" s="218" t="s">
        <v>117</v>
      </c>
      <c r="E131" s="36"/>
      <c r="F131" s="219" t="s">
        <v>141</v>
      </c>
      <c r="G131" s="36"/>
      <c r="H131" s="36"/>
      <c r="I131" s="220"/>
      <c r="J131" s="36"/>
      <c r="K131" s="36"/>
      <c r="L131" s="40"/>
      <c r="M131" s="221"/>
      <c r="N131" s="22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117</v>
      </c>
      <c r="AU131" s="13" t="s">
        <v>81</v>
      </c>
    </row>
    <row r="132" s="2" customFormat="1" ht="24.15" customHeight="1">
      <c r="A132" s="34"/>
      <c r="B132" s="35"/>
      <c r="C132" s="204" t="s">
        <v>142</v>
      </c>
      <c r="D132" s="204" t="s">
        <v>111</v>
      </c>
      <c r="E132" s="205" t="s">
        <v>143</v>
      </c>
      <c r="F132" s="206" t="s">
        <v>144</v>
      </c>
      <c r="G132" s="207" t="s">
        <v>114</v>
      </c>
      <c r="H132" s="208">
        <v>14</v>
      </c>
      <c r="I132" s="209"/>
      <c r="J132" s="210">
        <f>ROUND(I132*H132,2)</f>
        <v>0</v>
      </c>
      <c r="K132" s="211"/>
      <c r="L132" s="40"/>
      <c r="M132" s="212" t="s">
        <v>1</v>
      </c>
      <c r="N132" s="213" t="s">
        <v>38</v>
      </c>
      <c r="O132" s="87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115</v>
      </c>
      <c r="AT132" s="216" t="s">
        <v>111</v>
      </c>
      <c r="AU132" s="216" t="s">
        <v>81</v>
      </c>
      <c r="AY132" s="13" t="s">
        <v>110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3" t="s">
        <v>81</v>
      </c>
      <c r="BK132" s="217">
        <f>ROUND(I132*H132,2)</f>
        <v>0</v>
      </c>
      <c r="BL132" s="13" t="s">
        <v>115</v>
      </c>
      <c r="BM132" s="216" t="s">
        <v>145</v>
      </c>
    </row>
    <row r="133" s="2" customFormat="1">
      <c r="A133" s="34"/>
      <c r="B133" s="35"/>
      <c r="C133" s="36"/>
      <c r="D133" s="218" t="s">
        <v>117</v>
      </c>
      <c r="E133" s="36"/>
      <c r="F133" s="219" t="s">
        <v>146</v>
      </c>
      <c r="G133" s="36"/>
      <c r="H133" s="36"/>
      <c r="I133" s="220"/>
      <c r="J133" s="36"/>
      <c r="K133" s="36"/>
      <c r="L133" s="40"/>
      <c r="M133" s="221"/>
      <c r="N133" s="222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117</v>
      </c>
      <c r="AU133" s="13" t="s">
        <v>81</v>
      </c>
    </row>
    <row r="134" s="2" customFormat="1" ht="24.15" customHeight="1">
      <c r="A134" s="34"/>
      <c r="B134" s="35"/>
      <c r="C134" s="204" t="s">
        <v>147</v>
      </c>
      <c r="D134" s="204" t="s">
        <v>111</v>
      </c>
      <c r="E134" s="205" t="s">
        <v>148</v>
      </c>
      <c r="F134" s="206" t="s">
        <v>149</v>
      </c>
      <c r="G134" s="207" t="s">
        <v>114</v>
      </c>
      <c r="H134" s="208">
        <v>8</v>
      </c>
      <c r="I134" s="209"/>
      <c r="J134" s="210">
        <f>ROUND(I134*H134,2)</f>
        <v>0</v>
      </c>
      <c r="K134" s="211"/>
      <c r="L134" s="40"/>
      <c r="M134" s="212" t="s">
        <v>1</v>
      </c>
      <c r="N134" s="213" t="s">
        <v>38</v>
      </c>
      <c r="O134" s="87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115</v>
      </c>
      <c r="AT134" s="216" t="s">
        <v>111</v>
      </c>
      <c r="AU134" s="216" t="s">
        <v>81</v>
      </c>
      <c r="AY134" s="13" t="s">
        <v>110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3" t="s">
        <v>81</v>
      </c>
      <c r="BK134" s="217">
        <f>ROUND(I134*H134,2)</f>
        <v>0</v>
      </c>
      <c r="BL134" s="13" t="s">
        <v>115</v>
      </c>
      <c r="BM134" s="216" t="s">
        <v>150</v>
      </c>
    </row>
    <row r="135" s="2" customFormat="1">
      <c r="A135" s="34"/>
      <c r="B135" s="35"/>
      <c r="C135" s="36"/>
      <c r="D135" s="218" t="s">
        <v>117</v>
      </c>
      <c r="E135" s="36"/>
      <c r="F135" s="219" t="s">
        <v>151</v>
      </c>
      <c r="G135" s="36"/>
      <c r="H135" s="36"/>
      <c r="I135" s="220"/>
      <c r="J135" s="36"/>
      <c r="K135" s="36"/>
      <c r="L135" s="40"/>
      <c r="M135" s="221"/>
      <c r="N135" s="222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117</v>
      </c>
      <c r="AU135" s="13" t="s">
        <v>81</v>
      </c>
    </row>
    <row r="136" s="2" customFormat="1" ht="14.4" customHeight="1">
      <c r="A136" s="34"/>
      <c r="B136" s="35"/>
      <c r="C136" s="204" t="s">
        <v>152</v>
      </c>
      <c r="D136" s="204" t="s">
        <v>111</v>
      </c>
      <c r="E136" s="205" t="s">
        <v>153</v>
      </c>
      <c r="F136" s="206" t="s">
        <v>154</v>
      </c>
      <c r="G136" s="207" t="s">
        <v>114</v>
      </c>
      <c r="H136" s="208">
        <v>12</v>
      </c>
      <c r="I136" s="209"/>
      <c r="J136" s="210">
        <f>ROUND(I136*H136,2)</f>
        <v>0</v>
      </c>
      <c r="K136" s="211"/>
      <c r="L136" s="40"/>
      <c r="M136" s="212" t="s">
        <v>1</v>
      </c>
      <c r="N136" s="213" t="s">
        <v>38</v>
      </c>
      <c r="O136" s="87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115</v>
      </c>
      <c r="AT136" s="216" t="s">
        <v>111</v>
      </c>
      <c r="AU136" s="216" t="s">
        <v>81</v>
      </c>
      <c r="AY136" s="13" t="s">
        <v>110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3" t="s">
        <v>81</v>
      </c>
      <c r="BK136" s="217">
        <f>ROUND(I136*H136,2)</f>
        <v>0</v>
      </c>
      <c r="BL136" s="13" t="s">
        <v>115</v>
      </c>
      <c r="BM136" s="216" t="s">
        <v>155</v>
      </c>
    </row>
    <row r="137" s="2" customFormat="1">
      <c r="A137" s="34"/>
      <c r="B137" s="35"/>
      <c r="C137" s="36"/>
      <c r="D137" s="218" t="s">
        <v>117</v>
      </c>
      <c r="E137" s="36"/>
      <c r="F137" s="219" t="s">
        <v>156</v>
      </c>
      <c r="G137" s="36"/>
      <c r="H137" s="36"/>
      <c r="I137" s="220"/>
      <c r="J137" s="36"/>
      <c r="K137" s="36"/>
      <c r="L137" s="40"/>
      <c r="M137" s="221"/>
      <c r="N137" s="22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117</v>
      </c>
      <c r="AU137" s="13" t="s">
        <v>81</v>
      </c>
    </row>
    <row r="138" s="2" customFormat="1" ht="14.4" customHeight="1">
      <c r="A138" s="34"/>
      <c r="B138" s="35"/>
      <c r="C138" s="204" t="s">
        <v>157</v>
      </c>
      <c r="D138" s="204" t="s">
        <v>111</v>
      </c>
      <c r="E138" s="205" t="s">
        <v>158</v>
      </c>
      <c r="F138" s="206" t="s">
        <v>159</v>
      </c>
      <c r="G138" s="207" t="s">
        <v>114</v>
      </c>
      <c r="H138" s="208">
        <v>1</v>
      </c>
      <c r="I138" s="209"/>
      <c r="J138" s="210">
        <f>ROUND(I138*H138,2)</f>
        <v>0</v>
      </c>
      <c r="K138" s="211"/>
      <c r="L138" s="40"/>
      <c r="M138" s="212" t="s">
        <v>1</v>
      </c>
      <c r="N138" s="213" t="s">
        <v>38</v>
      </c>
      <c r="O138" s="87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115</v>
      </c>
      <c r="AT138" s="216" t="s">
        <v>111</v>
      </c>
      <c r="AU138" s="216" t="s">
        <v>81</v>
      </c>
      <c r="AY138" s="13" t="s">
        <v>110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3" t="s">
        <v>81</v>
      </c>
      <c r="BK138" s="217">
        <f>ROUND(I138*H138,2)</f>
        <v>0</v>
      </c>
      <c r="BL138" s="13" t="s">
        <v>115</v>
      </c>
      <c r="BM138" s="216" t="s">
        <v>160</v>
      </c>
    </row>
    <row r="139" s="2" customFormat="1">
      <c r="A139" s="34"/>
      <c r="B139" s="35"/>
      <c r="C139" s="36"/>
      <c r="D139" s="218" t="s">
        <v>117</v>
      </c>
      <c r="E139" s="36"/>
      <c r="F139" s="219" t="s">
        <v>161</v>
      </c>
      <c r="G139" s="36"/>
      <c r="H139" s="36"/>
      <c r="I139" s="220"/>
      <c r="J139" s="36"/>
      <c r="K139" s="36"/>
      <c r="L139" s="40"/>
      <c r="M139" s="221"/>
      <c r="N139" s="222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117</v>
      </c>
      <c r="AU139" s="13" t="s">
        <v>81</v>
      </c>
    </row>
    <row r="140" s="2" customFormat="1" ht="24.15" customHeight="1">
      <c r="A140" s="34"/>
      <c r="B140" s="35"/>
      <c r="C140" s="204" t="s">
        <v>162</v>
      </c>
      <c r="D140" s="204" t="s">
        <v>111</v>
      </c>
      <c r="E140" s="205" t="s">
        <v>163</v>
      </c>
      <c r="F140" s="206" t="s">
        <v>164</v>
      </c>
      <c r="G140" s="207" t="s">
        <v>114</v>
      </c>
      <c r="H140" s="208">
        <v>8</v>
      </c>
      <c r="I140" s="209"/>
      <c r="J140" s="210">
        <f>ROUND(I140*H140,2)</f>
        <v>0</v>
      </c>
      <c r="K140" s="211"/>
      <c r="L140" s="40"/>
      <c r="M140" s="212" t="s">
        <v>1</v>
      </c>
      <c r="N140" s="213" t="s">
        <v>38</v>
      </c>
      <c r="O140" s="87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115</v>
      </c>
      <c r="AT140" s="216" t="s">
        <v>111</v>
      </c>
      <c r="AU140" s="216" t="s">
        <v>81</v>
      </c>
      <c r="AY140" s="13" t="s">
        <v>110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3" t="s">
        <v>81</v>
      </c>
      <c r="BK140" s="217">
        <f>ROUND(I140*H140,2)</f>
        <v>0</v>
      </c>
      <c r="BL140" s="13" t="s">
        <v>115</v>
      </c>
      <c r="BM140" s="216" t="s">
        <v>165</v>
      </c>
    </row>
    <row r="141" s="2" customFormat="1">
      <c r="A141" s="34"/>
      <c r="B141" s="35"/>
      <c r="C141" s="36"/>
      <c r="D141" s="218" t="s">
        <v>117</v>
      </c>
      <c r="E141" s="36"/>
      <c r="F141" s="219" t="s">
        <v>166</v>
      </c>
      <c r="G141" s="36"/>
      <c r="H141" s="36"/>
      <c r="I141" s="220"/>
      <c r="J141" s="36"/>
      <c r="K141" s="36"/>
      <c r="L141" s="40"/>
      <c r="M141" s="221"/>
      <c r="N141" s="222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117</v>
      </c>
      <c r="AU141" s="13" t="s">
        <v>81</v>
      </c>
    </row>
    <row r="142" s="2" customFormat="1" ht="14.4" customHeight="1">
      <c r="A142" s="34"/>
      <c r="B142" s="35"/>
      <c r="C142" s="204" t="s">
        <v>167</v>
      </c>
      <c r="D142" s="204" t="s">
        <v>111</v>
      </c>
      <c r="E142" s="205" t="s">
        <v>168</v>
      </c>
      <c r="F142" s="206" t="s">
        <v>169</v>
      </c>
      <c r="G142" s="207" t="s">
        <v>114</v>
      </c>
      <c r="H142" s="208">
        <v>1019</v>
      </c>
      <c r="I142" s="209"/>
      <c r="J142" s="210">
        <f>ROUND(I142*H142,2)</f>
        <v>0</v>
      </c>
      <c r="K142" s="211"/>
      <c r="L142" s="40"/>
      <c r="M142" s="212" t="s">
        <v>1</v>
      </c>
      <c r="N142" s="213" t="s">
        <v>38</v>
      </c>
      <c r="O142" s="87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115</v>
      </c>
      <c r="AT142" s="216" t="s">
        <v>111</v>
      </c>
      <c r="AU142" s="216" t="s">
        <v>81</v>
      </c>
      <c r="AY142" s="13" t="s">
        <v>110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3" t="s">
        <v>81</v>
      </c>
      <c r="BK142" s="217">
        <f>ROUND(I142*H142,2)</f>
        <v>0</v>
      </c>
      <c r="BL142" s="13" t="s">
        <v>115</v>
      </c>
      <c r="BM142" s="216" t="s">
        <v>170</v>
      </c>
    </row>
    <row r="143" s="2" customFormat="1">
      <c r="A143" s="34"/>
      <c r="B143" s="35"/>
      <c r="C143" s="36"/>
      <c r="D143" s="218" t="s">
        <v>117</v>
      </c>
      <c r="E143" s="36"/>
      <c r="F143" s="219" t="s">
        <v>171</v>
      </c>
      <c r="G143" s="36"/>
      <c r="H143" s="36"/>
      <c r="I143" s="220"/>
      <c r="J143" s="36"/>
      <c r="K143" s="36"/>
      <c r="L143" s="40"/>
      <c r="M143" s="221"/>
      <c r="N143" s="222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117</v>
      </c>
      <c r="AU143" s="13" t="s">
        <v>81</v>
      </c>
    </row>
    <row r="144" s="2" customFormat="1" ht="37.8" customHeight="1">
      <c r="A144" s="34"/>
      <c r="B144" s="35"/>
      <c r="C144" s="204" t="s">
        <v>172</v>
      </c>
      <c r="D144" s="204" t="s">
        <v>111</v>
      </c>
      <c r="E144" s="205" t="s">
        <v>173</v>
      </c>
      <c r="F144" s="206" t="s">
        <v>174</v>
      </c>
      <c r="G144" s="207" t="s">
        <v>114</v>
      </c>
      <c r="H144" s="208">
        <v>33</v>
      </c>
      <c r="I144" s="209"/>
      <c r="J144" s="210">
        <f>ROUND(I144*H144,2)</f>
        <v>0</v>
      </c>
      <c r="K144" s="211"/>
      <c r="L144" s="40"/>
      <c r="M144" s="212" t="s">
        <v>1</v>
      </c>
      <c r="N144" s="213" t="s">
        <v>38</v>
      </c>
      <c r="O144" s="87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115</v>
      </c>
      <c r="AT144" s="216" t="s">
        <v>111</v>
      </c>
      <c r="AU144" s="216" t="s">
        <v>81</v>
      </c>
      <c r="AY144" s="13" t="s">
        <v>110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3" t="s">
        <v>81</v>
      </c>
      <c r="BK144" s="217">
        <f>ROUND(I144*H144,2)</f>
        <v>0</v>
      </c>
      <c r="BL144" s="13" t="s">
        <v>115</v>
      </c>
      <c r="BM144" s="216" t="s">
        <v>175</v>
      </c>
    </row>
    <row r="145" s="2" customFormat="1">
      <c r="A145" s="34"/>
      <c r="B145" s="35"/>
      <c r="C145" s="36"/>
      <c r="D145" s="218" t="s">
        <v>117</v>
      </c>
      <c r="E145" s="36"/>
      <c r="F145" s="219" t="s">
        <v>176</v>
      </c>
      <c r="G145" s="36"/>
      <c r="H145" s="36"/>
      <c r="I145" s="220"/>
      <c r="J145" s="36"/>
      <c r="K145" s="36"/>
      <c r="L145" s="40"/>
      <c r="M145" s="221"/>
      <c r="N145" s="222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117</v>
      </c>
      <c r="AU145" s="13" t="s">
        <v>81</v>
      </c>
    </row>
    <row r="146" s="2" customFormat="1" ht="24.15" customHeight="1">
      <c r="A146" s="34"/>
      <c r="B146" s="35"/>
      <c r="C146" s="204" t="s">
        <v>177</v>
      </c>
      <c r="D146" s="204" t="s">
        <v>111</v>
      </c>
      <c r="E146" s="205" t="s">
        <v>178</v>
      </c>
      <c r="F146" s="206" t="s">
        <v>179</v>
      </c>
      <c r="G146" s="207" t="s">
        <v>114</v>
      </c>
      <c r="H146" s="208">
        <v>1</v>
      </c>
      <c r="I146" s="209"/>
      <c r="J146" s="210">
        <f>ROUND(I146*H146,2)</f>
        <v>0</v>
      </c>
      <c r="K146" s="211"/>
      <c r="L146" s="40"/>
      <c r="M146" s="212" t="s">
        <v>1</v>
      </c>
      <c r="N146" s="213" t="s">
        <v>38</v>
      </c>
      <c r="O146" s="87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115</v>
      </c>
      <c r="AT146" s="216" t="s">
        <v>111</v>
      </c>
      <c r="AU146" s="216" t="s">
        <v>81</v>
      </c>
      <c r="AY146" s="13" t="s">
        <v>110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3" t="s">
        <v>81</v>
      </c>
      <c r="BK146" s="217">
        <f>ROUND(I146*H146,2)</f>
        <v>0</v>
      </c>
      <c r="BL146" s="13" t="s">
        <v>115</v>
      </c>
      <c r="BM146" s="216" t="s">
        <v>180</v>
      </c>
    </row>
    <row r="147" s="2" customFormat="1">
      <c r="A147" s="34"/>
      <c r="B147" s="35"/>
      <c r="C147" s="36"/>
      <c r="D147" s="218" t="s">
        <v>117</v>
      </c>
      <c r="E147" s="36"/>
      <c r="F147" s="219" t="s">
        <v>181</v>
      </c>
      <c r="G147" s="36"/>
      <c r="H147" s="36"/>
      <c r="I147" s="220"/>
      <c r="J147" s="36"/>
      <c r="K147" s="36"/>
      <c r="L147" s="40"/>
      <c r="M147" s="221"/>
      <c r="N147" s="222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117</v>
      </c>
      <c r="AU147" s="13" t="s">
        <v>81</v>
      </c>
    </row>
    <row r="148" s="2" customFormat="1" ht="24.15" customHeight="1">
      <c r="A148" s="34"/>
      <c r="B148" s="35"/>
      <c r="C148" s="204" t="s">
        <v>8</v>
      </c>
      <c r="D148" s="204" t="s">
        <v>111</v>
      </c>
      <c r="E148" s="205" t="s">
        <v>182</v>
      </c>
      <c r="F148" s="206" t="s">
        <v>183</v>
      </c>
      <c r="G148" s="207" t="s">
        <v>114</v>
      </c>
      <c r="H148" s="208">
        <v>112</v>
      </c>
      <c r="I148" s="209"/>
      <c r="J148" s="210">
        <f>ROUND(I148*H148,2)</f>
        <v>0</v>
      </c>
      <c r="K148" s="211"/>
      <c r="L148" s="40"/>
      <c r="M148" s="212" t="s">
        <v>1</v>
      </c>
      <c r="N148" s="213" t="s">
        <v>38</v>
      </c>
      <c r="O148" s="87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115</v>
      </c>
      <c r="AT148" s="216" t="s">
        <v>111</v>
      </c>
      <c r="AU148" s="216" t="s">
        <v>81</v>
      </c>
      <c r="AY148" s="13" t="s">
        <v>110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3" t="s">
        <v>81</v>
      </c>
      <c r="BK148" s="217">
        <f>ROUND(I148*H148,2)</f>
        <v>0</v>
      </c>
      <c r="BL148" s="13" t="s">
        <v>115</v>
      </c>
      <c r="BM148" s="216" t="s">
        <v>184</v>
      </c>
    </row>
    <row r="149" s="2" customFormat="1">
      <c r="A149" s="34"/>
      <c r="B149" s="35"/>
      <c r="C149" s="36"/>
      <c r="D149" s="218" t="s">
        <v>117</v>
      </c>
      <c r="E149" s="36"/>
      <c r="F149" s="219" t="s">
        <v>185</v>
      </c>
      <c r="G149" s="36"/>
      <c r="H149" s="36"/>
      <c r="I149" s="220"/>
      <c r="J149" s="36"/>
      <c r="K149" s="36"/>
      <c r="L149" s="40"/>
      <c r="M149" s="221"/>
      <c r="N149" s="222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117</v>
      </c>
      <c r="AU149" s="13" t="s">
        <v>81</v>
      </c>
    </row>
    <row r="150" s="2" customFormat="1" ht="49.05" customHeight="1">
      <c r="A150" s="34"/>
      <c r="B150" s="35"/>
      <c r="C150" s="204" t="s">
        <v>186</v>
      </c>
      <c r="D150" s="204" t="s">
        <v>111</v>
      </c>
      <c r="E150" s="205" t="s">
        <v>187</v>
      </c>
      <c r="F150" s="206" t="s">
        <v>188</v>
      </c>
      <c r="G150" s="207" t="s">
        <v>114</v>
      </c>
      <c r="H150" s="208">
        <v>56</v>
      </c>
      <c r="I150" s="209"/>
      <c r="J150" s="210">
        <f>ROUND(I150*H150,2)</f>
        <v>0</v>
      </c>
      <c r="K150" s="211"/>
      <c r="L150" s="40"/>
      <c r="M150" s="212" t="s">
        <v>1</v>
      </c>
      <c r="N150" s="213" t="s">
        <v>38</v>
      </c>
      <c r="O150" s="87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115</v>
      </c>
      <c r="AT150" s="216" t="s">
        <v>111</v>
      </c>
      <c r="AU150" s="216" t="s">
        <v>81</v>
      </c>
      <c r="AY150" s="13" t="s">
        <v>110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3" t="s">
        <v>81</v>
      </c>
      <c r="BK150" s="217">
        <f>ROUND(I150*H150,2)</f>
        <v>0</v>
      </c>
      <c r="BL150" s="13" t="s">
        <v>115</v>
      </c>
      <c r="BM150" s="216" t="s">
        <v>189</v>
      </c>
    </row>
    <row r="151" s="2" customFormat="1">
      <c r="A151" s="34"/>
      <c r="B151" s="35"/>
      <c r="C151" s="36"/>
      <c r="D151" s="218" t="s">
        <v>117</v>
      </c>
      <c r="E151" s="36"/>
      <c r="F151" s="219" t="s">
        <v>190</v>
      </c>
      <c r="G151" s="36"/>
      <c r="H151" s="36"/>
      <c r="I151" s="220"/>
      <c r="J151" s="36"/>
      <c r="K151" s="36"/>
      <c r="L151" s="40"/>
      <c r="M151" s="221"/>
      <c r="N151" s="222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117</v>
      </c>
      <c r="AU151" s="13" t="s">
        <v>81</v>
      </c>
    </row>
    <row r="152" s="2" customFormat="1" ht="14.4" customHeight="1">
      <c r="A152" s="34"/>
      <c r="B152" s="35"/>
      <c r="C152" s="204" t="s">
        <v>191</v>
      </c>
      <c r="D152" s="204" t="s">
        <v>111</v>
      </c>
      <c r="E152" s="205" t="s">
        <v>192</v>
      </c>
      <c r="F152" s="206" t="s">
        <v>193</v>
      </c>
      <c r="G152" s="207" t="s">
        <v>114</v>
      </c>
      <c r="H152" s="208">
        <v>18</v>
      </c>
      <c r="I152" s="209"/>
      <c r="J152" s="210">
        <f>ROUND(I152*H152,2)</f>
        <v>0</v>
      </c>
      <c r="K152" s="211"/>
      <c r="L152" s="40"/>
      <c r="M152" s="212" t="s">
        <v>1</v>
      </c>
      <c r="N152" s="213" t="s">
        <v>38</v>
      </c>
      <c r="O152" s="87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115</v>
      </c>
      <c r="AT152" s="216" t="s">
        <v>111</v>
      </c>
      <c r="AU152" s="216" t="s">
        <v>81</v>
      </c>
      <c r="AY152" s="13" t="s">
        <v>110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3" t="s">
        <v>81</v>
      </c>
      <c r="BK152" s="217">
        <f>ROUND(I152*H152,2)</f>
        <v>0</v>
      </c>
      <c r="BL152" s="13" t="s">
        <v>115</v>
      </c>
      <c r="BM152" s="216" t="s">
        <v>194</v>
      </c>
    </row>
    <row r="153" s="2" customFormat="1">
      <c r="A153" s="34"/>
      <c r="B153" s="35"/>
      <c r="C153" s="36"/>
      <c r="D153" s="218" t="s">
        <v>117</v>
      </c>
      <c r="E153" s="36"/>
      <c r="F153" s="219" t="s">
        <v>195</v>
      </c>
      <c r="G153" s="36"/>
      <c r="H153" s="36"/>
      <c r="I153" s="220"/>
      <c r="J153" s="36"/>
      <c r="K153" s="36"/>
      <c r="L153" s="40"/>
      <c r="M153" s="221"/>
      <c r="N153" s="222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117</v>
      </c>
      <c r="AU153" s="13" t="s">
        <v>81</v>
      </c>
    </row>
    <row r="154" s="2" customFormat="1" ht="24.15" customHeight="1">
      <c r="A154" s="34"/>
      <c r="B154" s="35"/>
      <c r="C154" s="204" t="s">
        <v>196</v>
      </c>
      <c r="D154" s="204" t="s">
        <v>111</v>
      </c>
      <c r="E154" s="205" t="s">
        <v>197</v>
      </c>
      <c r="F154" s="206" t="s">
        <v>198</v>
      </c>
      <c r="G154" s="207" t="s">
        <v>114</v>
      </c>
      <c r="H154" s="208">
        <v>23</v>
      </c>
      <c r="I154" s="209"/>
      <c r="J154" s="210">
        <f>ROUND(I154*H154,2)</f>
        <v>0</v>
      </c>
      <c r="K154" s="211"/>
      <c r="L154" s="40"/>
      <c r="M154" s="212" t="s">
        <v>1</v>
      </c>
      <c r="N154" s="213" t="s">
        <v>38</v>
      </c>
      <c r="O154" s="87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115</v>
      </c>
      <c r="AT154" s="216" t="s">
        <v>111</v>
      </c>
      <c r="AU154" s="216" t="s">
        <v>81</v>
      </c>
      <c r="AY154" s="13" t="s">
        <v>110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3" t="s">
        <v>81</v>
      </c>
      <c r="BK154" s="217">
        <f>ROUND(I154*H154,2)</f>
        <v>0</v>
      </c>
      <c r="BL154" s="13" t="s">
        <v>115</v>
      </c>
      <c r="BM154" s="216" t="s">
        <v>199</v>
      </c>
    </row>
    <row r="155" s="2" customFormat="1">
      <c r="A155" s="34"/>
      <c r="B155" s="35"/>
      <c r="C155" s="36"/>
      <c r="D155" s="218" t="s">
        <v>117</v>
      </c>
      <c r="E155" s="36"/>
      <c r="F155" s="219" t="s">
        <v>200</v>
      </c>
      <c r="G155" s="36"/>
      <c r="H155" s="36"/>
      <c r="I155" s="220"/>
      <c r="J155" s="36"/>
      <c r="K155" s="36"/>
      <c r="L155" s="40"/>
      <c r="M155" s="221"/>
      <c r="N155" s="222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117</v>
      </c>
      <c r="AU155" s="13" t="s">
        <v>81</v>
      </c>
    </row>
    <row r="156" s="2" customFormat="1" ht="14.4" customHeight="1">
      <c r="A156" s="34"/>
      <c r="B156" s="35"/>
      <c r="C156" s="204" t="s">
        <v>201</v>
      </c>
      <c r="D156" s="204" t="s">
        <v>111</v>
      </c>
      <c r="E156" s="205" t="s">
        <v>202</v>
      </c>
      <c r="F156" s="206" t="s">
        <v>203</v>
      </c>
      <c r="G156" s="207" t="s">
        <v>114</v>
      </c>
      <c r="H156" s="208">
        <v>53</v>
      </c>
      <c r="I156" s="209"/>
      <c r="J156" s="210">
        <f>ROUND(I156*H156,2)</f>
        <v>0</v>
      </c>
      <c r="K156" s="211"/>
      <c r="L156" s="40"/>
      <c r="M156" s="212" t="s">
        <v>1</v>
      </c>
      <c r="N156" s="213" t="s">
        <v>38</v>
      </c>
      <c r="O156" s="87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115</v>
      </c>
      <c r="AT156" s="216" t="s">
        <v>111</v>
      </c>
      <c r="AU156" s="216" t="s">
        <v>81</v>
      </c>
      <c r="AY156" s="13" t="s">
        <v>110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3" t="s">
        <v>81</v>
      </c>
      <c r="BK156" s="217">
        <f>ROUND(I156*H156,2)</f>
        <v>0</v>
      </c>
      <c r="BL156" s="13" t="s">
        <v>115</v>
      </c>
      <c r="BM156" s="216" t="s">
        <v>204</v>
      </c>
    </row>
    <row r="157" s="2" customFormat="1">
      <c r="A157" s="34"/>
      <c r="B157" s="35"/>
      <c r="C157" s="36"/>
      <c r="D157" s="218" t="s">
        <v>117</v>
      </c>
      <c r="E157" s="36"/>
      <c r="F157" s="219" t="s">
        <v>205</v>
      </c>
      <c r="G157" s="36"/>
      <c r="H157" s="36"/>
      <c r="I157" s="220"/>
      <c r="J157" s="36"/>
      <c r="K157" s="36"/>
      <c r="L157" s="40"/>
      <c r="M157" s="221"/>
      <c r="N157" s="222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117</v>
      </c>
      <c r="AU157" s="13" t="s">
        <v>81</v>
      </c>
    </row>
    <row r="158" s="2" customFormat="1" ht="14.4" customHeight="1">
      <c r="A158" s="34"/>
      <c r="B158" s="35"/>
      <c r="C158" s="204" t="s">
        <v>206</v>
      </c>
      <c r="D158" s="204" t="s">
        <v>111</v>
      </c>
      <c r="E158" s="205" t="s">
        <v>207</v>
      </c>
      <c r="F158" s="206" t="s">
        <v>208</v>
      </c>
      <c r="G158" s="207" t="s">
        <v>114</v>
      </c>
      <c r="H158" s="208">
        <v>4</v>
      </c>
      <c r="I158" s="209"/>
      <c r="J158" s="210">
        <f>ROUND(I158*H158,2)</f>
        <v>0</v>
      </c>
      <c r="K158" s="211"/>
      <c r="L158" s="40"/>
      <c r="M158" s="212" t="s">
        <v>1</v>
      </c>
      <c r="N158" s="213" t="s">
        <v>38</v>
      </c>
      <c r="O158" s="87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115</v>
      </c>
      <c r="AT158" s="216" t="s">
        <v>111</v>
      </c>
      <c r="AU158" s="216" t="s">
        <v>81</v>
      </c>
      <c r="AY158" s="13" t="s">
        <v>110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3" t="s">
        <v>81</v>
      </c>
      <c r="BK158" s="217">
        <f>ROUND(I158*H158,2)</f>
        <v>0</v>
      </c>
      <c r="BL158" s="13" t="s">
        <v>115</v>
      </c>
      <c r="BM158" s="216" t="s">
        <v>209</v>
      </c>
    </row>
    <row r="159" s="2" customFormat="1">
      <c r="A159" s="34"/>
      <c r="B159" s="35"/>
      <c r="C159" s="36"/>
      <c r="D159" s="218" t="s">
        <v>117</v>
      </c>
      <c r="E159" s="36"/>
      <c r="F159" s="219" t="s">
        <v>210</v>
      </c>
      <c r="G159" s="36"/>
      <c r="H159" s="36"/>
      <c r="I159" s="220"/>
      <c r="J159" s="36"/>
      <c r="K159" s="36"/>
      <c r="L159" s="40"/>
      <c r="M159" s="221"/>
      <c r="N159" s="222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117</v>
      </c>
      <c r="AU159" s="13" t="s">
        <v>81</v>
      </c>
    </row>
    <row r="160" s="2" customFormat="1" ht="24.15" customHeight="1">
      <c r="A160" s="34"/>
      <c r="B160" s="35"/>
      <c r="C160" s="204" t="s">
        <v>7</v>
      </c>
      <c r="D160" s="204" t="s">
        <v>111</v>
      </c>
      <c r="E160" s="205" t="s">
        <v>211</v>
      </c>
      <c r="F160" s="206" t="s">
        <v>212</v>
      </c>
      <c r="G160" s="207" t="s">
        <v>114</v>
      </c>
      <c r="H160" s="208">
        <v>34</v>
      </c>
      <c r="I160" s="209"/>
      <c r="J160" s="210">
        <f>ROUND(I160*H160,2)</f>
        <v>0</v>
      </c>
      <c r="K160" s="211"/>
      <c r="L160" s="40"/>
      <c r="M160" s="212" t="s">
        <v>1</v>
      </c>
      <c r="N160" s="213" t="s">
        <v>38</v>
      </c>
      <c r="O160" s="87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115</v>
      </c>
      <c r="AT160" s="216" t="s">
        <v>111</v>
      </c>
      <c r="AU160" s="216" t="s">
        <v>81</v>
      </c>
      <c r="AY160" s="13" t="s">
        <v>110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3" t="s">
        <v>81</v>
      </c>
      <c r="BK160" s="217">
        <f>ROUND(I160*H160,2)</f>
        <v>0</v>
      </c>
      <c r="BL160" s="13" t="s">
        <v>115</v>
      </c>
      <c r="BM160" s="216" t="s">
        <v>213</v>
      </c>
    </row>
    <row r="161" s="2" customFormat="1">
      <c r="A161" s="34"/>
      <c r="B161" s="35"/>
      <c r="C161" s="36"/>
      <c r="D161" s="218" t="s">
        <v>117</v>
      </c>
      <c r="E161" s="36"/>
      <c r="F161" s="219" t="s">
        <v>214</v>
      </c>
      <c r="G161" s="36"/>
      <c r="H161" s="36"/>
      <c r="I161" s="220"/>
      <c r="J161" s="36"/>
      <c r="K161" s="36"/>
      <c r="L161" s="40"/>
      <c r="M161" s="221"/>
      <c r="N161" s="222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117</v>
      </c>
      <c r="AU161" s="13" t="s">
        <v>81</v>
      </c>
    </row>
    <row r="162" s="2" customFormat="1" ht="14.4" customHeight="1">
      <c r="A162" s="34"/>
      <c r="B162" s="35"/>
      <c r="C162" s="204" t="s">
        <v>215</v>
      </c>
      <c r="D162" s="204" t="s">
        <v>111</v>
      </c>
      <c r="E162" s="205" t="s">
        <v>216</v>
      </c>
      <c r="F162" s="206" t="s">
        <v>217</v>
      </c>
      <c r="G162" s="207" t="s">
        <v>114</v>
      </c>
      <c r="H162" s="208">
        <v>4</v>
      </c>
      <c r="I162" s="209"/>
      <c r="J162" s="210">
        <f>ROUND(I162*H162,2)</f>
        <v>0</v>
      </c>
      <c r="K162" s="211"/>
      <c r="L162" s="40"/>
      <c r="M162" s="212" t="s">
        <v>1</v>
      </c>
      <c r="N162" s="213" t="s">
        <v>38</v>
      </c>
      <c r="O162" s="87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115</v>
      </c>
      <c r="AT162" s="216" t="s">
        <v>111</v>
      </c>
      <c r="AU162" s="216" t="s">
        <v>81</v>
      </c>
      <c r="AY162" s="13" t="s">
        <v>110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3" t="s">
        <v>81</v>
      </c>
      <c r="BK162" s="217">
        <f>ROUND(I162*H162,2)</f>
        <v>0</v>
      </c>
      <c r="BL162" s="13" t="s">
        <v>115</v>
      </c>
      <c r="BM162" s="216" t="s">
        <v>218</v>
      </c>
    </row>
    <row r="163" s="2" customFormat="1">
      <c r="A163" s="34"/>
      <c r="B163" s="35"/>
      <c r="C163" s="36"/>
      <c r="D163" s="218" t="s">
        <v>117</v>
      </c>
      <c r="E163" s="36"/>
      <c r="F163" s="219" t="s">
        <v>219</v>
      </c>
      <c r="G163" s="36"/>
      <c r="H163" s="36"/>
      <c r="I163" s="220"/>
      <c r="J163" s="36"/>
      <c r="K163" s="36"/>
      <c r="L163" s="40"/>
      <c r="M163" s="221"/>
      <c r="N163" s="222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117</v>
      </c>
      <c r="AU163" s="13" t="s">
        <v>81</v>
      </c>
    </row>
    <row r="164" s="2" customFormat="1" ht="14.4" customHeight="1">
      <c r="A164" s="34"/>
      <c r="B164" s="35"/>
      <c r="C164" s="204" t="s">
        <v>220</v>
      </c>
      <c r="D164" s="204" t="s">
        <v>111</v>
      </c>
      <c r="E164" s="205" t="s">
        <v>221</v>
      </c>
      <c r="F164" s="206" t="s">
        <v>222</v>
      </c>
      <c r="G164" s="207" t="s">
        <v>114</v>
      </c>
      <c r="H164" s="208">
        <v>1</v>
      </c>
      <c r="I164" s="209"/>
      <c r="J164" s="210">
        <f>ROUND(I164*H164,2)</f>
        <v>0</v>
      </c>
      <c r="K164" s="211"/>
      <c r="L164" s="40"/>
      <c r="M164" s="212" t="s">
        <v>1</v>
      </c>
      <c r="N164" s="213" t="s">
        <v>38</v>
      </c>
      <c r="O164" s="87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6" t="s">
        <v>115</v>
      </c>
      <c r="AT164" s="216" t="s">
        <v>111</v>
      </c>
      <c r="AU164" s="216" t="s">
        <v>81</v>
      </c>
      <c r="AY164" s="13" t="s">
        <v>110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3" t="s">
        <v>81</v>
      </c>
      <c r="BK164" s="217">
        <f>ROUND(I164*H164,2)</f>
        <v>0</v>
      </c>
      <c r="BL164" s="13" t="s">
        <v>115</v>
      </c>
      <c r="BM164" s="216" t="s">
        <v>223</v>
      </c>
    </row>
    <row r="165" s="2" customFormat="1">
      <c r="A165" s="34"/>
      <c r="B165" s="35"/>
      <c r="C165" s="36"/>
      <c r="D165" s="218" t="s">
        <v>117</v>
      </c>
      <c r="E165" s="36"/>
      <c r="F165" s="219" t="s">
        <v>224</v>
      </c>
      <c r="G165" s="36"/>
      <c r="H165" s="36"/>
      <c r="I165" s="220"/>
      <c r="J165" s="36"/>
      <c r="K165" s="36"/>
      <c r="L165" s="40"/>
      <c r="M165" s="221"/>
      <c r="N165" s="222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117</v>
      </c>
      <c r="AU165" s="13" t="s">
        <v>81</v>
      </c>
    </row>
    <row r="166" s="2" customFormat="1" ht="14.4" customHeight="1">
      <c r="A166" s="34"/>
      <c r="B166" s="35"/>
      <c r="C166" s="204" t="s">
        <v>225</v>
      </c>
      <c r="D166" s="204" t="s">
        <v>111</v>
      </c>
      <c r="E166" s="205" t="s">
        <v>226</v>
      </c>
      <c r="F166" s="206" t="s">
        <v>227</v>
      </c>
      <c r="G166" s="207" t="s">
        <v>114</v>
      </c>
      <c r="H166" s="208">
        <v>5</v>
      </c>
      <c r="I166" s="209"/>
      <c r="J166" s="210">
        <f>ROUND(I166*H166,2)</f>
        <v>0</v>
      </c>
      <c r="K166" s="211"/>
      <c r="L166" s="40"/>
      <c r="M166" s="212" t="s">
        <v>1</v>
      </c>
      <c r="N166" s="213" t="s">
        <v>38</v>
      </c>
      <c r="O166" s="87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115</v>
      </c>
      <c r="AT166" s="216" t="s">
        <v>111</v>
      </c>
      <c r="AU166" s="216" t="s">
        <v>81</v>
      </c>
      <c r="AY166" s="13" t="s">
        <v>110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3" t="s">
        <v>81</v>
      </c>
      <c r="BK166" s="217">
        <f>ROUND(I166*H166,2)</f>
        <v>0</v>
      </c>
      <c r="BL166" s="13" t="s">
        <v>115</v>
      </c>
      <c r="BM166" s="216" t="s">
        <v>228</v>
      </c>
    </row>
    <row r="167" s="2" customFormat="1">
      <c r="A167" s="34"/>
      <c r="B167" s="35"/>
      <c r="C167" s="36"/>
      <c r="D167" s="218" t="s">
        <v>117</v>
      </c>
      <c r="E167" s="36"/>
      <c r="F167" s="219" t="s">
        <v>229</v>
      </c>
      <c r="G167" s="36"/>
      <c r="H167" s="36"/>
      <c r="I167" s="220"/>
      <c r="J167" s="36"/>
      <c r="K167" s="36"/>
      <c r="L167" s="40"/>
      <c r="M167" s="221"/>
      <c r="N167" s="222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117</v>
      </c>
      <c r="AU167" s="13" t="s">
        <v>81</v>
      </c>
    </row>
    <row r="168" s="2" customFormat="1" ht="14.4" customHeight="1">
      <c r="A168" s="34"/>
      <c r="B168" s="35"/>
      <c r="C168" s="204" t="s">
        <v>230</v>
      </c>
      <c r="D168" s="204" t="s">
        <v>111</v>
      </c>
      <c r="E168" s="205" t="s">
        <v>231</v>
      </c>
      <c r="F168" s="206" t="s">
        <v>232</v>
      </c>
      <c r="G168" s="207" t="s">
        <v>114</v>
      </c>
      <c r="H168" s="208">
        <v>2</v>
      </c>
      <c r="I168" s="209"/>
      <c r="J168" s="210">
        <f>ROUND(I168*H168,2)</f>
        <v>0</v>
      </c>
      <c r="K168" s="211"/>
      <c r="L168" s="40"/>
      <c r="M168" s="212" t="s">
        <v>1</v>
      </c>
      <c r="N168" s="213" t="s">
        <v>38</v>
      </c>
      <c r="O168" s="87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6" t="s">
        <v>115</v>
      </c>
      <c r="AT168" s="216" t="s">
        <v>111</v>
      </c>
      <c r="AU168" s="216" t="s">
        <v>81</v>
      </c>
      <c r="AY168" s="13" t="s">
        <v>110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3" t="s">
        <v>81</v>
      </c>
      <c r="BK168" s="217">
        <f>ROUND(I168*H168,2)</f>
        <v>0</v>
      </c>
      <c r="BL168" s="13" t="s">
        <v>115</v>
      </c>
      <c r="BM168" s="216" t="s">
        <v>233</v>
      </c>
    </row>
    <row r="169" s="2" customFormat="1">
      <c r="A169" s="34"/>
      <c r="B169" s="35"/>
      <c r="C169" s="36"/>
      <c r="D169" s="218" t="s">
        <v>117</v>
      </c>
      <c r="E169" s="36"/>
      <c r="F169" s="219" t="s">
        <v>234</v>
      </c>
      <c r="G169" s="36"/>
      <c r="H169" s="36"/>
      <c r="I169" s="220"/>
      <c r="J169" s="36"/>
      <c r="K169" s="36"/>
      <c r="L169" s="40"/>
      <c r="M169" s="221"/>
      <c r="N169" s="222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117</v>
      </c>
      <c r="AU169" s="13" t="s">
        <v>81</v>
      </c>
    </row>
    <row r="170" s="2" customFormat="1" ht="14.4" customHeight="1">
      <c r="A170" s="34"/>
      <c r="B170" s="35"/>
      <c r="C170" s="204" t="s">
        <v>235</v>
      </c>
      <c r="D170" s="204" t="s">
        <v>111</v>
      </c>
      <c r="E170" s="205" t="s">
        <v>236</v>
      </c>
      <c r="F170" s="206" t="s">
        <v>237</v>
      </c>
      <c r="G170" s="207" t="s">
        <v>114</v>
      </c>
      <c r="H170" s="208">
        <v>1</v>
      </c>
      <c r="I170" s="209"/>
      <c r="J170" s="210">
        <f>ROUND(I170*H170,2)</f>
        <v>0</v>
      </c>
      <c r="K170" s="211"/>
      <c r="L170" s="40"/>
      <c r="M170" s="212" t="s">
        <v>1</v>
      </c>
      <c r="N170" s="213" t="s">
        <v>38</v>
      </c>
      <c r="O170" s="87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6" t="s">
        <v>115</v>
      </c>
      <c r="AT170" s="216" t="s">
        <v>111</v>
      </c>
      <c r="AU170" s="216" t="s">
        <v>81</v>
      </c>
      <c r="AY170" s="13" t="s">
        <v>110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3" t="s">
        <v>81</v>
      </c>
      <c r="BK170" s="217">
        <f>ROUND(I170*H170,2)</f>
        <v>0</v>
      </c>
      <c r="BL170" s="13" t="s">
        <v>115</v>
      </c>
      <c r="BM170" s="216" t="s">
        <v>238</v>
      </c>
    </row>
    <row r="171" s="2" customFormat="1">
      <c r="A171" s="34"/>
      <c r="B171" s="35"/>
      <c r="C171" s="36"/>
      <c r="D171" s="218" t="s">
        <v>117</v>
      </c>
      <c r="E171" s="36"/>
      <c r="F171" s="219" t="s">
        <v>239</v>
      </c>
      <c r="G171" s="36"/>
      <c r="H171" s="36"/>
      <c r="I171" s="220"/>
      <c r="J171" s="36"/>
      <c r="K171" s="36"/>
      <c r="L171" s="40"/>
      <c r="M171" s="221"/>
      <c r="N171" s="222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117</v>
      </c>
      <c r="AU171" s="13" t="s">
        <v>81</v>
      </c>
    </row>
    <row r="172" s="2" customFormat="1" ht="14.4" customHeight="1">
      <c r="A172" s="34"/>
      <c r="B172" s="35"/>
      <c r="C172" s="204" t="s">
        <v>240</v>
      </c>
      <c r="D172" s="204" t="s">
        <v>111</v>
      </c>
      <c r="E172" s="205" t="s">
        <v>241</v>
      </c>
      <c r="F172" s="206" t="s">
        <v>242</v>
      </c>
      <c r="G172" s="207" t="s">
        <v>114</v>
      </c>
      <c r="H172" s="208">
        <v>166</v>
      </c>
      <c r="I172" s="209"/>
      <c r="J172" s="210">
        <f>ROUND(I172*H172,2)</f>
        <v>0</v>
      </c>
      <c r="K172" s="211"/>
      <c r="L172" s="40"/>
      <c r="M172" s="212" t="s">
        <v>1</v>
      </c>
      <c r="N172" s="213" t="s">
        <v>38</v>
      </c>
      <c r="O172" s="87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6" t="s">
        <v>115</v>
      </c>
      <c r="AT172" s="216" t="s">
        <v>111</v>
      </c>
      <c r="AU172" s="216" t="s">
        <v>81</v>
      </c>
      <c r="AY172" s="13" t="s">
        <v>110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3" t="s">
        <v>81</v>
      </c>
      <c r="BK172" s="217">
        <f>ROUND(I172*H172,2)</f>
        <v>0</v>
      </c>
      <c r="BL172" s="13" t="s">
        <v>115</v>
      </c>
      <c r="BM172" s="216" t="s">
        <v>243</v>
      </c>
    </row>
    <row r="173" s="2" customFormat="1">
      <c r="A173" s="34"/>
      <c r="B173" s="35"/>
      <c r="C173" s="36"/>
      <c r="D173" s="218" t="s">
        <v>117</v>
      </c>
      <c r="E173" s="36"/>
      <c r="F173" s="219" t="s">
        <v>244</v>
      </c>
      <c r="G173" s="36"/>
      <c r="H173" s="36"/>
      <c r="I173" s="220"/>
      <c r="J173" s="36"/>
      <c r="K173" s="36"/>
      <c r="L173" s="40"/>
      <c r="M173" s="221"/>
      <c r="N173" s="222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117</v>
      </c>
      <c r="AU173" s="13" t="s">
        <v>81</v>
      </c>
    </row>
    <row r="174" s="2" customFormat="1" ht="14.4" customHeight="1">
      <c r="A174" s="34"/>
      <c r="B174" s="35"/>
      <c r="C174" s="204" t="s">
        <v>245</v>
      </c>
      <c r="D174" s="204" t="s">
        <v>111</v>
      </c>
      <c r="E174" s="205" t="s">
        <v>246</v>
      </c>
      <c r="F174" s="206" t="s">
        <v>247</v>
      </c>
      <c r="G174" s="207" t="s">
        <v>114</v>
      </c>
      <c r="H174" s="208">
        <v>54</v>
      </c>
      <c r="I174" s="209"/>
      <c r="J174" s="210">
        <f>ROUND(I174*H174,2)</f>
        <v>0</v>
      </c>
      <c r="K174" s="211"/>
      <c r="L174" s="40"/>
      <c r="M174" s="212" t="s">
        <v>1</v>
      </c>
      <c r="N174" s="213" t="s">
        <v>38</v>
      </c>
      <c r="O174" s="87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6" t="s">
        <v>115</v>
      </c>
      <c r="AT174" s="216" t="s">
        <v>111</v>
      </c>
      <c r="AU174" s="216" t="s">
        <v>81</v>
      </c>
      <c r="AY174" s="13" t="s">
        <v>110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3" t="s">
        <v>81</v>
      </c>
      <c r="BK174" s="217">
        <f>ROUND(I174*H174,2)</f>
        <v>0</v>
      </c>
      <c r="BL174" s="13" t="s">
        <v>115</v>
      </c>
      <c r="BM174" s="216" t="s">
        <v>248</v>
      </c>
    </row>
    <row r="175" s="2" customFormat="1">
      <c r="A175" s="34"/>
      <c r="B175" s="35"/>
      <c r="C175" s="36"/>
      <c r="D175" s="218" t="s">
        <v>117</v>
      </c>
      <c r="E175" s="36"/>
      <c r="F175" s="219" t="s">
        <v>249</v>
      </c>
      <c r="G175" s="36"/>
      <c r="H175" s="36"/>
      <c r="I175" s="220"/>
      <c r="J175" s="36"/>
      <c r="K175" s="36"/>
      <c r="L175" s="40"/>
      <c r="M175" s="221"/>
      <c r="N175" s="222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117</v>
      </c>
      <c r="AU175" s="13" t="s">
        <v>81</v>
      </c>
    </row>
    <row r="176" s="2" customFormat="1" ht="14.4" customHeight="1">
      <c r="A176" s="34"/>
      <c r="B176" s="35"/>
      <c r="C176" s="204" t="s">
        <v>250</v>
      </c>
      <c r="D176" s="204" t="s">
        <v>111</v>
      </c>
      <c r="E176" s="205" t="s">
        <v>251</v>
      </c>
      <c r="F176" s="206" t="s">
        <v>252</v>
      </c>
      <c r="G176" s="207" t="s">
        <v>114</v>
      </c>
      <c r="H176" s="208">
        <v>1</v>
      </c>
      <c r="I176" s="209"/>
      <c r="J176" s="210">
        <f>ROUND(I176*H176,2)</f>
        <v>0</v>
      </c>
      <c r="K176" s="211"/>
      <c r="L176" s="40"/>
      <c r="M176" s="212" t="s">
        <v>1</v>
      </c>
      <c r="N176" s="213" t="s">
        <v>38</v>
      </c>
      <c r="O176" s="87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6" t="s">
        <v>115</v>
      </c>
      <c r="AT176" s="216" t="s">
        <v>111</v>
      </c>
      <c r="AU176" s="216" t="s">
        <v>81</v>
      </c>
      <c r="AY176" s="13" t="s">
        <v>110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3" t="s">
        <v>81</v>
      </c>
      <c r="BK176" s="217">
        <f>ROUND(I176*H176,2)</f>
        <v>0</v>
      </c>
      <c r="BL176" s="13" t="s">
        <v>115</v>
      </c>
      <c r="BM176" s="216" t="s">
        <v>253</v>
      </c>
    </row>
    <row r="177" s="2" customFormat="1">
      <c r="A177" s="34"/>
      <c r="B177" s="35"/>
      <c r="C177" s="36"/>
      <c r="D177" s="218" t="s">
        <v>117</v>
      </c>
      <c r="E177" s="36"/>
      <c r="F177" s="219" t="s">
        <v>254</v>
      </c>
      <c r="G177" s="36"/>
      <c r="H177" s="36"/>
      <c r="I177" s="220"/>
      <c r="J177" s="36"/>
      <c r="K177" s="36"/>
      <c r="L177" s="40"/>
      <c r="M177" s="221"/>
      <c r="N177" s="222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117</v>
      </c>
      <c r="AU177" s="13" t="s">
        <v>81</v>
      </c>
    </row>
    <row r="178" s="2" customFormat="1" ht="14.4" customHeight="1">
      <c r="A178" s="34"/>
      <c r="B178" s="35"/>
      <c r="C178" s="204" t="s">
        <v>255</v>
      </c>
      <c r="D178" s="204" t="s">
        <v>111</v>
      </c>
      <c r="E178" s="205" t="s">
        <v>256</v>
      </c>
      <c r="F178" s="206" t="s">
        <v>257</v>
      </c>
      <c r="G178" s="207" t="s">
        <v>114</v>
      </c>
      <c r="H178" s="208">
        <v>3</v>
      </c>
      <c r="I178" s="209"/>
      <c r="J178" s="210">
        <f>ROUND(I178*H178,2)</f>
        <v>0</v>
      </c>
      <c r="K178" s="211"/>
      <c r="L178" s="40"/>
      <c r="M178" s="212" t="s">
        <v>1</v>
      </c>
      <c r="N178" s="213" t="s">
        <v>38</v>
      </c>
      <c r="O178" s="87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6" t="s">
        <v>115</v>
      </c>
      <c r="AT178" s="216" t="s">
        <v>111</v>
      </c>
      <c r="AU178" s="216" t="s">
        <v>81</v>
      </c>
      <c r="AY178" s="13" t="s">
        <v>110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3" t="s">
        <v>81</v>
      </c>
      <c r="BK178" s="217">
        <f>ROUND(I178*H178,2)</f>
        <v>0</v>
      </c>
      <c r="BL178" s="13" t="s">
        <v>115</v>
      </c>
      <c r="BM178" s="216" t="s">
        <v>258</v>
      </c>
    </row>
    <row r="179" s="2" customFormat="1">
      <c r="A179" s="34"/>
      <c r="B179" s="35"/>
      <c r="C179" s="36"/>
      <c r="D179" s="218" t="s">
        <v>117</v>
      </c>
      <c r="E179" s="36"/>
      <c r="F179" s="219" t="s">
        <v>259</v>
      </c>
      <c r="G179" s="36"/>
      <c r="H179" s="36"/>
      <c r="I179" s="220"/>
      <c r="J179" s="36"/>
      <c r="K179" s="36"/>
      <c r="L179" s="40"/>
      <c r="M179" s="221"/>
      <c r="N179" s="222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117</v>
      </c>
      <c r="AU179" s="13" t="s">
        <v>81</v>
      </c>
    </row>
    <row r="180" s="2" customFormat="1" ht="14.4" customHeight="1">
      <c r="A180" s="34"/>
      <c r="B180" s="35"/>
      <c r="C180" s="204" t="s">
        <v>260</v>
      </c>
      <c r="D180" s="204" t="s">
        <v>111</v>
      </c>
      <c r="E180" s="205" t="s">
        <v>261</v>
      </c>
      <c r="F180" s="206" t="s">
        <v>262</v>
      </c>
      <c r="G180" s="207" t="s">
        <v>114</v>
      </c>
      <c r="H180" s="208">
        <v>1</v>
      </c>
      <c r="I180" s="209"/>
      <c r="J180" s="210">
        <f>ROUND(I180*H180,2)</f>
        <v>0</v>
      </c>
      <c r="K180" s="211"/>
      <c r="L180" s="40"/>
      <c r="M180" s="212" t="s">
        <v>1</v>
      </c>
      <c r="N180" s="213" t="s">
        <v>38</v>
      </c>
      <c r="O180" s="87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6" t="s">
        <v>115</v>
      </c>
      <c r="AT180" s="216" t="s">
        <v>111</v>
      </c>
      <c r="AU180" s="216" t="s">
        <v>81</v>
      </c>
      <c r="AY180" s="13" t="s">
        <v>110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3" t="s">
        <v>81</v>
      </c>
      <c r="BK180" s="217">
        <f>ROUND(I180*H180,2)</f>
        <v>0</v>
      </c>
      <c r="BL180" s="13" t="s">
        <v>115</v>
      </c>
      <c r="BM180" s="216" t="s">
        <v>263</v>
      </c>
    </row>
    <row r="181" s="2" customFormat="1">
      <c r="A181" s="34"/>
      <c r="B181" s="35"/>
      <c r="C181" s="36"/>
      <c r="D181" s="218" t="s">
        <v>117</v>
      </c>
      <c r="E181" s="36"/>
      <c r="F181" s="219" t="s">
        <v>264</v>
      </c>
      <c r="G181" s="36"/>
      <c r="H181" s="36"/>
      <c r="I181" s="220"/>
      <c r="J181" s="36"/>
      <c r="K181" s="36"/>
      <c r="L181" s="40"/>
      <c r="M181" s="221"/>
      <c r="N181" s="222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117</v>
      </c>
      <c r="AU181" s="13" t="s">
        <v>81</v>
      </c>
    </row>
    <row r="182" s="2" customFormat="1" ht="14.4" customHeight="1">
      <c r="A182" s="34"/>
      <c r="B182" s="35"/>
      <c r="C182" s="204" t="s">
        <v>265</v>
      </c>
      <c r="D182" s="204" t="s">
        <v>111</v>
      </c>
      <c r="E182" s="205" t="s">
        <v>266</v>
      </c>
      <c r="F182" s="206" t="s">
        <v>267</v>
      </c>
      <c r="G182" s="207" t="s">
        <v>114</v>
      </c>
      <c r="H182" s="208">
        <v>13</v>
      </c>
      <c r="I182" s="209"/>
      <c r="J182" s="210">
        <f>ROUND(I182*H182,2)</f>
        <v>0</v>
      </c>
      <c r="K182" s="211"/>
      <c r="L182" s="40"/>
      <c r="M182" s="212" t="s">
        <v>1</v>
      </c>
      <c r="N182" s="213" t="s">
        <v>38</v>
      </c>
      <c r="O182" s="87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6" t="s">
        <v>115</v>
      </c>
      <c r="AT182" s="216" t="s">
        <v>111</v>
      </c>
      <c r="AU182" s="216" t="s">
        <v>81</v>
      </c>
      <c r="AY182" s="13" t="s">
        <v>110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3" t="s">
        <v>81</v>
      </c>
      <c r="BK182" s="217">
        <f>ROUND(I182*H182,2)</f>
        <v>0</v>
      </c>
      <c r="BL182" s="13" t="s">
        <v>115</v>
      </c>
      <c r="BM182" s="216" t="s">
        <v>268</v>
      </c>
    </row>
    <row r="183" s="2" customFormat="1">
      <c r="A183" s="34"/>
      <c r="B183" s="35"/>
      <c r="C183" s="36"/>
      <c r="D183" s="218" t="s">
        <v>117</v>
      </c>
      <c r="E183" s="36"/>
      <c r="F183" s="219" t="s">
        <v>269</v>
      </c>
      <c r="G183" s="36"/>
      <c r="H183" s="36"/>
      <c r="I183" s="220"/>
      <c r="J183" s="36"/>
      <c r="K183" s="36"/>
      <c r="L183" s="40"/>
      <c r="M183" s="221"/>
      <c r="N183" s="222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117</v>
      </c>
      <c r="AU183" s="13" t="s">
        <v>81</v>
      </c>
    </row>
    <row r="184" s="2" customFormat="1" ht="14.4" customHeight="1">
      <c r="A184" s="34"/>
      <c r="B184" s="35"/>
      <c r="C184" s="204" t="s">
        <v>270</v>
      </c>
      <c r="D184" s="204" t="s">
        <v>111</v>
      </c>
      <c r="E184" s="205" t="s">
        <v>271</v>
      </c>
      <c r="F184" s="206" t="s">
        <v>272</v>
      </c>
      <c r="G184" s="207" t="s">
        <v>114</v>
      </c>
      <c r="H184" s="208">
        <v>1</v>
      </c>
      <c r="I184" s="209"/>
      <c r="J184" s="210">
        <f>ROUND(I184*H184,2)</f>
        <v>0</v>
      </c>
      <c r="K184" s="211"/>
      <c r="L184" s="40"/>
      <c r="M184" s="212" t="s">
        <v>1</v>
      </c>
      <c r="N184" s="213" t="s">
        <v>38</v>
      </c>
      <c r="O184" s="87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6" t="s">
        <v>115</v>
      </c>
      <c r="AT184" s="216" t="s">
        <v>111</v>
      </c>
      <c r="AU184" s="216" t="s">
        <v>81</v>
      </c>
      <c r="AY184" s="13" t="s">
        <v>110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3" t="s">
        <v>81</v>
      </c>
      <c r="BK184" s="217">
        <f>ROUND(I184*H184,2)</f>
        <v>0</v>
      </c>
      <c r="BL184" s="13" t="s">
        <v>115</v>
      </c>
      <c r="BM184" s="216" t="s">
        <v>273</v>
      </c>
    </row>
    <row r="185" s="2" customFormat="1">
      <c r="A185" s="34"/>
      <c r="B185" s="35"/>
      <c r="C185" s="36"/>
      <c r="D185" s="218" t="s">
        <v>117</v>
      </c>
      <c r="E185" s="36"/>
      <c r="F185" s="219" t="s">
        <v>274</v>
      </c>
      <c r="G185" s="36"/>
      <c r="H185" s="36"/>
      <c r="I185" s="220"/>
      <c r="J185" s="36"/>
      <c r="K185" s="36"/>
      <c r="L185" s="40"/>
      <c r="M185" s="221"/>
      <c r="N185" s="222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117</v>
      </c>
      <c r="AU185" s="13" t="s">
        <v>81</v>
      </c>
    </row>
    <row r="186" s="2" customFormat="1" ht="24.15" customHeight="1">
      <c r="A186" s="34"/>
      <c r="B186" s="35"/>
      <c r="C186" s="204" t="s">
        <v>275</v>
      </c>
      <c r="D186" s="204" t="s">
        <v>111</v>
      </c>
      <c r="E186" s="205" t="s">
        <v>276</v>
      </c>
      <c r="F186" s="206" t="s">
        <v>277</v>
      </c>
      <c r="G186" s="207" t="s">
        <v>114</v>
      </c>
      <c r="H186" s="208">
        <v>4</v>
      </c>
      <c r="I186" s="209"/>
      <c r="J186" s="210">
        <f>ROUND(I186*H186,2)</f>
        <v>0</v>
      </c>
      <c r="K186" s="211"/>
      <c r="L186" s="40"/>
      <c r="M186" s="212" t="s">
        <v>1</v>
      </c>
      <c r="N186" s="213" t="s">
        <v>38</v>
      </c>
      <c r="O186" s="87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6" t="s">
        <v>115</v>
      </c>
      <c r="AT186" s="216" t="s">
        <v>111</v>
      </c>
      <c r="AU186" s="216" t="s">
        <v>81</v>
      </c>
      <c r="AY186" s="13" t="s">
        <v>110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3" t="s">
        <v>81</v>
      </c>
      <c r="BK186" s="217">
        <f>ROUND(I186*H186,2)</f>
        <v>0</v>
      </c>
      <c r="BL186" s="13" t="s">
        <v>115</v>
      </c>
      <c r="BM186" s="216" t="s">
        <v>278</v>
      </c>
    </row>
    <row r="187" s="2" customFormat="1">
      <c r="A187" s="34"/>
      <c r="B187" s="35"/>
      <c r="C187" s="36"/>
      <c r="D187" s="218" t="s">
        <v>117</v>
      </c>
      <c r="E187" s="36"/>
      <c r="F187" s="219" t="s">
        <v>279</v>
      </c>
      <c r="G187" s="36"/>
      <c r="H187" s="36"/>
      <c r="I187" s="220"/>
      <c r="J187" s="36"/>
      <c r="K187" s="36"/>
      <c r="L187" s="40"/>
      <c r="M187" s="221"/>
      <c r="N187" s="222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117</v>
      </c>
      <c r="AU187" s="13" t="s">
        <v>81</v>
      </c>
    </row>
    <row r="188" s="2" customFormat="1" ht="14.4" customHeight="1">
      <c r="A188" s="34"/>
      <c r="B188" s="35"/>
      <c r="C188" s="204" t="s">
        <v>280</v>
      </c>
      <c r="D188" s="204" t="s">
        <v>111</v>
      </c>
      <c r="E188" s="205" t="s">
        <v>281</v>
      </c>
      <c r="F188" s="206" t="s">
        <v>282</v>
      </c>
      <c r="G188" s="207" t="s">
        <v>114</v>
      </c>
      <c r="H188" s="208">
        <v>4</v>
      </c>
      <c r="I188" s="209"/>
      <c r="J188" s="210">
        <f>ROUND(I188*H188,2)</f>
        <v>0</v>
      </c>
      <c r="K188" s="211"/>
      <c r="L188" s="40"/>
      <c r="M188" s="212" t="s">
        <v>1</v>
      </c>
      <c r="N188" s="213" t="s">
        <v>38</v>
      </c>
      <c r="O188" s="87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6" t="s">
        <v>115</v>
      </c>
      <c r="AT188" s="216" t="s">
        <v>111</v>
      </c>
      <c r="AU188" s="216" t="s">
        <v>81</v>
      </c>
      <c r="AY188" s="13" t="s">
        <v>110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3" t="s">
        <v>81</v>
      </c>
      <c r="BK188" s="217">
        <f>ROUND(I188*H188,2)</f>
        <v>0</v>
      </c>
      <c r="BL188" s="13" t="s">
        <v>115</v>
      </c>
      <c r="BM188" s="216" t="s">
        <v>283</v>
      </c>
    </row>
    <row r="189" s="2" customFormat="1">
      <c r="A189" s="34"/>
      <c r="B189" s="35"/>
      <c r="C189" s="36"/>
      <c r="D189" s="218" t="s">
        <v>117</v>
      </c>
      <c r="E189" s="36"/>
      <c r="F189" s="219" t="s">
        <v>284</v>
      </c>
      <c r="G189" s="36"/>
      <c r="H189" s="36"/>
      <c r="I189" s="220"/>
      <c r="J189" s="36"/>
      <c r="K189" s="36"/>
      <c r="L189" s="40"/>
      <c r="M189" s="221"/>
      <c r="N189" s="222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117</v>
      </c>
      <c r="AU189" s="13" t="s">
        <v>81</v>
      </c>
    </row>
    <row r="190" s="2" customFormat="1" ht="24.15" customHeight="1">
      <c r="A190" s="34"/>
      <c r="B190" s="35"/>
      <c r="C190" s="204" t="s">
        <v>285</v>
      </c>
      <c r="D190" s="204" t="s">
        <v>111</v>
      </c>
      <c r="E190" s="205" t="s">
        <v>286</v>
      </c>
      <c r="F190" s="206" t="s">
        <v>287</v>
      </c>
      <c r="G190" s="207" t="s">
        <v>114</v>
      </c>
      <c r="H190" s="208">
        <v>299</v>
      </c>
      <c r="I190" s="209"/>
      <c r="J190" s="210">
        <f>ROUND(I190*H190,2)</f>
        <v>0</v>
      </c>
      <c r="K190" s="211"/>
      <c r="L190" s="40"/>
      <c r="M190" s="212" t="s">
        <v>1</v>
      </c>
      <c r="N190" s="213" t="s">
        <v>38</v>
      </c>
      <c r="O190" s="87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6" t="s">
        <v>115</v>
      </c>
      <c r="AT190" s="216" t="s">
        <v>111</v>
      </c>
      <c r="AU190" s="216" t="s">
        <v>81</v>
      </c>
      <c r="AY190" s="13" t="s">
        <v>110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3" t="s">
        <v>81</v>
      </c>
      <c r="BK190" s="217">
        <f>ROUND(I190*H190,2)</f>
        <v>0</v>
      </c>
      <c r="BL190" s="13" t="s">
        <v>115</v>
      </c>
      <c r="BM190" s="216" t="s">
        <v>288</v>
      </c>
    </row>
    <row r="191" s="2" customFormat="1">
      <c r="A191" s="34"/>
      <c r="B191" s="35"/>
      <c r="C191" s="36"/>
      <c r="D191" s="218" t="s">
        <v>117</v>
      </c>
      <c r="E191" s="36"/>
      <c r="F191" s="219" t="s">
        <v>289</v>
      </c>
      <c r="G191" s="36"/>
      <c r="H191" s="36"/>
      <c r="I191" s="220"/>
      <c r="J191" s="36"/>
      <c r="K191" s="36"/>
      <c r="L191" s="40"/>
      <c r="M191" s="221"/>
      <c r="N191" s="222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117</v>
      </c>
      <c r="AU191" s="13" t="s">
        <v>81</v>
      </c>
    </row>
    <row r="192" s="2" customFormat="1" ht="14.4" customHeight="1">
      <c r="A192" s="34"/>
      <c r="B192" s="35"/>
      <c r="C192" s="204" t="s">
        <v>290</v>
      </c>
      <c r="D192" s="204" t="s">
        <v>111</v>
      </c>
      <c r="E192" s="205" t="s">
        <v>291</v>
      </c>
      <c r="F192" s="206" t="s">
        <v>292</v>
      </c>
      <c r="G192" s="207" t="s">
        <v>114</v>
      </c>
      <c r="H192" s="208">
        <v>90</v>
      </c>
      <c r="I192" s="209"/>
      <c r="J192" s="210">
        <f>ROUND(I192*H192,2)</f>
        <v>0</v>
      </c>
      <c r="K192" s="211"/>
      <c r="L192" s="40"/>
      <c r="M192" s="212" t="s">
        <v>1</v>
      </c>
      <c r="N192" s="213" t="s">
        <v>38</v>
      </c>
      <c r="O192" s="87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6" t="s">
        <v>115</v>
      </c>
      <c r="AT192" s="216" t="s">
        <v>111</v>
      </c>
      <c r="AU192" s="216" t="s">
        <v>81</v>
      </c>
      <c r="AY192" s="13" t="s">
        <v>110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3" t="s">
        <v>81</v>
      </c>
      <c r="BK192" s="217">
        <f>ROUND(I192*H192,2)</f>
        <v>0</v>
      </c>
      <c r="BL192" s="13" t="s">
        <v>115</v>
      </c>
      <c r="BM192" s="216" t="s">
        <v>293</v>
      </c>
    </row>
    <row r="193" s="2" customFormat="1">
      <c r="A193" s="34"/>
      <c r="B193" s="35"/>
      <c r="C193" s="36"/>
      <c r="D193" s="218" t="s">
        <v>117</v>
      </c>
      <c r="E193" s="36"/>
      <c r="F193" s="219" t="s">
        <v>294</v>
      </c>
      <c r="G193" s="36"/>
      <c r="H193" s="36"/>
      <c r="I193" s="220"/>
      <c r="J193" s="36"/>
      <c r="K193" s="36"/>
      <c r="L193" s="40"/>
      <c r="M193" s="221"/>
      <c r="N193" s="222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117</v>
      </c>
      <c r="AU193" s="13" t="s">
        <v>81</v>
      </c>
    </row>
    <row r="194" s="2" customFormat="1" ht="14.4" customHeight="1">
      <c r="A194" s="34"/>
      <c r="B194" s="35"/>
      <c r="C194" s="204" t="s">
        <v>295</v>
      </c>
      <c r="D194" s="204" t="s">
        <v>111</v>
      </c>
      <c r="E194" s="205" t="s">
        <v>296</v>
      </c>
      <c r="F194" s="206" t="s">
        <v>297</v>
      </c>
      <c r="G194" s="207" t="s">
        <v>114</v>
      </c>
      <c r="H194" s="208">
        <v>10</v>
      </c>
      <c r="I194" s="209"/>
      <c r="J194" s="210">
        <f>ROUND(I194*H194,2)</f>
        <v>0</v>
      </c>
      <c r="K194" s="211"/>
      <c r="L194" s="40"/>
      <c r="M194" s="212" t="s">
        <v>1</v>
      </c>
      <c r="N194" s="213" t="s">
        <v>38</v>
      </c>
      <c r="O194" s="87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6" t="s">
        <v>115</v>
      </c>
      <c r="AT194" s="216" t="s">
        <v>111</v>
      </c>
      <c r="AU194" s="216" t="s">
        <v>81</v>
      </c>
      <c r="AY194" s="13" t="s">
        <v>110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3" t="s">
        <v>81</v>
      </c>
      <c r="BK194" s="217">
        <f>ROUND(I194*H194,2)</f>
        <v>0</v>
      </c>
      <c r="BL194" s="13" t="s">
        <v>115</v>
      </c>
      <c r="BM194" s="216" t="s">
        <v>298</v>
      </c>
    </row>
    <row r="195" s="2" customFormat="1">
      <c r="A195" s="34"/>
      <c r="B195" s="35"/>
      <c r="C195" s="36"/>
      <c r="D195" s="218" t="s">
        <v>117</v>
      </c>
      <c r="E195" s="36"/>
      <c r="F195" s="219" t="s">
        <v>299</v>
      </c>
      <c r="G195" s="36"/>
      <c r="H195" s="36"/>
      <c r="I195" s="220"/>
      <c r="J195" s="36"/>
      <c r="K195" s="36"/>
      <c r="L195" s="40"/>
      <c r="M195" s="221"/>
      <c r="N195" s="222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117</v>
      </c>
      <c r="AU195" s="13" t="s">
        <v>81</v>
      </c>
    </row>
    <row r="196" s="2" customFormat="1" ht="14.4" customHeight="1">
      <c r="A196" s="34"/>
      <c r="B196" s="35"/>
      <c r="C196" s="204" t="s">
        <v>300</v>
      </c>
      <c r="D196" s="204" t="s">
        <v>111</v>
      </c>
      <c r="E196" s="205" t="s">
        <v>301</v>
      </c>
      <c r="F196" s="206" t="s">
        <v>302</v>
      </c>
      <c r="G196" s="207" t="s">
        <v>114</v>
      </c>
      <c r="H196" s="208">
        <v>25</v>
      </c>
      <c r="I196" s="209"/>
      <c r="J196" s="210">
        <f>ROUND(I196*H196,2)</f>
        <v>0</v>
      </c>
      <c r="K196" s="211"/>
      <c r="L196" s="40"/>
      <c r="M196" s="212" t="s">
        <v>1</v>
      </c>
      <c r="N196" s="213" t="s">
        <v>38</v>
      </c>
      <c r="O196" s="87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6" t="s">
        <v>115</v>
      </c>
      <c r="AT196" s="216" t="s">
        <v>111</v>
      </c>
      <c r="AU196" s="216" t="s">
        <v>81</v>
      </c>
      <c r="AY196" s="13" t="s">
        <v>110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3" t="s">
        <v>81</v>
      </c>
      <c r="BK196" s="217">
        <f>ROUND(I196*H196,2)</f>
        <v>0</v>
      </c>
      <c r="BL196" s="13" t="s">
        <v>115</v>
      </c>
      <c r="BM196" s="216" t="s">
        <v>303</v>
      </c>
    </row>
    <row r="197" s="2" customFormat="1">
      <c r="A197" s="34"/>
      <c r="B197" s="35"/>
      <c r="C197" s="36"/>
      <c r="D197" s="218" t="s">
        <v>117</v>
      </c>
      <c r="E197" s="36"/>
      <c r="F197" s="219" t="s">
        <v>304</v>
      </c>
      <c r="G197" s="36"/>
      <c r="H197" s="36"/>
      <c r="I197" s="220"/>
      <c r="J197" s="36"/>
      <c r="K197" s="36"/>
      <c r="L197" s="40"/>
      <c r="M197" s="221"/>
      <c r="N197" s="222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117</v>
      </c>
      <c r="AU197" s="13" t="s">
        <v>81</v>
      </c>
    </row>
    <row r="198" s="2" customFormat="1" ht="14.4" customHeight="1">
      <c r="A198" s="34"/>
      <c r="B198" s="35"/>
      <c r="C198" s="204" t="s">
        <v>305</v>
      </c>
      <c r="D198" s="204" t="s">
        <v>111</v>
      </c>
      <c r="E198" s="205" t="s">
        <v>306</v>
      </c>
      <c r="F198" s="206" t="s">
        <v>307</v>
      </c>
      <c r="G198" s="207" t="s">
        <v>114</v>
      </c>
      <c r="H198" s="208">
        <v>7</v>
      </c>
      <c r="I198" s="209"/>
      <c r="J198" s="210">
        <f>ROUND(I198*H198,2)</f>
        <v>0</v>
      </c>
      <c r="K198" s="211"/>
      <c r="L198" s="40"/>
      <c r="M198" s="212" t="s">
        <v>1</v>
      </c>
      <c r="N198" s="213" t="s">
        <v>38</v>
      </c>
      <c r="O198" s="87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6" t="s">
        <v>115</v>
      </c>
      <c r="AT198" s="216" t="s">
        <v>111</v>
      </c>
      <c r="AU198" s="216" t="s">
        <v>81</v>
      </c>
      <c r="AY198" s="13" t="s">
        <v>110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3" t="s">
        <v>81</v>
      </c>
      <c r="BK198" s="217">
        <f>ROUND(I198*H198,2)</f>
        <v>0</v>
      </c>
      <c r="BL198" s="13" t="s">
        <v>115</v>
      </c>
      <c r="BM198" s="216" t="s">
        <v>308</v>
      </c>
    </row>
    <row r="199" s="2" customFormat="1">
      <c r="A199" s="34"/>
      <c r="B199" s="35"/>
      <c r="C199" s="36"/>
      <c r="D199" s="218" t="s">
        <v>117</v>
      </c>
      <c r="E199" s="36"/>
      <c r="F199" s="219" t="s">
        <v>309</v>
      </c>
      <c r="G199" s="36"/>
      <c r="H199" s="36"/>
      <c r="I199" s="220"/>
      <c r="J199" s="36"/>
      <c r="K199" s="36"/>
      <c r="L199" s="40"/>
      <c r="M199" s="221"/>
      <c r="N199" s="222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117</v>
      </c>
      <c r="AU199" s="13" t="s">
        <v>81</v>
      </c>
    </row>
    <row r="200" s="2" customFormat="1" ht="14.4" customHeight="1">
      <c r="A200" s="34"/>
      <c r="B200" s="35"/>
      <c r="C200" s="204" t="s">
        <v>310</v>
      </c>
      <c r="D200" s="204" t="s">
        <v>111</v>
      </c>
      <c r="E200" s="205" t="s">
        <v>311</v>
      </c>
      <c r="F200" s="206" t="s">
        <v>312</v>
      </c>
      <c r="G200" s="207" t="s">
        <v>114</v>
      </c>
      <c r="H200" s="208">
        <v>6</v>
      </c>
      <c r="I200" s="209"/>
      <c r="J200" s="210">
        <f>ROUND(I200*H200,2)</f>
        <v>0</v>
      </c>
      <c r="K200" s="211"/>
      <c r="L200" s="40"/>
      <c r="M200" s="212" t="s">
        <v>1</v>
      </c>
      <c r="N200" s="213" t="s">
        <v>38</v>
      </c>
      <c r="O200" s="87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6" t="s">
        <v>115</v>
      </c>
      <c r="AT200" s="216" t="s">
        <v>111</v>
      </c>
      <c r="AU200" s="216" t="s">
        <v>81</v>
      </c>
      <c r="AY200" s="13" t="s">
        <v>110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3" t="s">
        <v>81</v>
      </c>
      <c r="BK200" s="217">
        <f>ROUND(I200*H200,2)</f>
        <v>0</v>
      </c>
      <c r="BL200" s="13" t="s">
        <v>115</v>
      </c>
      <c r="BM200" s="216" t="s">
        <v>313</v>
      </c>
    </row>
    <row r="201" s="2" customFormat="1">
      <c r="A201" s="34"/>
      <c r="B201" s="35"/>
      <c r="C201" s="36"/>
      <c r="D201" s="218" t="s">
        <v>117</v>
      </c>
      <c r="E201" s="36"/>
      <c r="F201" s="219" t="s">
        <v>314</v>
      </c>
      <c r="G201" s="36"/>
      <c r="H201" s="36"/>
      <c r="I201" s="220"/>
      <c r="J201" s="36"/>
      <c r="K201" s="36"/>
      <c r="L201" s="40"/>
      <c r="M201" s="221"/>
      <c r="N201" s="222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117</v>
      </c>
      <c r="AU201" s="13" t="s">
        <v>81</v>
      </c>
    </row>
    <row r="202" s="2" customFormat="1" ht="14.4" customHeight="1">
      <c r="A202" s="34"/>
      <c r="B202" s="35"/>
      <c r="C202" s="204" t="s">
        <v>315</v>
      </c>
      <c r="D202" s="204" t="s">
        <v>111</v>
      </c>
      <c r="E202" s="205" t="s">
        <v>316</v>
      </c>
      <c r="F202" s="206" t="s">
        <v>317</v>
      </c>
      <c r="G202" s="207" t="s">
        <v>114</v>
      </c>
      <c r="H202" s="208">
        <v>2</v>
      </c>
      <c r="I202" s="209"/>
      <c r="J202" s="210">
        <f>ROUND(I202*H202,2)</f>
        <v>0</v>
      </c>
      <c r="K202" s="211"/>
      <c r="L202" s="40"/>
      <c r="M202" s="212" t="s">
        <v>1</v>
      </c>
      <c r="N202" s="213" t="s">
        <v>38</v>
      </c>
      <c r="O202" s="87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6" t="s">
        <v>115</v>
      </c>
      <c r="AT202" s="216" t="s">
        <v>111</v>
      </c>
      <c r="AU202" s="216" t="s">
        <v>81</v>
      </c>
      <c r="AY202" s="13" t="s">
        <v>110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3" t="s">
        <v>81</v>
      </c>
      <c r="BK202" s="217">
        <f>ROUND(I202*H202,2)</f>
        <v>0</v>
      </c>
      <c r="BL202" s="13" t="s">
        <v>115</v>
      </c>
      <c r="BM202" s="216" t="s">
        <v>318</v>
      </c>
    </row>
    <row r="203" s="2" customFormat="1">
      <c r="A203" s="34"/>
      <c r="B203" s="35"/>
      <c r="C203" s="36"/>
      <c r="D203" s="218" t="s">
        <v>117</v>
      </c>
      <c r="E203" s="36"/>
      <c r="F203" s="219" t="s">
        <v>319</v>
      </c>
      <c r="G203" s="36"/>
      <c r="H203" s="36"/>
      <c r="I203" s="220"/>
      <c r="J203" s="36"/>
      <c r="K203" s="36"/>
      <c r="L203" s="40"/>
      <c r="M203" s="221"/>
      <c r="N203" s="222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117</v>
      </c>
      <c r="AU203" s="13" t="s">
        <v>81</v>
      </c>
    </row>
    <row r="204" s="2" customFormat="1" ht="14.4" customHeight="1">
      <c r="A204" s="34"/>
      <c r="B204" s="35"/>
      <c r="C204" s="204" t="s">
        <v>320</v>
      </c>
      <c r="D204" s="204" t="s">
        <v>111</v>
      </c>
      <c r="E204" s="205" t="s">
        <v>321</v>
      </c>
      <c r="F204" s="206" t="s">
        <v>322</v>
      </c>
      <c r="G204" s="207" t="s">
        <v>114</v>
      </c>
      <c r="H204" s="208">
        <v>27</v>
      </c>
      <c r="I204" s="209"/>
      <c r="J204" s="210">
        <f>ROUND(I204*H204,2)</f>
        <v>0</v>
      </c>
      <c r="K204" s="211"/>
      <c r="L204" s="40"/>
      <c r="M204" s="212" t="s">
        <v>1</v>
      </c>
      <c r="N204" s="213" t="s">
        <v>38</v>
      </c>
      <c r="O204" s="87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6" t="s">
        <v>115</v>
      </c>
      <c r="AT204" s="216" t="s">
        <v>111</v>
      </c>
      <c r="AU204" s="216" t="s">
        <v>81</v>
      </c>
      <c r="AY204" s="13" t="s">
        <v>110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3" t="s">
        <v>81</v>
      </c>
      <c r="BK204" s="217">
        <f>ROUND(I204*H204,2)</f>
        <v>0</v>
      </c>
      <c r="BL204" s="13" t="s">
        <v>115</v>
      </c>
      <c r="BM204" s="216" t="s">
        <v>323</v>
      </c>
    </row>
    <row r="205" s="2" customFormat="1">
      <c r="A205" s="34"/>
      <c r="B205" s="35"/>
      <c r="C205" s="36"/>
      <c r="D205" s="218" t="s">
        <v>117</v>
      </c>
      <c r="E205" s="36"/>
      <c r="F205" s="219" t="s">
        <v>324</v>
      </c>
      <c r="G205" s="36"/>
      <c r="H205" s="36"/>
      <c r="I205" s="220"/>
      <c r="J205" s="36"/>
      <c r="K205" s="36"/>
      <c r="L205" s="40"/>
      <c r="M205" s="221"/>
      <c r="N205" s="222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117</v>
      </c>
      <c r="AU205" s="13" t="s">
        <v>81</v>
      </c>
    </row>
    <row r="206" s="2" customFormat="1" ht="14.4" customHeight="1">
      <c r="A206" s="34"/>
      <c r="B206" s="35"/>
      <c r="C206" s="204" t="s">
        <v>325</v>
      </c>
      <c r="D206" s="204" t="s">
        <v>111</v>
      </c>
      <c r="E206" s="205" t="s">
        <v>326</v>
      </c>
      <c r="F206" s="206" t="s">
        <v>327</v>
      </c>
      <c r="G206" s="207" t="s">
        <v>114</v>
      </c>
      <c r="H206" s="208">
        <v>4</v>
      </c>
      <c r="I206" s="209"/>
      <c r="J206" s="210">
        <f>ROUND(I206*H206,2)</f>
        <v>0</v>
      </c>
      <c r="K206" s="211"/>
      <c r="L206" s="40"/>
      <c r="M206" s="212" t="s">
        <v>1</v>
      </c>
      <c r="N206" s="213" t="s">
        <v>38</v>
      </c>
      <c r="O206" s="87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6" t="s">
        <v>115</v>
      </c>
      <c r="AT206" s="216" t="s">
        <v>111</v>
      </c>
      <c r="AU206" s="216" t="s">
        <v>81</v>
      </c>
      <c r="AY206" s="13" t="s">
        <v>110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3" t="s">
        <v>81</v>
      </c>
      <c r="BK206" s="217">
        <f>ROUND(I206*H206,2)</f>
        <v>0</v>
      </c>
      <c r="BL206" s="13" t="s">
        <v>115</v>
      </c>
      <c r="BM206" s="216" t="s">
        <v>328</v>
      </c>
    </row>
    <row r="207" s="2" customFormat="1">
      <c r="A207" s="34"/>
      <c r="B207" s="35"/>
      <c r="C207" s="36"/>
      <c r="D207" s="218" t="s">
        <v>117</v>
      </c>
      <c r="E207" s="36"/>
      <c r="F207" s="219" t="s">
        <v>329</v>
      </c>
      <c r="G207" s="36"/>
      <c r="H207" s="36"/>
      <c r="I207" s="220"/>
      <c r="J207" s="36"/>
      <c r="K207" s="36"/>
      <c r="L207" s="40"/>
      <c r="M207" s="221"/>
      <c r="N207" s="222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117</v>
      </c>
      <c r="AU207" s="13" t="s">
        <v>81</v>
      </c>
    </row>
    <row r="208" s="2" customFormat="1" ht="14.4" customHeight="1">
      <c r="A208" s="34"/>
      <c r="B208" s="35"/>
      <c r="C208" s="204" t="s">
        <v>330</v>
      </c>
      <c r="D208" s="204" t="s">
        <v>111</v>
      </c>
      <c r="E208" s="205" t="s">
        <v>331</v>
      </c>
      <c r="F208" s="206" t="s">
        <v>332</v>
      </c>
      <c r="G208" s="207" t="s">
        <v>114</v>
      </c>
      <c r="H208" s="208">
        <v>1</v>
      </c>
      <c r="I208" s="209"/>
      <c r="J208" s="210">
        <f>ROUND(I208*H208,2)</f>
        <v>0</v>
      </c>
      <c r="K208" s="211"/>
      <c r="L208" s="40"/>
      <c r="M208" s="212" t="s">
        <v>1</v>
      </c>
      <c r="N208" s="213" t="s">
        <v>38</v>
      </c>
      <c r="O208" s="87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6" t="s">
        <v>115</v>
      </c>
      <c r="AT208" s="216" t="s">
        <v>111</v>
      </c>
      <c r="AU208" s="216" t="s">
        <v>81</v>
      </c>
      <c r="AY208" s="13" t="s">
        <v>110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3" t="s">
        <v>81</v>
      </c>
      <c r="BK208" s="217">
        <f>ROUND(I208*H208,2)</f>
        <v>0</v>
      </c>
      <c r="BL208" s="13" t="s">
        <v>115</v>
      </c>
      <c r="BM208" s="216" t="s">
        <v>333</v>
      </c>
    </row>
    <row r="209" s="2" customFormat="1">
      <c r="A209" s="34"/>
      <c r="B209" s="35"/>
      <c r="C209" s="36"/>
      <c r="D209" s="218" t="s">
        <v>117</v>
      </c>
      <c r="E209" s="36"/>
      <c r="F209" s="219" t="s">
        <v>334</v>
      </c>
      <c r="G209" s="36"/>
      <c r="H209" s="36"/>
      <c r="I209" s="220"/>
      <c r="J209" s="36"/>
      <c r="K209" s="36"/>
      <c r="L209" s="40"/>
      <c r="M209" s="221"/>
      <c r="N209" s="222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117</v>
      </c>
      <c r="AU209" s="13" t="s">
        <v>81</v>
      </c>
    </row>
    <row r="210" s="2" customFormat="1" ht="14.4" customHeight="1">
      <c r="A210" s="34"/>
      <c r="B210" s="35"/>
      <c r="C210" s="204" t="s">
        <v>335</v>
      </c>
      <c r="D210" s="204" t="s">
        <v>111</v>
      </c>
      <c r="E210" s="205" t="s">
        <v>336</v>
      </c>
      <c r="F210" s="206" t="s">
        <v>337</v>
      </c>
      <c r="G210" s="207" t="s">
        <v>114</v>
      </c>
      <c r="H210" s="208">
        <v>1</v>
      </c>
      <c r="I210" s="209"/>
      <c r="J210" s="210">
        <f>ROUND(I210*H210,2)</f>
        <v>0</v>
      </c>
      <c r="K210" s="211"/>
      <c r="L210" s="40"/>
      <c r="M210" s="212" t="s">
        <v>1</v>
      </c>
      <c r="N210" s="213" t="s">
        <v>38</v>
      </c>
      <c r="O210" s="87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6" t="s">
        <v>115</v>
      </c>
      <c r="AT210" s="216" t="s">
        <v>111</v>
      </c>
      <c r="AU210" s="216" t="s">
        <v>81</v>
      </c>
      <c r="AY210" s="13" t="s">
        <v>110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3" t="s">
        <v>81</v>
      </c>
      <c r="BK210" s="217">
        <f>ROUND(I210*H210,2)</f>
        <v>0</v>
      </c>
      <c r="BL210" s="13" t="s">
        <v>115</v>
      </c>
      <c r="BM210" s="216" t="s">
        <v>338</v>
      </c>
    </row>
    <row r="211" s="2" customFormat="1">
      <c r="A211" s="34"/>
      <c r="B211" s="35"/>
      <c r="C211" s="36"/>
      <c r="D211" s="218" t="s">
        <v>117</v>
      </c>
      <c r="E211" s="36"/>
      <c r="F211" s="219" t="s">
        <v>339</v>
      </c>
      <c r="G211" s="36"/>
      <c r="H211" s="36"/>
      <c r="I211" s="220"/>
      <c r="J211" s="36"/>
      <c r="K211" s="36"/>
      <c r="L211" s="40"/>
      <c r="M211" s="221"/>
      <c r="N211" s="222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117</v>
      </c>
      <c r="AU211" s="13" t="s">
        <v>81</v>
      </c>
    </row>
    <row r="212" s="2" customFormat="1" ht="14.4" customHeight="1">
      <c r="A212" s="34"/>
      <c r="B212" s="35"/>
      <c r="C212" s="204" t="s">
        <v>340</v>
      </c>
      <c r="D212" s="204" t="s">
        <v>111</v>
      </c>
      <c r="E212" s="205" t="s">
        <v>341</v>
      </c>
      <c r="F212" s="206" t="s">
        <v>342</v>
      </c>
      <c r="G212" s="207" t="s">
        <v>114</v>
      </c>
      <c r="H212" s="208">
        <v>1</v>
      </c>
      <c r="I212" s="209"/>
      <c r="J212" s="210">
        <f>ROUND(I212*H212,2)</f>
        <v>0</v>
      </c>
      <c r="K212" s="211"/>
      <c r="L212" s="40"/>
      <c r="M212" s="212" t="s">
        <v>1</v>
      </c>
      <c r="N212" s="213" t="s">
        <v>38</v>
      </c>
      <c r="O212" s="87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6" t="s">
        <v>115</v>
      </c>
      <c r="AT212" s="216" t="s">
        <v>111</v>
      </c>
      <c r="AU212" s="216" t="s">
        <v>81</v>
      </c>
      <c r="AY212" s="13" t="s">
        <v>110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3" t="s">
        <v>81</v>
      </c>
      <c r="BK212" s="217">
        <f>ROUND(I212*H212,2)</f>
        <v>0</v>
      </c>
      <c r="BL212" s="13" t="s">
        <v>115</v>
      </c>
      <c r="BM212" s="216" t="s">
        <v>343</v>
      </c>
    </row>
    <row r="213" s="2" customFormat="1">
      <c r="A213" s="34"/>
      <c r="B213" s="35"/>
      <c r="C213" s="36"/>
      <c r="D213" s="218" t="s">
        <v>117</v>
      </c>
      <c r="E213" s="36"/>
      <c r="F213" s="219" t="s">
        <v>344</v>
      </c>
      <c r="G213" s="36"/>
      <c r="H213" s="36"/>
      <c r="I213" s="220"/>
      <c r="J213" s="36"/>
      <c r="K213" s="36"/>
      <c r="L213" s="40"/>
      <c r="M213" s="221"/>
      <c r="N213" s="222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117</v>
      </c>
      <c r="AU213" s="13" t="s">
        <v>81</v>
      </c>
    </row>
    <row r="214" s="2" customFormat="1" ht="14.4" customHeight="1">
      <c r="A214" s="34"/>
      <c r="B214" s="35"/>
      <c r="C214" s="204" t="s">
        <v>345</v>
      </c>
      <c r="D214" s="204" t="s">
        <v>111</v>
      </c>
      <c r="E214" s="205" t="s">
        <v>346</v>
      </c>
      <c r="F214" s="206" t="s">
        <v>347</v>
      </c>
      <c r="G214" s="207" t="s">
        <v>114</v>
      </c>
      <c r="H214" s="208">
        <v>1</v>
      </c>
      <c r="I214" s="209"/>
      <c r="J214" s="210">
        <f>ROUND(I214*H214,2)</f>
        <v>0</v>
      </c>
      <c r="K214" s="211"/>
      <c r="L214" s="40"/>
      <c r="M214" s="212" t="s">
        <v>1</v>
      </c>
      <c r="N214" s="213" t="s">
        <v>38</v>
      </c>
      <c r="O214" s="87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6" t="s">
        <v>115</v>
      </c>
      <c r="AT214" s="216" t="s">
        <v>111</v>
      </c>
      <c r="AU214" s="216" t="s">
        <v>81</v>
      </c>
      <c r="AY214" s="13" t="s">
        <v>110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3" t="s">
        <v>81</v>
      </c>
      <c r="BK214" s="217">
        <f>ROUND(I214*H214,2)</f>
        <v>0</v>
      </c>
      <c r="BL214" s="13" t="s">
        <v>115</v>
      </c>
      <c r="BM214" s="216" t="s">
        <v>348</v>
      </c>
    </row>
    <row r="215" s="2" customFormat="1">
      <c r="A215" s="34"/>
      <c r="B215" s="35"/>
      <c r="C215" s="36"/>
      <c r="D215" s="218" t="s">
        <v>117</v>
      </c>
      <c r="E215" s="36"/>
      <c r="F215" s="219" t="s">
        <v>349</v>
      </c>
      <c r="G215" s="36"/>
      <c r="H215" s="36"/>
      <c r="I215" s="220"/>
      <c r="J215" s="36"/>
      <c r="K215" s="36"/>
      <c r="L215" s="40"/>
      <c r="M215" s="221"/>
      <c r="N215" s="222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117</v>
      </c>
      <c r="AU215" s="13" t="s">
        <v>81</v>
      </c>
    </row>
    <row r="216" s="2" customFormat="1" ht="14.4" customHeight="1">
      <c r="A216" s="34"/>
      <c r="B216" s="35"/>
      <c r="C216" s="204" t="s">
        <v>350</v>
      </c>
      <c r="D216" s="204" t="s">
        <v>111</v>
      </c>
      <c r="E216" s="205" t="s">
        <v>351</v>
      </c>
      <c r="F216" s="206" t="s">
        <v>352</v>
      </c>
      <c r="G216" s="207" t="s">
        <v>114</v>
      </c>
      <c r="H216" s="208">
        <v>1</v>
      </c>
      <c r="I216" s="209"/>
      <c r="J216" s="210">
        <f>ROUND(I216*H216,2)</f>
        <v>0</v>
      </c>
      <c r="K216" s="211"/>
      <c r="L216" s="40"/>
      <c r="M216" s="212" t="s">
        <v>1</v>
      </c>
      <c r="N216" s="213" t="s">
        <v>38</v>
      </c>
      <c r="O216" s="87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6" t="s">
        <v>115</v>
      </c>
      <c r="AT216" s="216" t="s">
        <v>111</v>
      </c>
      <c r="AU216" s="216" t="s">
        <v>81</v>
      </c>
      <c r="AY216" s="13" t="s">
        <v>110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3" t="s">
        <v>81</v>
      </c>
      <c r="BK216" s="217">
        <f>ROUND(I216*H216,2)</f>
        <v>0</v>
      </c>
      <c r="BL216" s="13" t="s">
        <v>115</v>
      </c>
      <c r="BM216" s="216" t="s">
        <v>353</v>
      </c>
    </row>
    <row r="217" s="2" customFormat="1">
      <c r="A217" s="34"/>
      <c r="B217" s="35"/>
      <c r="C217" s="36"/>
      <c r="D217" s="218" t="s">
        <v>117</v>
      </c>
      <c r="E217" s="36"/>
      <c r="F217" s="219" t="s">
        <v>354</v>
      </c>
      <c r="G217" s="36"/>
      <c r="H217" s="36"/>
      <c r="I217" s="220"/>
      <c r="J217" s="36"/>
      <c r="K217" s="36"/>
      <c r="L217" s="40"/>
      <c r="M217" s="221"/>
      <c r="N217" s="222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117</v>
      </c>
      <c r="AU217" s="13" t="s">
        <v>81</v>
      </c>
    </row>
    <row r="218" s="2" customFormat="1" ht="14.4" customHeight="1">
      <c r="A218" s="34"/>
      <c r="B218" s="35"/>
      <c r="C218" s="204" t="s">
        <v>355</v>
      </c>
      <c r="D218" s="204" t="s">
        <v>111</v>
      </c>
      <c r="E218" s="205" t="s">
        <v>356</v>
      </c>
      <c r="F218" s="206" t="s">
        <v>357</v>
      </c>
      <c r="G218" s="207" t="s">
        <v>114</v>
      </c>
      <c r="H218" s="208">
        <v>1</v>
      </c>
      <c r="I218" s="209"/>
      <c r="J218" s="210">
        <f>ROUND(I218*H218,2)</f>
        <v>0</v>
      </c>
      <c r="K218" s="211"/>
      <c r="L218" s="40"/>
      <c r="M218" s="212" t="s">
        <v>1</v>
      </c>
      <c r="N218" s="213" t="s">
        <v>38</v>
      </c>
      <c r="O218" s="87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6" t="s">
        <v>115</v>
      </c>
      <c r="AT218" s="216" t="s">
        <v>111</v>
      </c>
      <c r="AU218" s="216" t="s">
        <v>81</v>
      </c>
      <c r="AY218" s="13" t="s">
        <v>110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3" t="s">
        <v>81</v>
      </c>
      <c r="BK218" s="217">
        <f>ROUND(I218*H218,2)</f>
        <v>0</v>
      </c>
      <c r="BL218" s="13" t="s">
        <v>115</v>
      </c>
      <c r="BM218" s="216" t="s">
        <v>358</v>
      </c>
    </row>
    <row r="219" s="2" customFormat="1">
      <c r="A219" s="34"/>
      <c r="B219" s="35"/>
      <c r="C219" s="36"/>
      <c r="D219" s="218" t="s">
        <v>117</v>
      </c>
      <c r="E219" s="36"/>
      <c r="F219" s="219" t="s">
        <v>359</v>
      </c>
      <c r="G219" s="36"/>
      <c r="H219" s="36"/>
      <c r="I219" s="220"/>
      <c r="J219" s="36"/>
      <c r="K219" s="36"/>
      <c r="L219" s="40"/>
      <c r="M219" s="221"/>
      <c r="N219" s="222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117</v>
      </c>
      <c r="AU219" s="13" t="s">
        <v>81</v>
      </c>
    </row>
    <row r="220" s="2" customFormat="1" ht="14.4" customHeight="1">
      <c r="A220" s="34"/>
      <c r="B220" s="35"/>
      <c r="C220" s="204" t="s">
        <v>360</v>
      </c>
      <c r="D220" s="204" t="s">
        <v>111</v>
      </c>
      <c r="E220" s="205" t="s">
        <v>361</v>
      </c>
      <c r="F220" s="206" t="s">
        <v>362</v>
      </c>
      <c r="G220" s="207" t="s">
        <v>114</v>
      </c>
      <c r="H220" s="208">
        <v>1</v>
      </c>
      <c r="I220" s="209"/>
      <c r="J220" s="210">
        <f>ROUND(I220*H220,2)</f>
        <v>0</v>
      </c>
      <c r="K220" s="211"/>
      <c r="L220" s="40"/>
      <c r="M220" s="212" t="s">
        <v>1</v>
      </c>
      <c r="N220" s="213" t="s">
        <v>38</v>
      </c>
      <c r="O220" s="87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6" t="s">
        <v>115</v>
      </c>
      <c r="AT220" s="216" t="s">
        <v>111</v>
      </c>
      <c r="AU220" s="216" t="s">
        <v>81</v>
      </c>
      <c r="AY220" s="13" t="s">
        <v>110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3" t="s">
        <v>81</v>
      </c>
      <c r="BK220" s="217">
        <f>ROUND(I220*H220,2)</f>
        <v>0</v>
      </c>
      <c r="BL220" s="13" t="s">
        <v>115</v>
      </c>
      <c r="BM220" s="216" t="s">
        <v>363</v>
      </c>
    </row>
    <row r="221" s="2" customFormat="1">
      <c r="A221" s="34"/>
      <c r="B221" s="35"/>
      <c r="C221" s="36"/>
      <c r="D221" s="218" t="s">
        <v>117</v>
      </c>
      <c r="E221" s="36"/>
      <c r="F221" s="219" t="s">
        <v>364</v>
      </c>
      <c r="G221" s="36"/>
      <c r="H221" s="36"/>
      <c r="I221" s="220"/>
      <c r="J221" s="36"/>
      <c r="K221" s="36"/>
      <c r="L221" s="40"/>
      <c r="M221" s="221"/>
      <c r="N221" s="222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117</v>
      </c>
      <c r="AU221" s="13" t="s">
        <v>81</v>
      </c>
    </row>
    <row r="222" s="2" customFormat="1" ht="14.4" customHeight="1">
      <c r="A222" s="34"/>
      <c r="B222" s="35"/>
      <c r="C222" s="204" t="s">
        <v>365</v>
      </c>
      <c r="D222" s="204" t="s">
        <v>111</v>
      </c>
      <c r="E222" s="205" t="s">
        <v>366</v>
      </c>
      <c r="F222" s="206" t="s">
        <v>367</v>
      </c>
      <c r="G222" s="207" t="s">
        <v>114</v>
      </c>
      <c r="H222" s="208">
        <v>6</v>
      </c>
      <c r="I222" s="209"/>
      <c r="J222" s="210">
        <f>ROUND(I222*H222,2)</f>
        <v>0</v>
      </c>
      <c r="K222" s="211"/>
      <c r="L222" s="40"/>
      <c r="M222" s="212" t="s">
        <v>1</v>
      </c>
      <c r="N222" s="213" t="s">
        <v>38</v>
      </c>
      <c r="O222" s="87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6" t="s">
        <v>115</v>
      </c>
      <c r="AT222" s="216" t="s">
        <v>111</v>
      </c>
      <c r="AU222" s="216" t="s">
        <v>81</v>
      </c>
      <c r="AY222" s="13" t="s">
        <v>110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3" t="s">
        <v>81</v>
      </c>
      <c r="BK222" s="217">
        <f>ROUND(I222*H222,2)</f>
        <v>0</v>
      </c>
      <c r="BL222" s="13" t="s">
        <v>115</v>
      </c>
      <c r="BM222" s="216" t="s">
        <v>368</v>
      </c>
    </row>
    <row r="223" s="2" customFormat="1">
      <c r="A223" s="34"/>
      <c r="B223" s="35"/>
      <c r="C223" s="36"/>
      <c r="D223" s="218" t="s">
        <v>117</v>
      </c>
      <c r="E223" s="36"/>
      <c r="F223" s="219" t="s">
        <v>369</v>
      </c>
      <c r="G223" s="36"/>
      <c r="H223" s="36"/>
      <c r="I223" s="220"/>
      <c r="J223" s="36"/>
      <c r="K223" s="36"/>
      <c r="L223" s="40"/>
      <c r="M223" s="221"/>
      <c r="N223" s="222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117</v>
      </c>
      <c r="AU223" s="13" t="s">
        <v>81</v>
      </c>
    </row>
    <row r="224" s="2" customFormat="1" ht="14.4" customHeight="1">
      <c r="A224" s="34"/>
      <c r="B224" s="35"/>
      <c r="C224" s="204" t="s">
        <v>370</v>
      </c>
      <c r="D224" s="204" t="s">
        <v>111</v>
      </c>
      <c r="E224" s="205" t="s">
        <v>371</v>
      </c>
      <c r="F224" s="206" t="s">
        <v>372</v>
      </c>
      <c r="G224" s="207" t="s">
        <v>114</v>
      </c>
      <c r="H224" s="208">
        <v>27</v>
      </c>
      <c r="I224" s="209"/>
      <c r="J224" s="210">
        <f>ROUND(I224*H224,2)</f>
        <v>0</v>
      </c>
      <c r="K224" s="211"/>
      <c r="L224" s="40"/>
      <c r="M224" s="212" t="s">
        <v>1</v>
      </c>
      <c r="N224" s="213" t="s">
        <v>38</v>
      </c>
      <c r="O224" s="87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6" t="s">
        <v>115</v>
      </c>
      <c r="AT224" s="216" t="s">
        <v>111</v>
      </c>
      <c r="AU224" s="216" t="s">
        <v>81</v>
      </c>
      <c r="AY224" s="13" t="s">
        <v>110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3" t="s">
        <v>81</v>
      </c>
      <c r="BK224" s="217">
        <f>ROUND(I224*H224,2)</f>
        <v>0</v>
      </c>
      <c r="BL224" s="13" t="s">
        <v>115</v>
      </c>
      <c r="BM224" s="216" t="s">
        <v>373</v>
      </c>
    </row>
    <row r="225" s="2" customFormat="1">
      <c r="A225" s="34"/>
      <c r="B225" s="35"/>
      <c r="C225" s="36"/>
      <c r="D225" s="218" t="s">
        <v>117</v>
      </c>
      <c r="E225" s="36"/>
      <c r="F225" s="219" t="s">
        <v>374</v>
      </c>
      <c r="G225" s="36"/>
      <c r="H225" s="36"/>
      <c r="I225" s="220"/>
      <c r="J225" s="36"/>
      <c r="K225" s="36"/>
      <c r="L225" s="40"/>
      <c r="M225" s="221"/>
      <c r="N225" s="222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117</v>
      </c>
      <c r="AU225" s="13" t="s">
        <v>81</v>
      </c>
    </row>
    <row r="226" s="2" customFormat="1" ht="14.4" customHeight="1">
      <c r="A226" s="34"/>
      <c r="B226" s="35"/>
      <c r="C226" s="204" t="s">
        <v>375</v>
      </c>
      <c r="D226" s="204" t="s">
        <v>111</v>
      </c>
      <c r="E226" s="205" t="s">
        <v>376</v>
      </c>
      <c r="F226" s="206" t="s">
        <v>377</v>
      </c>
      <c r="G226" s="207" t="s">
        <v>114</v>
      </c>
      <c r="H226" s="208">
        <v>20</v>
      </c>
      <c r="I226" s="209"/>
      <c r="J226" s="210">
        <f>ROUND(I226*H226,2)</f>
        <v>0</v>
      </c>
      <c r="K226" s="211"/>
      <c r="L226" s="40"/>
      <c r="M226" s="212" t="s">
        <v>1</v>
      </c>
      <c r="N226" s="213" t="s">
        <v>38</v>
      </c>
      <c r="O226" s="87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6" t="s">
        <v>115</v>
      </c>
      <c r="AT226" s="216" t="s">
        <v>111</v>
      </c>
      <c r="AU226" s="216" t="s">
        <v>81</v>
      </c>
      <c r="AY226" s="13" t="s">
        <v>110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3" t="s">
        <v>81</v>
      </c>
      <c r="BK226" s="217">
        <f>ROUND(I226*H226,2)</f>
        <v>0</v>
      </c>
      <c r="BL226" s="13" t="s">
        <v>115</v>
      </c>
      <c r="BM226" s="216" t="s">
        <v>378</v>
      </c>
    </row>
    <row r="227" s="2" customFormat="1">
      <c r="A227" s="34"/>
      <c r="B227" s="35"/>
      <c r="C227" s="36"/>
      <c r="D227" s="218" t="s">
        <v>117</v>
      </c>
      <c r="E227" s="36"/>
      <c r="F227" s="219" t="s">
        <v>379</v>
      </c>
      <c r="G227" s="36"/>
      <c r="H227" s="36"/>
      <c r="I227" s="220"/>
      <c r="J227" s="36"/>
      <c r="K227" s="36"/>
      <c r="L227" s="40"/>
      <c r="M227" s="221"/>
      <c r="N227" s="222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117</v>
      </c>
      <c r="AU227" s="13" t="s">
        <v>81</v>
      </c>
    </row>
    <row r="228" s="2" customFormat="1" ht="14.4" customHeight="1">
      <c r="A228" s="34"/>
      <c r="B228" s="35"/>
      <c r="C228" s="204" t="s">
        <v>380</v>
      </c>
      <c r="D228" s="204" t="s">
        <v>111</v>
      </c>
      <c r="E228" s="205" t="s">
        <v>381</v>
      </c>
      <c r="F228" s="206" t="s">
        <v>382</v>
      </c>
      <c r="G228" s="207" t="s">
        <v>114</v>
      </c>
      <c r="H228" s="208">
        <v>20</v>
      </c>
      <c r="I228" s="209"/>
      <c r="J228" s="210">
        <f>ROUND(I228*H228,2)</f>
        <v>0</v>
      </c>
      <c r="K228" s="211"/>
      <c r="L228" s="40"/>
      <c r="M228" s="212" t="s">
        <v>1</v>
      </c>
      <c r="N228" s="213" t="s">
        <v>38</v>
      </c>
      <c r="O228" s="87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6" t="s">
        <v>115</v>
      </c>
      <c r="AT228" s="216" t="s">
        <v>111</v>
      </c>
      <c r="AU228" s="216" t="s">
        <v>81</v>
      </c>
      <c r="AY228" s="13" t="s">
        <v>110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3" t="s">
        <v>81</v>
      </c>
      <c r="BK228" s="217">
        <f>ROUND(I228*H228,2)</f>
        <v>0</v>
      </c>
      <c r="BL228" s="13" t="s">
        <v>115</v>
      </c>
      <c r="BM228" s="216" t="s">
        <v>383</v>
      </c>
    </row>
    <row r="229" s="2" customFormat="1">
      <c r="A229" s="34"/>
      <c r="B229" s="35"/>
      <c r="C229" s="36"/>
      <c r="D229" s="218" t="s">
        <v>117</v>
      </c>
      <c r="E229" s="36"/>
      <c r="F229" s="219" t="s">
        <v>384</v>
      </c>
      <c r="G229" s="36"/>
      <c r="H229" s="36"/>
      <c r="I229" s="220"/>
      <c r="J229" s="36"/>
      <c r="K229" s="36"/>
      <c r="L229" s="40"/>
      <c r="M229" s="221"/>
      <c r="N229" s="222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117</v>
      </c>
      <c r="AU229" s="13" t="s">
        <v>81</v>
      </c>
    </row>
    <row r="230" s="2" customFormat="1" ht="14.4" customHeight="1">
      <c r="A230" s="34"/>
      <c r="B230" s="35"/>
      <c r="C230" s="204" t="s">
        <v>385</v>
      </c>
      <c r="D230" s="204" t="s">
        <v>111</v>
      </c>
      <c r="E230" s="205" t="s">
        <v>386</v>
      </c>
      <c r="F230" s="206" t="s">
        <v>387</v>
      </c>
      <c r="G230" s="207" t="s">
        <v>114</v>
      </c>
      <c r="H230" s="208">
        <v>44</v>
      </c>
      <c r="I230" s="209"/>
      <c r="J230" s="210">
        <f>ROUND(I230*H230,2)</f>
        <v>0</v>
      </c>
      <c r="K230" s="211"/>
      <c r="L230" s="40"/>
      <c r="M230" s="212" t="s">
        <v>1</v>
      </c>
      <c r="N230" s="213" t="s">
        <v>38</v>
      </c>
      <c r="O230" s="87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6" t="s">
        <v>115</v>
      </c>
      <c r="AT230" s="216" t="s">
        <v>111</v>
      </c>
      <c r="AU230" s="216" t="s">
        <v>81</v>
      </c>
      <c r="AY230" s="13" t="s">
        <v>110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3" t="s">
        <v>81</v>
      </c>
      <c r="BK230" s="217">
        <f>ROUND(I230*H230,2)</f>
        <v>0</v>
      </c>
      <c r="BL230" s="13" t="s">
        <v>115</v>
      </c>
      <c r="BM230" s="216" t="s">
        <v>388</v>
      </c>
    </row>
    <row r="231" s="2" customFormat="1">
      <c r="A231" s="34"/>
      <c r="B231" s="35"/>
      <c r="C231" s="36"/>
      <c r="D231" s="218" t="s">
        <v>117</v>
      </c>
      <c r="E231" s="36"/>
      <c r="F231" s="219" t="s">
        <v>389</v>
      </c>
      <c r="G231" s="36"/>
      <c r="H231" s="36"/>
      <c r="I231" s="220"/>
      <c r="J231" s="36"/>
      <c r="K231" s="36"/>
      <c r="L231" s="40"/>
      <c r="M231" s="221"/>
      <c r="N231" s="222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117</v>
      </c>
      <c r="AU231" s="13" t="s">
        <v>81</v>
      </c>
    </row>
    <row r="232" s="2" customFormat="1" ht="14.4" customHeight="1">
      <c r="A232" s="34"/>
      <c r="B232" s="35"/>
      <c r="C232" s="204" t="s">
        <v>390</v>
      </c>
      <c r="D232" s="204" t="s">
        <v>111</v>
      </c>
      <c r="E232" s="205" t="s">
        <v>391</v>
      </c>
      <c r="F232" s="206" t="s">
        <v>392</v>
      </c>
      <c r="G232" s="207" t="s">
        <v>114</v>
      </c>
      <c r="H232" s="208">
        <v>4</v>
      </c>
      <c r="I232" s="209"/>
      <c r="J232" s="210">
        <f>ROUND(I232*H232,2)</f>
        <v>0</v>
      </c>
      <c r="K232" s="211"/>
      <c r="L232" s="40"/>
      <c r="M232" s="212" t="s">
        <v>1</v>
      </c>
      <c r="N232" s="213" t="s">
        <v>38</v>
      </c>
      <c r="O232" s="87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6" t="s">
        <v>115</v>
      </c>
      <c r="AT232" s="216" t="s">
        <v>111</v>
      </c>
      <c r="AU232" s="216" t="s">
        <v>81</v>
      </c>
      <c r="AY232" s="13" t="s">
        <v>110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3" t="s">
        <v>81</v>
      </c>
      <c r="BK232" s="217">
        <f>ROUND(I232*H232,2)</f>
        <v>0</v>
      </c>
      <c r="BL232" s="13" t="s">
        <v>115</v>
      </c>
      <c r="BM232" s="216" t="s">
        <v>393</v>
      </c>
    </row>
    <row r="233" s="2" customFormat="1">
      <c r="A233" s="34"/>
      <c r="B233" s="35"/>
      <c r="C233" s="36"/>
      <c r="D233" s="218" t="s">
        <v>117</v>
      </c>
      <c r="E233" s="36"/>
      <c r="F233" s="219" t="s">
        <v>394</v>
      </c>
      <c r="G233" s="36"/>
      <c r="H233" s="36"/>
      <c r="I233" s="220"/>
      <c r="J233" s="36"/>
      <c r="K233" s="36"/>
      <c r="L233" s="40"/>
      <c r="M233" s="221"/>
      <c r="N233" s="222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117</v>
      </c>
      <c r="AU233" s="13" t="s">
        <v>81</v>
      </c>
    </row>
    <row r="234" s="2" customFormat="1" ht="14.4" customHeight="1">
      <c r="A234" s="34"/>
      <c r="B234" s="35"/>
      <c r="C234" s="204" t="s">
        <v>395</v>
      </c>
      <c r="D234" s="204" t="s">
        <v>111</v>
      </c>
      <c r="E234" s="205" t="s">
        <v>396</v>
      </c>
      <c r="F234" s="206" t="s">
        <v>397</v>
      </c>
      <c r="G234" s="207" t="s">
        <v>114</v>
      </c>
      <c r="H234" s="208">
        <v>27</v>
      </c>
      <c r="I234" s="209"/>
      <c r="J234" s="210">
        <f>ROUND(I234*H234,2)</f>
        <v>0</v>
      </c>
      <c r="K234" s="211"/>
      <c r="L234" s="40"/>
      <c r="M234" s="212" t="s">
        <v>1</v>
      </c>
      <c r="N234" s="213" t="s">
        <v>38</v>
      </c>
      <c r="O234" s="87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6" t="s">
        <v>115</v>
      </c>
      <c r="AT234" s="216" t="s">
        <v>111</v>
      </c>
      <c r="AU234" s="216" t="s">
        <v>81</v>
      </c>
      <c r="AY234" s="13" t="s">
        <v>110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3" t="s">
        <v>81</v>
      </c>
      <c r="BK234" s="217">
        <f>ROUND(I234*H234,2)</f>
        <v>0</v>
      </c>
      <c r="BL234" s="13" t="s">
        <v>115</v>
      </c>
      <c r="BM234" s="216" t="s">
        <v>398</v>
      </c>
    </row>
    <row r="235" s="2" customFormat="1">
      <c r="A235" s="34"/>
      <c r="B235" s="35"/>
      <c r="C235" s="36"/>
      <c r="D235" s="218" t="s">
        <v>117</v>
      </c>
      <c r="E235" s="36"/>
      <c r="F235" s="219" t="s">
        <v>399</v>
      </c>
      <c r="G235" s="36"/>
      <c r="H235" s="36"/>
      <c r="I235" s="220"/>
      <c r="J235" s="36"/>
      <c r="K235" s="36"/>
      <c r="L235" s="40"/>
      <c r="M235" s="221"/>
      <c r="N235" s="222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117</v>
      </c>
      <c r="AU235" s="13" t="s">
        <v>81</v>
      </c>
    </row>
    <row r="236" s="2" customFormat="1" ht="14.4" customHeight="1">
      <c r="A236" s="34"/>
      <c r="B236" s="35"/>
      <c r="C236" s="204" t="s">
        <v>400</v>
      </c>
      <c r="D236" s="204" t="s">
        <v>111</v>
      </c>
      <c r="E236" s="205" t="s">
        <v>401</v>
      </c>
      <c r="F236" s="206" t="s">
        <v>402</v>
      </c>
      <c r="G236" s="207" t="s">
        <v>114</v>
      </c>
      <c r="H236" s="208">
        <v>28</v>
      </c>
      <c r="I236" s="209"/>
      <c r="J236" s="210">
        <f>ROUND(I236*H236,2)</f>
        <v>0</v>
      </c>
      <c r="K236" s="211"/>
      <c r="L236" s="40"/>
      <c r="M236" s="212" t="s">
        <v>1</v>
      </c>
      <c r="N236" s="213" t="s">
        <v>38</v>
      </c>
      <c r="O236" s="87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6" t="s">
        <v>115</v>
      </c>
      <c r="AT236" s="216" t="s">
        <v>111</v>
      </c>
      <c r="AU236" s="216" t="s">
        <v>81</v>
      </c>
      <c r="AY236" s="13" t="s">
        <v>110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3" t="s">
        <v>81</v>
      </c>
      <c r="BK236" s="217">
        <f>ROUND(I236*H236,2)</f>
        <v>0</v>
      </c>
      <c r="BL236" s="13" t="s">
        <v>115</v>
      </c>
      <c r="BM236" s="216" t="s">
        <v>403</v>
      </c>
    </row>
    <row r="237" s="2" customFormat="1">
      <c r="A237" s="34"/>
      <c r="B237" s="35"/>
      <c r="C237" s="36"/>
      <c r="D237" s="218" t="s">
        <v>117</v>
      </c>
      <c r="E237" s="36"/>
      <c r="F237" s="219" t="s">
        <v>404</v>
      </c>
      <c r="G237" s="36"/>
      <c r="H237" s="36"/>
      <c r="I237" s="220"/>
      <c r="J237" s="36"/>
      <c r="K237" s="36"/>
      <c r="L237" s="40"/>
      <c r="M237" s="221"/>
      <c r="N237" s="222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117</v>
      </c>
      <c r="AU237" s="13" t="s">
        <v>81</v>
      </c>
    </row>
    <row r="238" s="2" customFormat="1" ht="14.4" customHeight="1">
      <c r="A238" s="34"/>
      <c r="B238" s="35"/>
      <c r="C238" s="204" t="s">
        <v>405</v>
      </c>
      <c r="D238" s="204" t="s">
        <v>111</v>
      </c>
      <c r="E238" s="205" t="s">
        <v>406</v>
      </c>
      <c r="F238" s="206" t="s">
        <v>407</v>
      </c>
      <c r="G238" s="207" t="s">
        <v>114</v>
      </c>
      <c r="H238" s="208">
        <v>47</v>
      </c>
      <c r="I238" s="209"/>
      <c r="J238" s="210">
        <f>ROUND(I238*H238,2)</f>
        <v>0</v>
      </c>
      <c r="K238" s="211"/>
      <c r="L238" s="40"/>
      <c r="M238" s="212" t="s">
        <v>1</v>
      </c>
      <c r="N238" s="213" t="s">
        <v>38</v>
      </c>
      <c r="O238" s="87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6" t="s">
        <v>115</v>
      </c>
      <c r="AT238" s="216" t="s">
        <v>111</v>
      </c>
      <c r="AU238" s="216" t="s">
        <v>81</v>
      </c>
      <c r="AY238" s="13" t="s">
        <v>110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3" t="s">
        <v>81</v>
      </c>
      <c r="BK238" s="217">
        <f>ROUND(I238*H238,2)</f>
        <v>0</v>
      </c>
      <c r="BL238" s="13" t="s">
        <v>115</v>
      </c>
      <c r="BM238" s="216" t="s">
        <v>408</v>
      </c>
    </row>
    <row r="239" s="2" customFormat="1">
      <c r="A239" s="34"/>
      <c r="B239" s="35"/>
      <c r="C239" s="36"/>
      <c r="D239" s="218" t="s">
        <v>117</v>
      </c>
      <c r="E239" s="36"/>
      <c r="F239" s="219" t="s">
        <v>409</v>
      </c>
      <c r="G239" s="36"/>
      <c r="H239" s="36"/>
      <c r="I239" s="220"/>
      <c r="J239" s="36"/>
      <c r="K239" s="36"/>
      <c r="L239" s="40"/>
      <c r="M239" s="221"/>
      <c r="N239" s="222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117</v>
      </c>
      <c r="AU239" s="13" t="s">
        <v>81</v>
      </c>
    </row>
    <row r="240" s="2" customFormat="1" ht="14.4" customHeight="1">
      <c r="A240" s="34"/>
      <c r="B240" s="35"/>
      <c r="C240" s="204" t="s">
        <v>410</v>
      </c>
      <c r="D240" s="204" t="s">
        <v>111</v>
      </c>
      <c r="E240" s="205" t="s">
        <v>411</v>
      </c>
      <c r="F240" s="206" t="s">
        <v>412</v>
      </c>
      <c r="G240" s="207" t="s">
        <v>114</v>
      </c>
      <c r="H240" s="208">
        <v>4</v>
      </c>
      <c r="I240" s="209"/>
      <c r="J240" s="210">
        <f>ROUND(I240*H240,2)</f>
        <v>0</v>
      </c>
      <c r="K240" s="211"/>
      <c r="L240" s="40"/>
      <c r="M240" s="212" t="s">
        <v>1</v>
      </c>
      <c r="N240" s="213" t="s">
        <v>38</v>
      </c>
      <c r="O240" s="87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6" t="s">
        <v>115</v>
      </c>
      <c r="AT240" s="216" t="s">
        <v>111</v>
      </c>
      <c r="AU240" s="216" t="s">
        <v>81</v>
      </c>
      <c r="AY240" s="13" t="s">
        <v>110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3" t="s">
        <v>81</v>
      </c>
      <c r="BK240" s="217">
        <f>ROUND(I240*H240,2)</f>
        <v>0</v>
      </c>
      <c r="BL240" s="13" t="s">
        <v>115</v>
      </c>
      <c r="BM240" s="216" t="s">
        <v>413</v>
      </c>
    </row>
    <row r="241" s="2" customFormat="1">
      <c r="A241" s="34"/>
      <c r="B241" s="35"/>
      <c r="C241" s="36"/>
      <c r="D241" s="218" t="s">
        <v>117</v>
      </c>
      <c r="E241" s="36"/>
      <c r="F241" s="219" t="s">
        <v>414</v>
      </c>
      <c r="G241" s="36"/>
      <c r="H241" s="36"/>
      <c r="I241" s="220"/>
      <c r="J241" s="36"/>
      <c r="K241" s="36"/>
      <c r="L241" s="40"/>
      <c r="M241" s="221"/>
      <c r="N241" s="222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117</v>
      </c>
      <c r="AU241" s="13" t="s">
        <v>81</v>
      </c>
    </row>
    <row r="242" s="2" customFormat="1" ht="14.4" customHeight="1">
      <c r="A242" s="34"/>
      <c r="B242" s="35"/>
      <c r="C242" s="204" t="s">
        <v>415</v>
      </c>
      <c r="D242" s="204" t="s">
        <v>111</v>
      </c>
      <c r="E242" s="205" t="s">
        <v>416</v>
      </c>
      <c r="F242" s="206" t="s">
        <v>417</v>
      </c>
      <c r="G242" s="207" t="s">
        <v>114</v>
      </c>
      <c r="H242" s="208">
        <v>72</v>
      </c>
      <c r="I242" s="209"/>
      <c r="J242" s="210">
        <f>ROUND(I242*H242,2)</f>
        <v>0</v>
      </c>
      <c r="K242" s="211"/>
      <c r="L242" s="40"/>
      <c r="M242" s="212" t="s">
        <v>1</v>
      </c>
      <c r="N242" s="213" t="s">
        <v>38</v>
      </c>
      <c r="O242" s="87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6" t="s">
        <v>115</v>
      </c>
      <c r="AT242" s="216" t="s">
        <v>111</v>
      </c>
      <c r="AU242" s="216" t="s">
        <v>81</v>
      </c>
      <c r="AY242" s="13" t="s">
        <v>110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3" t="s">
        <v>81</v>
      </c>
      <c r="BK242" s="217">
        <f>ROUND(I242*H242,2)</f>
        <v>0</v>
      </c>
      <c r="BL242" s="13" t="s">
        <v>115</v>
      </c>
      <c r="BM242" s="216" t="s">
        <v>418</v>
      </c>
    </row>
    <row r="243" s="2" customFormat="1">
      <c r="A243" s="34"/>
      <c r="B243" s="35"/>
      <c r="C243" s="36"/>
      <c r="D243" s="218" t="s">
        <v>117</v>
      </c>
      <c r="E243" s="36"/>
      <c r="F243" s="219" t="s">
        <v>419</v>
      </c>
      <c r="G243" s="36"/>
      <c r="H243" s="36"/>
      <c r="I243" s="220"/>
      <c r="J243" s="36"/>
      <c r="K243" s="36"/>
      <c r="L243" s="40"/>
      <c r="M243" s="221"/>
      <c r="N243" s="222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117</v>
      </c>
      <c r="AU243" s="13" t="s">
        <v>81</v>
      </c>
    </row>
    <row r="244" s="2" customFormat="1" ht="14.4" customHeight="1">
      <c r="A244" s="34"/>
      <c r="B244" s="35"/>
      <c r="C244" s="204" t="s">
        <v>420</v>
      </c>
      <c r="D244" s="204" t="s">
        <v>111</v>
      </c>
      <c r="E244" s="205" t="s">
        <v>421</v>
      </c>
      <c r="F244" s="206" t="s">
        <v>422</v>
      </c>
      <c r="G244" s="207" t="s">
        <v>114</v>
      </c>
      <c r="H244" s="208">
        <v>177</v>
      </c>
      <c r="I244" s="209"/>
      <c r="J244" s="210">
        <f>ROUND(I244*H244,2)</f>
        <v>0</v>
      </c>
      <c r="K244" s="211"/>
      <c r="L244" s="40"/>
      <c r="M244" s="212" t="s">
        <v>1</v>
      </c>
      <c r="N244" s="213" t="s">
        <v>38</v>
      </c>
      <c r="O244" s="87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6" t="s">
        <v>115</v>
      </c>
      <c r="AT244" s="216" t="s">
        <v>111</v>
      </c>
      <c r="AU244" s="216" t="s">
        <v>81</v>
      </c>
      <c r="AY244" s="13" t="s">
        <v>110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3" t="s">
        <v>81</v>
      </c>
      <c r="BK244" s="217">
        <f>ROUND(I244*H244,2)</f>
        <v>0</v>
      </c>
      <c r="BL244" s="13" t="s">
        <v>115</v>
      </c>
      <c r="BM244" s="216" t="s">
        <v>423</v>
      </c>
    </row>
    <row r="245" s="2" customFormat="1">
      <c r="A245" s="34"/>
      <c r="B245" s="35"/>
      <c r="C245" s="36"/>
      <c r="D245" s="218" t="s">
        <v>117</v>
      </c>
      <c r="E245" s="36"/>
      <c r="F245" s="219" t="s">
        <v>424</v>
      </c>
      <c r="G245" s="36"/>
      <c r="H245" s="36"/>
      <c r="I245" s="220"/>
      <c r="J245" s="36"/>
      <c r="K245" s="36"/>
      <c r="L245" s="40"/>
      <c r="M245" s="221"/>
      <c r="N245" s="222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117</v>
      </c>
      <c r="AU245" s="13" t="s">
        <v>81</v>
      </c>
    </row>
    <row r="246" s="2" customFormat="1" ht="14.4" customHeight="1">
      <c r="A246" s="34"/>
      <c r="B246" s="35"/>
      <c r="C246" s="204" t="s">
        <v>425</v>
      </c>
      <c r="D246" s="204" t="s">
        <v>111</v>
      </c>
      <c r="E246" s="205" t="s">
        <v>426</v>
      </c>
      <c r="F246" s="206" t="s">
        <v>427</v>
      </c>
      <c r="G246" s="207" t="s">
        <v>114</v>
      </c>
      <c r="H246" s="208">
        <v>7</v>
      </c>
      <c r="I246" s="209"/>
      <c r="J246" s="210">
        <f>ROUND(I246*H246,2)</f>
        <v>0</v>
      </c>
      <c r="K246" s="211"/>
      <c r="L246" s="40"/>
      <c r="M246" s="212" t="s">
        <v>1</v>
      </c>
      <c r="N246" s="213" t="s">
        <v>38</v>
      </c>
      <c r="O246" s="87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6" t="s">
        <v>115</v>
      </c>
      <c r="AT246" s="216" t="s">
        <v>111</v>
      </c>
      <c r="AU246" s="216" t="s">
        <v>81</v>
      </c>
      <c r="AY246" s="13" t="s">
        <v>110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3" t="s">
        <v>81</v>
      </c>
      <c r="BK246" s="217">
        <f>ROUND(I246*H246,2)</f>
        <v>0</v>
      </c>
      <c r="BL246" s="13" t="s">
        <v>115</v>
      </c>
      <c r="BM246" s="216" t="s">
        <v>428</v>
      </c>
    </row>
    <row r="247" s="2" customFormat="1">
      <c r="A247" s="34"/>
      <c r="B247" s="35"/>
      <c r="C247" s="36"/>
      <c r="D247" s="218" t="s">
        <v>117</v>
      </c>
      <c r="E247" s="36"/>
      <c r="F247" s="219" t="s">
        <v>429</v>
      </c>
      <c r="G247" s="36"/>
      <c r="H247" s="36"/>
      <c r="I247" s="220"/>
      <c r="J247" s="36"/>
      <c r="K247" s="36"/>
      <c r="L247" s="40"/>
      <c r="M247" s="221"/>
      <c r="N247" s="222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117</v>
      </c>
      <c r="AU247" s="13" t="s">
        <v>81</v>
      </c>
    </row>
    <row r="248" s="2" customFormat="1" ht="14.4" customHeight="1">
      <c r="A248" s="34"/>
      <c r="B248" s="35"/>
      <c r="C248" s="204" t="s">
        <v>430</v>
      </c>
      <c r="D248" s="204" t="s">
        <v>111</v>
      </c>
      <c r="E248" s="205" t="s">
        <v>431</v>
      </c>
      <c r="F248" s="206" t="s">
        <v>432</v>
      </c>
      <c r="G248" s="207" t="s">
        <v>114</v>
      </c>
      <c r="H248" s="208">
        <v>13</v>
      </c>
      <c r="I248" s="209"/>
      <c r="J248" s="210">
        <f>ROUND(I248*H248,2)</f>
        <v>0</v>
      </c>
      <c r="K248" s="211"/>
      <c r="L248" s="40"/>
      <c r="M248" s="212" t="s">
        <v>1</v>
      </c>
      <c r="N248" s="213" t="s">
        <v>38</v>
      </c>
      <c r="O248" s="87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6" t="s">
        <v>115</v>
      </c>
      <c r="AT248" s="216" t="s">
        <v>111</v>
      </c>
      <c r="AU248" s="216" t="s">
        <v>81</v>
      </c>
      <c r="AY248" s="13" t="s">
        <v>110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3" t="s">
        <v>81</v>
      </c>
      <c r="BK248" s="217">
        <f>ROUND(I248*H248,2)</f>
        <v>0</v>
      </c>
      <c r="BL248" s="13" t="s">
        <v>115</v>
      </c>
      <c r="BM248" s="216" t="s">
        <v>433</v>
      </c>
    </row>
    <row r="249" s="2" customFormat="1">
      <c r="A249" s="34"/>
      <c r="B249" s="35"/>
      <c r="C249" s="36"/>
      <c r="D249" s="218" t="s">
        <v>117</v>
      </c>
      <c r="E249" s="36"/>
      <c r="F249" s="219" t="s">
        <v>434</v>
      </c>
      <c r="G249" s="36"/>
      <c r="H249" s="36"/>
      <c r="I249" s="220"/>
      <c r="J249" s="36"/>
      <c r="K249" s="36"/>
      <c r="L249" s="40"/>
      <c r="M249" s="221"/>
      <c r="N249" s="222"/>
      <c r="O249" s="87"/>
      <c r="P249" s="87"/>
      <c r="Q249" s="87"/>
      <c r="R249" s="87"/>
      <c r="S249" s="87"/>
      <c r="T249" s="88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3" t="s">
        <v>117</v>
      </c>
      <c r="AU249" s="13" t="s">
        <v>81</v>
      </c>
    </row>
    <row r="250" s="2" customFormat="1" ht="14.4" customHeight="1">
      <c r="A250" s="34"/>
      <c r="B250" s="35"/>
      <c r="C250" s="204" t="s">
        <v>435</v>
      </c>
      <c r="D250" s="204" t="s">
        <v>111</v>
      </c>
      <c r="E250" s="205" t="s">
        <v>436</v>
      </c>
      <c r="F250" s="206" t="s">
        <v>437</v>
      </c>
      <c r="G250" s="207" t="s">
        <v>114</v>
      </c>
      <c r="H250" s="208">
        <v>12</v>
      </c>
      <c r="I250" s="209"/>
      <c r="J250" s="210">
        <f>ROUND(I250*H250,2)</f>
        <v>0</v>
      </c>
      <c r="K250" s="211"/>
      <c r="L250" s="40"/>
      <c r="M250" s="212" t="s">
        <v>1</v>
      </c>
      <c r="N250" s="213" t="s">
        <v>38</v>
      </c>
      <c r="O250" s="87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6" t="s">
        <v>115</v>
      </c>
      <c r="AT250" s="216" t="s">
        <v>111</v>
      </c>
      <c r="AU250" s="216" t="s">
        <v>81</v>
      </c>
      <c r="AY250" s="13" t="s">
        <v>110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3" t="s">
        <v>81</v>
      </c>
      <c r="BK250" s="217">
        <f>ROUND(I250*H250,2)</f>
        <v>0</v>
      </c>
      <c r="BL250" s="13" t="s">
        <v>115</v>
      </c>
      <c r="BM250" s="216" t="s">
        <v>438</v>
      </c>
    </row>
    <row r="251" s="2" customFormat="1">
      <c r="A251" s="34"/>
      <c r="B251" s="35"/>
      <c r="C251" s="36"/>
      <c r="D251" s="218" t="s">
        <v>117</v>
      </c>
      <c r="E251" s="36"/>
      <c r="F251" s="219" t="s">
        <v>439</v>
      </c>
      <c r="G251" s="36"/>
      <c r="H251" s="36"/>
      <c r="I251" s="220"/>
      <c r="J251" s="36"/>
      <c r="K251" s="36"/>
      <c r="L251" s="40"/>
      <c r="M251" s="221"/>
      <c r="N251" s="222"/>
      <c r="O251" s="87"/>
      <c r="P251" s="87"/>
      <c r="Q251" s="87"/>
      <c r="R251" s="87"/>
      <c r="S251" s="87"/>
      <c r="T251" s="88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117</v>
      </c>
      <c r="AU251" s="13" t="s">
        <v>81</v>
      </c>
    </row>
    <row r="252" s="2" customFormat="1" ht="14.4" customHeight="1">
      <c r="A252" s="34"/>
      <c r="B252" s="35"/>
      <c r="C252" s="204" t="s">
        <v>440</v>
      </c>
      <c r="D252" s="204" t="s">
        <v>111</v>
      </c>
      <c r="E252" s="205" t="s">
        <v>441</v>
      </c>
      <c r="F252" s="206" t="s">
        <v>442</v>
      </c>
      <c r="G252" s="207" t="s">
        <v>114</v>
      </c>
      <c r="H252" s="208">
        <v>7</v>
      </c>
      <c r="I252" s="209"/>
      <c r="J252" s="210">
        <f>ROUND(I252*H252,2)</f>
        <v>0</v>
      </c>
      <c r="K252" s="211"/>
      <c r="L252" s="40"/>
      <c r="M252" s="212" t="s">
        <v>1</v>
      </c>
      <c r="N252" s="213" t="s">
        <v>38</v>
      </c>
      <c r="O252" s="87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6" t="s">
        <v>115</v>
      </c>
      <c r="AT252" s="216" t="s">
        <v>111</v>
      </c>
      <c r="AU252" s="216" t="s">
        <v>81</v>
      </c>
      <c r="AY252" s="13" t="s">
        <v>110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3" t="s">
        <v>81</v>
      </c>
      <c r="BK252" s="217">
        <f>ROUND(I252*H252,2)</f>
        <v>0</v>
      </c>
      <c r="BL252" s="13" t="s">
        <v>115</v>
      </c>
      <c r="BM252" s="216" t="s">
        <v>443</v>
      </c>
    </row>
    <row r="253" s="2" customFormat="1">
      <c r="A253" s="34"/>
      <c r="B253" s="35"/>
      <c r="C253" s="36"/>
      <c r="D253" s="218" t="s">
        <v>117</v>
      </c>
      <c r="E253" s="36"/>
      <c r="F253" s="219" t="s">
        <v>444</v>
      </c>
      <c r="G253" s="36"/>
      <c r="H253" s="36"/>
      <c r="I253" s="220"/>
      <c r="J253" s="36"/>
      <c r="K253" s="36"/>
      <c r="L253" s="40"/>
      <c r="M253" s="221"/>
      <c r="N253" s="222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117</v>
      </c>
      <c r="AU253" s="13" t="s">
        <v>81</v>
      </c>
    </row>
    <row r="254" s="2" customFormat="1" ht="14.4" customHeight="1">
      <c r="A254" s="34"/>
      <c r="B254" s="35"/>
      <c r="C254" s="204" t="s">
        <v>445</v>
      </c>
      <c r="D254" s="204" t="s">
        <v>111</v>
      </c>
      <c r="E254" s="205" t="s">
        <v>446</v>
      </c>
      <c r="F254" s="206" t="s">
        <v>447</v>
      </c>
      <c r="G254" s="207" t="s">
        <v>114</v>
      </c>
      <c r="H254" s="208">
        <v>9</v>
      </c>
      <c r="I254" s="209"/>
      <c r="J254" s="210">
        <f>ROUND(I254*H254,2)</f>
        <v>0</v>
      </c>
      <c r="K254" s="211"/>
      <c r="L254" s="40"/>
      <c r="M254" s="212" t="s">
        <v>1</v>
      </c>
      <c r="N254" s="213" t="s">
        <v>38</v>
      </c>
      <c r="O254" s="87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6" t="s">
        <v>115</v>
      </c>
      <c r="AT254" s="216" t="s">
        <v>111</v>
      </c>
      <c r="AU254" s="216" t="s">
        <v>81</v>
      </c>
      <c r="AY254" s="13" t="s">
        <v>110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3" t="s">
        <v>81</v>
      </c>
      <c r="BK254" s="217">
        <f>ROUND(I254*H254,2)</f>
        <v>0</v>
      </c>
      <c r="BL254" s="13" t="s">
        <v>115</v>
      </c>
      <c r="BM254" s="216" t="s">
        <v>448</v>
      </c>
    </row>
    <row r="255" s="2" customFormat="1">
      <c r="A255" s="34"/>
      <c r="B255" s="35"/>
      <c r="C255" s="36"/>
      <c r="D255" s="218" t="s">
        <v>117</v>
      </c>
      <c r="E255" s="36"/>
      <c r="F255" s="219" t="s">
        <v>449</v>
      </c>
      <c r="G255" s="36"/>
      <c r="H255" s="36"/>
      <c r="I255" s="220"/>
      <c r="J255" s="36"/>
      <c r="K255" s="36"/>
      <c r="L255" s="40"/>
      <c r="M255" s="221"/>
      <c r="N255" s="222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117</v>
      </c>
      <c r="AU255" s="13" t="s">
        <v>81</v>
      </c>
    </row>
    <row r="256" s="2" customFormat="1" ht="14.4" customHeight="1">
      <c r="A256" s="34"/>
      <c r="B256" s="35"/>
      <c r="C256" s="204" t="s">
        <v>450</v>
      </c>
      <c r="D256" s="204" t="s">
        <v>111</v>
      </c>
      <c r="E256" s="205" t="s">
        <v>451</v>
      </c>
      <c r="F256" s="206" t="s">
        <v>452</v>
      </c>
      <c r="G256" s="207" t="s">
        <v>114</v>
      </c>
      <c r="H256" s="208">
        <v>1</v>
      </c>
      <c r="I256" s="209"/>
      <c r="J256" s="210">
        <f>ROUND(I256*H256,2)</f>
        <v>0</v>
      </c>
      <c r="K256" s="211"/>
      <c r="L256" s="40"/>
      <c r="M256" s="212" t="s">
        <v>1</v>
      </c>
      <c r="N256" s="213" t="s">
        <v>38</v>
      </c>
      <c r="O256" s="87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6" t="s">
        <v>115</v>
      </c>
      <c r="AT256" s="216" t="s">
        <v>111</v>
      </c>
      <c r="AU256" s="216" t="s">
        <v>81</v>
      </c>
      <c r="AY256" s="13" t="s">
        <v>110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3" t="s">
        <v>81</v>
      </c>
      <c r="BK256" s="217">
        <f>ROUND(I256*H256,2)</f>
        <v>0</v>
      </c>
      <c r="BL256" s="13" t="s">
        <v>115</v>
      </c>
      <c r="BM256" s="216" t="s">
        <v>453</v>
      </c>
    </row>
    <row r="257" s="2" customFormat="1">
      <c r="A257" s="34"/>
      <c r="B257" s="35"/>
      <c r="C257" s="36"/>
      <c r="D257" s="218" t="s">
        <v>117</v>
      </c>
      <c r="E257" s="36"/>
      <c r="F257" s="219" t="s">
        <v>454</v>
      </c>
      <c r="G257" s="36"/>
      <c r="H257" s="36"/>
      <c r="I257" s="220"/>
      <c r="J257" s="36"/>
      <c r="K257" s="36"/>
      <c r="L257" s="40"/>
      <c r="M257" s="221"/>
      <c r="N257" s="222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117</v>
      </c>
      <c r="AU257" s="13" t="s">
        <v>81</v>
      </c>
    </row>
    <row r="258" s="2" customFormat="1" ht="14.4" customHeight="1">
      <c r="A258" s="34"/>
      <c r="B258" s="35"/>
      <c r="C258" s="204" t="s">
        <v>455</v>
      </c>
      <c r="D258" s="204" t="s">
        <v>111</v>
      </c>
      <c r="E258" s="205" t="s">
        <v>456</v>
      </c>
      <c r="F258" s="206" t="s">
        <v>457</v>
      </c>
      <c r="G258" s="207" t="s">
        <v>114</v>
      </c>
      <c r="H258" s="208">
        <v>6</v>
      </c>
      <c r="I258" s="209"/>
      <c r="J258" s="210">
        <f>ROUND(I258*H258,2)</f>
        <v>0</v>
      </c>
      <c r="K258" s="211"/>
      <c r="L258" s="40"/>
      <c r="M258" s="212" t="s">
        <v>1</v>
      </c>
      <c r="N258" s="213" t="s">
        <v>38</v>
      </c>
      <c r="O258" s="87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6" t="s">
        <v>115</v>
      </c>
      <c r="AT258" s="216" t="s">
        <v>111</v>
      </c>
      <c r="AU258" s="216" t="s">
        <v>81</v>
      </c>
      <c r="AY258" s="13" t="s">
        <v>110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3" t="s">
        <v>81</v>
      </c>
      <c r="BK258" s="217">
        <f>ROUND(I258*H258,2)</f>
        <v>0</v>
      </c>
      <c r="BL258" s="13" t="s">
        <v>115</v>
      </c>
      <c r="BM258" s="216" t="s">
        <v>458</v>
      </c>
    </row>
    <row r="259" s="2" customFormat="1">
      <c r="A259" s="34"/>
      <c r="B259" s="35"/>
      <c r="C259" s="36"/>
      <c r="D259" s="218" t="s">
        <v>117</v>
      </c>
      <c r="E259" s="36"/>
      <c r="F259" s="219" t="s">
        <v>457</v>
      </c>
      <c r="G259" s="36"/>
      <c r="H259" s="36"/>
      <c r="I259" s="220"/>
      <c r="J259" s="36"/>
      <c r="K259" s="36"/>
      <c r="L259" s="40"/>
      <c r="M259" s="221"/>
      <c r="N259" s="222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117</v>
      </c>
      <c r="AU259" s="13" t="s">
        <v>81</v>
      </c>
    </row>
    <row r="260" s="2" customFormat="1" ht="14.4" customHeight="1">
      <c r="A260" s="34"/>
      <c r="B260" s="35"/>
      <c r="C260" s="223" t="s">
        <v>459</v>
      </c>
      <c r="D260" s="223" t="s">
        <v>460</v>
      </c>
      <c r="E260" s="224" t="s">
        <v>461</v>
      </c>
      <c r="F260" s="225" t="s">
        <v>462</v>
      </c>
      <c r="G260" s="226" t="s">
        <v>114</v>
      </c>
      <c r="H260" s="227">
        <v>287</v>
      </c>
      <c r="I260" s="228"/>
      <c r="J260" s="229">
        <f>ROUND(I260*H260,2)</f>
        <v>0</v>
      </c>
      <c r="K260" s="230"/>
      <c r="L260" s="231"/>
      <c r="M260" s="232" t="s">
        <v>1</v>
      </c>
      <c r="N260" s="233" t="s">
        <v>38</v>
      </c>
      <c r="O260" s="87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6" t="s">
        <v>463</v>
      </c>
      <c r="AT260" s="216" t="s">
        <v>460</v>
      </c>
      <c r="AU260" s="216" t="s">
        <v>81</v>
      </c>
      <c r="AY260" s="13" t="s">
        <v>110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3" t="s">
        <v>81</v>
      </c>
      <c r="BK260" s="217">
        <f>ROUND(I260*H260,2)</f>
        <v>0</v>
      </c>
      <c r="BL260" s="13" t="s">
        <v>463</v>
      </c>
      <c r="BM260" s="216" t="s">
        <v>464</v>
      </c>
    </row>
    <row r="261" s="2" customFormat="1">
      <c r="A261" s="34"/>
      <c r="B261" s="35"/>
      <c r="C261" s="36"/>
      <c r="D261" s="218" t="s">
        <v>117</v>
      </c>
      <c r="E261" s="36"/>
      <c r="F261" s="219" t="s">
        <v>462</v>
      </c>
      <c r="G261" s="36"/>
      <c r="H261" s="36"/>
      <c r="I261" s="220"/>
      <c r="J261" s="36"/>
      <c r="K261" s="36"/>
      <c r="L261" s="40"/>
      <c r="M261" s="221"/>
      <c r="N261" s="222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117</v>
      </c>
      <c r="AU261" s="13" t="s">
        <v>81</v>
      </c>
    </row>
    <row r="262" s="2" customFormat="1" ht="14.4" customHeight="1">
      <c r="A262" s="34"/>
      <c r="B262" s="35"/>
      <c r="C262" s="223" t="s">
        <v>465</v>
      </c>
      <c r="D262" s="223" t="s">
        <v>460</v>
      </c>
      <c r="E262" s="224" t="s">
        <v>466</v>
      </c>
      <c r="F262" s="225" t="s">
        <v>467</v>
      </c>
      <c r="G262" s="226" t="s">
        <v>114</v>
      </c>
      <c r="H262" s="227">
        <v>15</v>
      </c>
      <c r="I262" s="228"/>
      <c r="J262" s="229">
        <f>ROUND(I262*H262,2)</f>
        <v>0</v>
      </c>
      <c r="K262" s="230"/>
      <c r="L262" s="231"/>
      <c r="M262" s="232" t="s">
        <v>1</v>
      </c>
      <c r="N262" s="233" t="s">
        <v>38</v>
      </c>
      <c r="O262" s="87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6" t="s">
        <v>463</v>
      </c>
      <c r="AT262" s="216" t="s">
        <v>460</v>
      </c>
      <c r="AU262" s="216" t="s">
        <v>81</v>
      </c>
      <c r="AY262" s="13" t="s">
        <v>110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3" t="s">
        <v>81</v>
      </c>
      <c r="BK262" s="217">
        <f>ROUND(I262*H262,2)</f>
        <v>0</v>
      </c>
      <c r="BL262" s="13" t="s">
        <v>463</v>
      </c>
      <c r="BM262" s="216" t="s">
        <v>468</v>
      </c>
    </row>
    <row r="263" s="2" customFormat="1">
      <c r="A263" s="34"/>
      <c r="B263" s="35"/>
      <c r="C263" s="36"/>
      <c r="D263" s="218" t="s">
        <v>117</v>
      </c>
      <c r="E263" s="36"/>
      <c r="F263" s="219" t="s">
        <v>467</v>
      </c>
      <c r="G263" s="36"/>
      <c r="H263" s="36"/>
      <c r="I263" s="220"/>
      <c r="J263" s="36"/>
      <c r="K263" s="36"/>
      <c r="L263" s="40"/>
      <c r="M263" s="221"/>
      <c r="N263" s="222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117</v>
      </c>
      <c r="AU263" s="13" t="s">
        <v>81</v>
      </c>
    </row>
    <row r="264" s="2" customFormat="1" ht="24.15" customHeight="1">
      <c r="A264" s="34"/>
      <c r="B264" s="35"/>
      <c r="C264" s="204" t="s">
        <v>469</v>
      </c>
      <c r="D264" s="204" t="s">
        <v>111</v>
      </c>
      <c r="E264" s="205" t="s">
        <v>470</v>
      </c>
      <c r="F264" s="206" t="s">
        <v>471</v>
      </c>
      <c r="G264" s="207" t="s">
        <v>472</v>
      </c>
      <c r="H264" s="208">
        <v>90</v>
      </c>
      <c r="I264" s="209"/>
      <c r="J264" s="210">
        <f>ROUND(I264*H264,2)</f>
        <v>0</v>
      </c>
      <c r="K264" s="211"/>
      <c r="L264" s="40"/>
      <c r="M264" s="212" t="s">
        <v>1</v>
      </c>
      <c r="N264" s="213" t="s">
        <v>38</v>
      </c>
      <c r="O264" s="87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6" t="s">
        <v>115</v>
      </c>
      <c r="AT264" s="216" t="s">
        <v>111</v>
      </c>
      <c r="AU264" s="216" t="s">
        <v>81</v>
      </c>
      <c r="AY264" s="13" t="s">
        <v>110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3" t="s">
        <v>81</v>
      </c>
      <c r="BK264" s="217">
        <f>ROUND(I264*H264,2)</f>
        <v>0</v>
      </c>
      <c r="BL264" s="13" t="s">
        <v>115</v>
      </c>
      <c r="BM264" s="216" t="s">
        <v>473</v>
      </c>
    </row>
    <row r="265" s="2" customFormat="1">
      <c r="A265" s="34"/>
      <c r="B265" s="35"/>
      <c r="C265" s="36"/>
      <c r="D265" s="218" t="s">
        <v>117</v>
      </c>
      <c r="E265" s="36"/>
      <c r="F265" s="219" t="s">
        <v>471</v>
      </c>
      <c r="G265" s="36"/>
      <c r="H265" s="36"/>
      <c r="I265" s="220"/>
      <c r="J265" s="36"/>
      <c r="K265" s="36"/>
      <c r="L265" s="40"/>
      <c r="M265" s="221"/>
      <c r="N265" s="222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117</v>
      </c>
      <c r="AU265" s="13" t="s">
        <v>81</v>
      </c>
    </row>
    <row r="266" s="2" customFormat="1" ht="49.92" customHeight="1">
      <c r="A266" s="34"/>
      <c r="B266" s="35"/>
      <c r="C266" s="36"/>
      <c r="D266" s="36"/>
      <c r="E266" s="194" t="s">
        <v>474</v>
      </c>
      <c r="F266" s="194" t="s">
        <v>475</v>
      </c>
      <c r="G266" s="36"/>
      <c r="H266" s="36"/>
      <c r="I266" s="36"/>
      <c r="J266" s="178">
        <f>BK266</f>
        <v>0</v>
      </c>
      <c r="K266" s="36"/>
      <c r="L266" s="40"/>
      <c r="M266" s="221"/>
      <c r="N266" s="222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72</v>
      </c>
      <c r="AU266" s="13" t="s">
        <v>73</v>
      </c>
      <c r="AY266" s="13" t="s">
        <v>476</v>
      </c>
      <c r="BK266" s="217">
        <f>SUM(BK267:BK271)</f>
        <v>0</v>
      </c>
    </row>
    <row r="267" s="2" customFormat="1" ht="16.32" customHeight="1">
      <c r="A267" s="34"/>
      <c r="B267" s="35"/>
      <c r="C267" s="234" t="s">
        <v>1</v>
      </c>
      <c r="D267" s="234" t="s">
        <v>111</v>
      </c>
      <c r="E267" s="235" t="s">
        <v>1</v>
      </c>
      <c r="F267" s="236" t="s">
        <v>1</v>
      </c>
      <c r="G267" s="237" t="s">
        <v>1</v>
      </c>
      <c r="H267" s="238"/>
      <c r="I267" s="239"/>
      <c r="J267" s="240">
        <f>BK267</f>
        <v>0</v>
      </c>
      <c r="K267" s="211"/>
      <c r="L267" s="40"/>
      <c r="M267" s="241" t="s">
        <v>1</v>
      </c>
      <c r="N267" s="242" t="s">
        <v>38</v>
      </c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476</v>
      </c>
      <c r="AU267" s="13" t="s">
        <v>81</v>
      </c>
      <c r="AY267" s="13" t="s">
        <v>476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3" t="s">
        <v>81</v>
      </c>
      <c r="BK267" s="217">
        <f>I267*H267</f>
        <v>0</v>
      </c>
    </row>
    <row r="268" s="2" customFormat="1" ht="16.32" customHeight="1">
      <c r="A268" s="34"/>
      <c r="B268" s="35"/>
      <c r="C268" s="234" t="s">
        <v>1</v>
      </c>
      <c r="D268" s="234" t="s">
        <v>111</v>
      </c>
      <c r="E268" s="235" t="s">
        <v>1</v>
      </c>
      <c r="F268" s="236" t="s">
        <v>1</v>
      </c>
      <c r="G268" s="237" t="s">
        <v>1</v>
      </c>
      <c r="H268" s="238"/>
      <c r="I268" s="239"/>
      <c r="J268" s="240">
        <f>BK268</f>
        <v>0</v>
      </c>
      <c r="K268" s="211"/>
      <c r="L268" s="40"/>
      <c r="M268" s="241" t="s">
        <v>1</v>
      </c>
      <c r="N268" s="242" t="s">
        <v>38</v>
      </c>
      <c r="O268" s="87"/>
      <c r="P268" s="87"/>
      <c r="Q268" s="87"/>
      <c r="R268" s="87"/>
      <c r="S268" s="87"/>
      <c r="T268" s="8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476</v>
      </c>
      <c r="AU268" s="13" t="s">
        <v>81</v>
      </c>
      <c r="AY268" s="13" t="s">
        <v>476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3" t="s">
        <v>81</v>
      </c>
      <c r="BK268" s="217">
        <f>I268*H268</f>
        <v>0</v>
      </c>
    </row>
    <row r="269" s="2" customFormat="1" ht="16.32" customHeight="1">
      <c r="A269" s="34"/>
      <c r="B269" s="35"/>
      <c r="C269" s="234" t="s">
        <v>1</v>
      </c>
      <c r="D269" s="234" t="s">
        <v>111</v>
      </c>
      <c r="E269" s="235" t="s">
        <v>1</v>
      </c>
      <c r="F269" s="236" t="s">
        <v>1</v>
      </c>
      <c r="G269" s="237" t="s">
        <v>1</v>
      </c>
      <c r="H269" s="238"/>
      <c r="I269" s="239"/>
      <c r="J269" s="240">
        <f>BK269</f>
        <v>0</v>
      </c>
      <c r="K269" s="211"/>
      <c r="L269" s="40"/>
      <c r="M269" s="241" t="s">
        <v>1</v>
      </c>
      <c r="N269" s="242" t="s">
        <v>38</v>
      </c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476</v>
      </c>
      <c r="AU269" s="13" t="s">
        <v>81</v>
      </c>
      <c r="AY269" s="13" t="s">
        <v>476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3" t="s">
        <v>81</v>
      </c>
      <c r="BK269" s="217">
        <f>I269*H269</f>
        <v>0</v>
      </c>
    </row>
    <row r="270" s="2" customFormat="1" ht="16.32" customHeight="1">
      <c r="A270" s="34"/>
      <c r="B270" s="35"/>
      <c r="C270" s="234" t="s">
        <v>1</v>
      </c>
      <c r="D270" s="234" t="s">
        <v>111</v>
      </c>
      <c r="E270" s="235" t="s">
        <v>1</v>
      </c>
      <c r="F270" s="236" t="s">
        <v>1</v>
      </c>
      <c r="G270" s="237" t="s">
        <v>1</v>
      </c>
      <c r="H270" s="238"/>
      <c r="I270" s="239"/>
      <c r="J270" s="240">
        <f>BK270</f>
        <v>0</v>
      </c>
      <c r="K270" s="211"/>
      <c r="L270" s="40"/>
      <c r="M270" s="241" t="s">
        <v>1</v>
      </c>
      <c r="N270" s="242" t="s">
        <v>38</v>
      </c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476</v>
      </c>
      <c r="AU270" s="13" t="s">
        <v>81</v>
      </c>
      <c r="AY270" s="13" t="s">
        <v>476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3" t="s">
        <v>81</v>
      </c>
      <c r="BK270" s="217">
        <f>I270*H270</f>
        <v>0</v>
      </c>
    </row>
    <row r="271" s="2" customFormat="1" ht="16.32" customHeight="1">
      <c r="A271" s="34"/>
      <c r="B271" s="35"/>
      <c r="C271" s="234" t="s">
        <v>1</v>
      </c>
      <c r="D271" s="234" t="s">
        <v>111</v>
      </c>
      <c r="E271" s="235" t="s">
        <v>1</v>
      </c>
      <c r="F271" s="236" t="s">
        <v>1</v>
      </c>
      <c r="G271" s="237" t="s">
        <v>1</v>
      </c>
      <c r="H271" s="238"/>
      <c r="I271" s="239"/>
      <c r="J271" s="240">
        <f>BK271</f>
        <v>0</v>
      </c>
      <c r="K271" s="211"/>
      <c r="L271" s="40"/>
      <c r="M271" s="241" t="s">
        <v>1</v>
      </c>
      <c r="N271" s="242" t="s">
        <v>38</v>
      </c>
      <c r="O271" s="243"/>
      <c r="P271" s="243"/>
      <c r="Q271" s="243"/>
      <c r="R271" s="243"/>
      <c r="S271" s="243"/>
      <c r="T271" s="24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476</v>
      </c>
      <c r="AU271" s="13" t="s">
        <v>81</v>
      </c>
      <c r="AY271" s="13" t="s">
        <v>476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3" t="s">
        <v>81</v>
      </c>
      <c r="BK271" s="217">
        <f>I271*H271</f>
        <v>0</v>
      </c>
    </row>
    <row r="272" s="2" customFormat="1" ht="6.96" customHeight="1">
      <c r="A272" s="34"/>
      <c r="B272" s="62"/>
      <c r="C272" s="63"/>
      <c r="D272" s="63"/>
      <c r="E272" s="63"/>
      <c r="F272" s="63"/>
      <c r="G272" s="63"/>
      <c r="H272" s="63"/>
      <c r="I272" s="63"/>
      <c r="J272" s="63"/>
      <c r="K272" s="63"/>
      <c r="L272" s="40"/>
      <c r="M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</row>
  </sheetData>
  <sheetProtection sheet="1" autoFilter="0" formatColumns="0" formatRows="0" objects="1" scenarios="1" spinCount="100000" saltValue="SRHuPcAxlZtmSzyJ1Ks0NqabVAtWeHegf5+uqrR2J8xvGyZdjc+IzpO9K0XknORSnFR6Wj9meEi4c6NAzoXVPw==" hashValue="sobvmC3YAQHTLgClwJmzwIsxImyCSJzkGvFPsW0I+cm+ctAmqk6llmwefI03thXwhwLiab3sUXEk/QBRIwhK0w==" algorithmName="SHA-512" password="CC35"/>
  <autoFilter ref="C117:K27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dataValidations count="2">
    <dataValidation type="list" allowBlank="1" showInputMessage="1" showErrorMessage="1" error="Povoleny jsou hodnoty K, M." sqref="D267:D272">
      <formula1>"K, M"</formula1>
    </dataValidation>
    <dataValidation type="list" allowBlank="1" showInputMessage="1" showErrorMessage="1" error="Povoleny jsou hodnoty základní, snížená, zákl. přenesená, sníž. přenesená, nulová." sqref="N267:N272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Vyleťalová Jitka</dc:creator>
  <cp:lastModifiedBy>Vyleťalová Jitka</cp:lastModifiedBy>
  <dcterms:created xsi:type="dcterms:W3CDTF">2020-07-28T05:10:00Z</dcterms:created>
  <dcterms:modified xsi:type="dcterms:W3CDTF">2020-07-28T05:10:04Z</dcterms:modified>
</cp:coreProperties>
</file>