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225" windowWidth="22035" windowHeight="9420"/>
  </bookViews>
  <sheets>
    <sheet name="Příloha č. 1 Odhad spotřeby" sheetId="2" r:id="rId1"/>
    <sheet name="Příloha č. 2 Nabídková cena" sheetId="3" r:id="rId2"/>
    <sheet name="Příloha č.3 Ceník ND" sheetId="4" r:id="rId3"/>
  </sheets>
  <definedNames>
    <definedName name="_xlchart.v1.0" hidden="1">'Příloha č. 1 Odhad spotřeby'!#REF!</definedName>
    <definedName name="_xlchart.v1.1" hidden="1">'Příloha č. 1 Odhad spotřeby'!#REF!</definedName>
    <definedName name="_xlchart.v1.2" hidden="1">'Příloha č. 1 Odhad spotřeby'!#REF!</definedName>
  </definedNames>
  <calcPr calcId="145621"/>
</workbook>
</file>

<file path=xl/calcChain.xml><?xml version="1.0" encoding="utf-8"?>
<calcChain xmlns="http://schemas.openxmlformats.org/spreadsheetml/2006/main">
  <c r="C5" i="3" l="1"/>
  <c r="D5" i="3"/>
  <c r="C6" i="3"/>
  <c r="D6" i="3"/>
  <c r="C7" i="3"/>
  <c r="D7" i="3"/>
  <c r="C8" i="3"/>
  <c r="D8" i="3"/>
  <c r="C9" i="3"/>
  <c r="D9" i="3"/>
  <c r="C10" i="3"/>
  <c r="D10" i="3"/>
  <c r="C11" i="3"/>
  <c r="D11" i="3"/>
  <c r="D4" i="3"/>
  <c r="C4" i="3"/>
  <c r="E6" i="3" l="1"/>
  <c r="E10" i="3"/>
  <c r="E4" i="3"/>
  <c r="E9" i="3" l="1"/>
  <c r="E5" i="3"/>
  <c r="E8" i="3"/>
  <c r="F12" i="3" s="1"/>
  <c r="E11" i="3"/>
  <c r="E7" i="3"/>
  <c r="G12" i="3"/>
  <c r="F14" i="3" l="1"/>
  <c r="C41" i="2"/>
  <c r="C29" i="2"/>
  <c r="D30" i="2"/>
  <c r="E30" i="2"/>
  <c r="F30" i="2"/>
  <c r="G30" i="2"/>
  <c r="H30" i="2"/>
  <c r="I30" i="2"/>
  <c r="J30" i="2"/>
  <c r="K30" i="2"/>
  <c r="D31" i="2"/>
  <c r="E31" i="2"/>
  <c r="F31" i="2"/>
  <c r="G31" i="2"/>
  <c r="H31" i="2"/>
  <c r="I31" i="2"/>
  <c r="J31" i="2"/>
  <c r="K31" i="2"/>
  <c r="D32" i="2"/>
  <c r="E32" i="2"/>
  <c r="F32" i="2"/>
  <c r="G32" i="2"/>
  <c r="H32" i="2"/>
  <c r="I32" i="2"/>
  <c r="J32" i="2"/>
  <c r="K32" i="2"/>
  <c r="D33" i="2"/>
  <c r="E33" i="2"/>
  <c r="F33" i="2"/>
  <c r="G33" i="2"/>
  <c r="H33" i="2"/>
  <c r="I33" i="2"/>
  <c r="J33" i="2"/>
  <c r="K33" i="2"/>
  <c r="D34" i="2"/>
  <c r="E34" i="2"/>
  <c r="F34" i="2"/>
  <c r="G34" i="2"/>
  <c r="H34" i="2"/>
  <c r="I34" i="2"/>
  <c r="J34" i="2"/>
  <c r="K34" i="2"/>
  <c r="D35" i="2"/>
  <c r="E35" i="2"/>
  <c r="F35" i="2"/>
  <c r="G35" i="2"/>
  <c r="H35" i="2"/>
  <c r="I35" i="2"/>
  <c r="J35" i="2"/>
  <c r="K35" i="2"/>
  <c r="D36" i="2"/>
  <c r="E36" i="2"/>
  <c r="F36" i="2"/>
  <c r="G36" i="2"/>
  <c r="H36" i="2"/>
  <c r="I36" i="2"/>
  <c r="J36" i="2"/>
  <c r="K36" i="2"/>
  <c r="E29" i="2"/>
  <c r="F29" i="2"/>
  <c r="F38" i="2" s="1"/>
  <c r="G29" i="2"/>
  <c r="G38" i="2" s="1"/>
  <c r="H29" i="2"/>
  <c r="I29" i="2"/>
  <c r="J29" i="2"/>
  <c r="J38" i="2" s="1"/>
  <c r="K29" i="2"/>
  <c r="K38" i="2" s="1"/>
  <c r="D29" i="2"/>
  <c r="C30" i="2"/>
  <c r="C31" i="2"/>
  <c r="C32" i="2"/>
  <c r="C33" i="2"/>
  <c r="C34" i="2"/>
  <c r="C35" i="2"/>
  <c r="C36" i="2"/>
  <c r="L34" i="2" l="1"/>
  <c r="L30" i="2"/>
  <c r="I38" i="2"/>
  <c r="E38" i="2"/>
  <c r="D38" i="2"/>
  <c r="H38" i="2"/>
  <c r="C38" i="2"/>
  <c r="L35" i="2"/>
  <c r="L31" i="2"/>
  <c r="L36" i="2"/>
  <c r="L32" i="2"/>
  <c r="L29" i="2"/>
  <c r="L33" i="2"/>
  <c r="F42" i="2"/>
  <c r="F43" i="2"/>
  <c r="F44" i="2"/>
  <c r="F45" i="2"/>
  <c r="F46" i="2"/>
  <c r="F47" i="2"/>
  <c r="F48" i="2"/>
  <c r="F41" i="2"/>
  <c r="E42" i="2"/>
  <c r="E43" i="2"/>
  <c r="E44" i="2"/>
  <c r="E45" i="2"/>
  <c r="E46" i="2"/>
  <c r="E47" i="2"/>
  <c r="E48" i="2"/>
  <c r="E41" i="2"/>
  <c r="D42" i="2"/>
  <c r="D43" i="2"/>
  <c r="D44" i="2"/>
  <c r="D45" i="2"/>
  <c r="D46" i="2"/>
  <c r="D47" i="2"/>
  <c r="D48" i="2"/>
  <c r="D41" i="2"/>
  <c r="C42" i="2"/>
  <c r="C43" i="2"/>
  <c r="C44" i="2"/>
  <c r="C45" i="2"/>
  <c r="C46" i="2"/>
  <c r="C47" i="2"/>
  <c r="C48" i="2"/>
  <c r="C50" i="2" l="1"/>
  <c r="D50" i="2"/>
  <c r="F50" i="2"/>
  <c r="E50" i="2"/>
  <c r="L38" i="2"/>
  <c r="G47" i="2"/>
  <c r="G46" i="2"/>
  <c r="G43" i="2"/>
  <c r="G42" i="2"/>
  <c r="G44" i="2"/>
  <c r="G41" i="2"/>
  <c r="G45" i="2"/>
  <c r="G48" i="2"/>
  <c r="G50" i="2" l="1"/>
</calcChain>
</file>

<file path=xl/sharedStrings.xml><?xml version="1.0" encoding="utf-8"?>
<sst xmlns="http://schemas.openxmlformats.org/spreadsheetml/2006/main" count="157" uniqueCount="46">
  <si>
    <t>Plánované počty mobiliáře 2021 - 2024</t>
  </si>
  <si>
    <t>Označení prvku</t>
  </si>
  <si>
    <t>Položka</t>
  </si>
  <si>
    <t>CELKEM</t>
  </si>
  <si>
    <t>A.1</t>
  </si>
  <si>
    <t>A.2</t>
  </si>
  <si>
    <t>B.1</t>
  </si>
  <si>
    <t>B.2</t>
  </si>
  <si>
    <t>B.3</t>
  </si>
  <si>
    <t>C.1</t>
  </si>
  <si>
    <t>D.1</t>
  </si>
  <si>
    <t>D.2</t>
  </si>
  <si>
    <t>Souhrn</t>
  </si>
  <si>
    <t>OŘ BRN</t>
  </si>
  <si>
    <t>OŘ HKR</t>
  </si>
  <si>
    <t>OŘ PHA</t>
  </si>
  <si>
    <t>OŘ PLZ</t>
  </si>
  <si>
    <t>OŘ OLC</t>
  </si>
  <si>
    <t>OŘ OVA</t>
  </si>
  <si>
    <t>OŘ UNL</t>
  </si>
  <si>
    <t>SSZ</t>
  </si>
  <si>
    <t>SSV</t>
  </si>
  <si>
    <t>Sedací nábytek do interiéru</t>
  </si>
  <si>
    <t>Sedací nábytek do exteriéru</t>
  </si>
  <si>
    <t>Nádoby na odpad do interiéru</t>
  </si>
  <si>
    <t>Nádoby na odpad do exteriéru</t>
  </si>
  <si>
    <t>Sestavy na ukládání tříděný odpad</t>
  </si>
  <si>
    <t>Kolostavy
 - stojany na kola</t>
  </si>
  <si>
    <t>Informační panel jednostranný závěsný</t>
  </si>
  <si>
    <t>Vývěska závěsná</t>
  </si>
  <si>
    <t>celkem</t>
  </si>
  <si>
    <t>Celkem</t>
  </si>
  <si>
    <t>ks</t>
  </si>
  <si>
    <t>Cena Kč/ks</t>
  </si>
  <si>
    <t>Instalace Kč/ks</t>
  </si>
  <si>
    <t>Cena pro hodnocení nabídek</t>
  </si>
  <si>
    <t>Počet kusů s instalací</t>
  </si>
  <si>
    <t>Počet kusů bez instalace</t>
  </si>
  <si>
    <t>Počet kusů celkem</t>
  </si>
  <si>
    <t>Dodací lhůta</t>
  </si>
  <si>
    <t>dnů</t>
  </si>
  <si>
    <t>Kč</t>
  </si>
  <si>
    <t>Ceník náhradních dílů</t>
  </si>
  <si>
    <t>prvek mobiliáře</t>
  </si>
  <si>
    <t>náhradní díl</t>
  </si>
  <si>
    <t>cena Kč/ks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</si>
</sst>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#,##0\ _K_č"/>
  </numFmts>
  <fonts count="16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0"/>
      <name val="Verdana"/>
      <family val="2"/>
      <charset val="238"/>
      <scheme val="major"/>
    </font>
    <font>
      <b/>
      <sz val="18"/>
      <color theme="1"/>
      <name val="Verdana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56">
    <xf numFmtId="0" fontId="0" fillId="0" borderId="0" xfId="0"/>
    <xf numFmtId="0" fontId="0" fillId="0" borderId="0" xfId="0"/>
    <xf numFmtId="0" fontId="7" fillId="33" borderId="4" xfId="0" applyFont="1" applyFill="1" applyBorder="1" applyAlignment="1">
      <alignment horizontal="center" vertical="center"/>
    </xf>
    <xf numFmtId="0" fontId="7" fillId="2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2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2" applyAlignment="1">
      <alignment horizontal="left"/>
    </xf>
    <xf numFmtId="0" fontId="0" fillId="0" borderId="8" xfId="0" applyBorder="1" applyAlignment="1">
      <alignment horizontal="center" vertical="center"/>
    </xf>
    <xf numFmtId="0" fontId="0" fillId="32" borderId="8" xfId="0" applyFill="1" applyBorder="1" applyAlignment="1">
      <alignment horizontal="center" vertical="center"/>
    </xf>
    <xf numFmtId="0" fontId="7" fillId="33" borderId="9" xfId="0" applyFont="1" applyFill="1" applyBorder="1" applyAlignment="1">
      <alignment horizontal="center" vertical="center"/>
    </xf>
    <xf numFmtId="0" fontId="7" fillId="33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2" borderId="9" xfId="0" applyFill="1" applyBorder="1" applyAlignment="1">
      <alignment horizontal="center" vertical="center"/>
    </xf>
    <xf numFmtId="0" fontId="0" fillId="32" borderId="10" xfId="0" applyFill="1" applyBorder="1" applyAlignment="1">
      <alignment horizontal="center" vertical="center"/>
    </xf>
    <xf numFmtId="0" fontId="0" fillId="32" borderId="11" xfId="0" applyFill="1" applyBorder="1" applyAlignment="1">
      <alignment horizontal="center" vertical="center"/>
    </xf>
    <xf numFmtId="0" fontId="0" fillId="32" borderId="12" xfId="0" applyFill="1" applyBorder="1" applyAlignment="1">
      <alignment horizontal="center" vertical="center"/>
    </xf>
    <xf numFmtId="0" fontId="0" fillId="32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2" borderId="14" xfId="0" applyFill="1" applyBorder="1" applyAlignment="1">
      <alignment horizontal="center" vertical="center"/>
    </xf>
    <xf numFmtId="0" fontId="0" fillId="32" borderId="15" xfId="0" applyFill="1" applyBorder="1" applyAlignment="1">
      <alignment horizontal="center" vertical="center"/>
    </xf>
    <xf numFmtId="0" fontId="0" fillId="32" borderId="16" xfId="0" applyFill="1" applyBorder="1" applyAlignment="1">
      <alignment horizontal="center" vertical="center"/>
    </xf>
    <xf numFmtId="0" fontId="7" fillId="33" borderId="17" xfId="0" applyFont="1" applyFill="1" applyBorder="1" applyAlignment="1">
      <alignment horizontal="center" vertical="center"/>
    </xf>
    <xf numFmtId="0" fontId="7" fillId="33" borderId="18" xfId="0" applyFont="1" applyFill="1" applyBorder="1" applyAlignment="1">
      <alignment horizontal="center" vertical="center"/>
    </xf>
    <xf numFmtId="165" fontId="0" fillId="0" borderId="0" xfId="0" applyNumberFormat="1"/>
    <xf numFmtId="0" fontId="7" fillId="22" borderId="0" xfId="0" applyFont="1" applyFill="1" applyBorder="1" applyAlignment="1">
      <alignment horizontal="center" vertical="center"/>
    </xf>
    <xf numFmtId="0" fontId="7" fillId="33" borderId="8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0" fontId="9" fillId="0" borderId="0" xfId="0" applyFont="1"/>
    <xf numFmtId="0" fontId="9" fillId="0" borderId="0" xfId="0" applyFont="1" applyAlignment="1">
      <alignment horizontal="right"/>
    </xf>
    <xf numFmtId="3" fontId="9" fillId="0" borderId="0" xfId="0" applyNumberFormat="1" applyFont="1"/>
    <xf numFmtId="3" fontId="0" fillId="34" borderId="0" xfId="0" applyNumberFormat="1" applyFill="1"/>
    <xf numFmtId="0" fontId="0" fillId="0" borderId="0" xfId="0" applyAlignment="1">
      <alignment horizontal="center" vertical="center" wrapText="1"/>
    </xf>
    <xf numFmtId="0" fontId="0" fillId="34" borderId="0" xfId="0" applyFill="1"/>
    <xf numFmtId="0" fontId="7" fillId="0" borderId="0" xfId="0" applyFont="1" applyFill="1" applyBorder="1" applyAlignment="1">
      <alignment horizontal="center" vertical="center"/>
    </xf>
    <xf numFmtId="0" fontId="15" fillId="0" borderId="0" xfId="0" applyFont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9" fillId="0" borderId="20" xfId="0" applyFont="1" applyBorder="1"/>
    <xf numFmtId="0" fontId="9" fillId="0" borderId="21" xfId="0" applyFont="1" applyBorder="1"/>
    <xf numFmtId="0" fontId="9" fillId="0" borderId="22" xfId="0" applyFont="1" applyBorder="1"/>
    <xf numFmtId="0" fontId="13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4" fillId="0" borderId="0" xfId="1" applyAlignment="1">
      <alignment horizontal="left"/>
    </xf>
    <xf numFmtId="0" fontId="1" fillId="0" borderId="0" xfId="2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U50"/>
  <sheetViews>
    <sheetView tabSelected="1" zoomScale="80" zoomScaleNormal="80" zoomScaleSheetLayoutView="100" workbookViewId="0">
      <selection activeCell="B55" sqref="B55"/>
    </sheetView>
  </sheetViews>
  <sheetFormatPr defaultRowHeight="12.75" x14ac:dyDescent="0.2"/>
  <cols>
    <col min="1" max="1" width="16.25" style="1" customWidth="1"/>
    <col min="2" max="2" width="36.5" style="1" customWidth="1"/>
    <col min="3" max="11" width="10.625" style="1" customWidth="1"/>
    <col min="12" max="12" width="17.375" style="1" bestFit="1" customWidth="1"/>
    <col min="13" max="16" width="10.625" style="1" customWidth="1"/>
    <col min="17" max="17" width="17.375" style="1" bestFit="1" customWidth="1"/>
    <col min="18" max="21" width="10.625" style="1" customWidth="1"/>
    <col min="22" max="16384" width="9" style="1"/>
  </cols>
  <sheetData>
    <row r="1" spans="1:21" ht="29.25" x14ac:dyDescent="0.3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</row>
    <row r="2" spans="1:21" ht="22.5" x14ac:dyDescent="0.3">
      <c r="A2" s="55" t="s">
        <v>12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21" ht="23.25" thickBot="1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5" thickBot="1" x14ac:dyDescent="0.25">
      <c r="C4" s="51">
        <v>2021</v>
      </c>
      <c r="D4" s="52"/>
      <c r="E4" s="52"/>
      <c r="F4" s="52"/>
      <c r="G4" s="52"/>
      <c r="H4" s="52"/>
      <c r="I4" s="52"/>
      <c r="J4" s="52"/>
      <c r="K4" s="53"/>
      <c r="L4" s="51">
        <v>2022</v>
      </c>
      <c r="M4" s="52"/>
      <c r="N4" s="52"/>
      <c r="O4" s="52"/>
      <c r="P4" s="52"/>
      <c r="Q4" s="52"/>
      <c r="R4" s="52"/>
      <c r="S4" s="52"/>
      <c r="T4" s="53"/>
    </row>
    <row r="5" spans="1:21" x14ac:dyDescent="0.2">
      <c r="A5" s="23" t="s">
        <v>1</v>
      </c>
      <c r="B5" s="24" t="s">
        <v>2</v>
      </c>
      <c r="C5" s="10" t="s">
        <v>13</v>
      </c>
      <c r="D5" s="2" t="s">
        <v>14</v>
      </c>
      <c r="E5" s="2" t="s">
        <v>15</v>
      </c>
      <c r="F5" s="2" t="s">
        <v>16</v>
      </c>
      <c r="G5" s="2" t="s">
        <v>17</v>
      </c>
      <c r="H5" s="2" t="s">
        <v>18</v>
      </c>
      <c r="I5" s="2" t="s">
        <v>19</v>
      </c>
      <c r="J5" s="2" t="s">
        <v>20</v>
      </c>
      <c r="K5" s="11" t="s">
        <v>21</v>
      </c>
      <c r="L5" s="10" t="s">
        <v>13</v>
      </c>
      <c r="M5" s="2" t="s">
        <v>14</v>
      </c>
      <c r="N5" s="2" t="s">
        <v>15</v>
      </c>
      <c r="O5" s="2" t="s">
        <v>16</v>
      </c>
      <c r="P5" s="2" t="s">
        <v>17</v>
      </c>
      <c r="Q5" s="2" t="s">
        <v>18</v>
      </c>
      <c r="R5" s="2" t="s">
        <v>19</v>
      </c>
      <c r="S5" s="2" t="s">
        <v>20</v>
      </c>
      <c r="T5" s="11" t="s">
        <v>21</v>
      </c>
    </row>
    <row r="6" spans="1:21" x14ac:dyDescent="0.2">
      <c r="A6" s="12" t="s">
        <v>4</v>
      </c>
      <c r="B6" s="28" t="s">
        <v>22</v>
      </c>
      <c r="C6" s="12">
        <v>150</v>
      </c>
      <c r="D6" s="4">
        <v>60</v>
      </c>
      <c r="E6" s="4">
        <v>150</v>
      </c>
      <c r="F6" s="4">
        <v>90</v>
      </c>
      <c r="G6" s="4">
        <v>33</v>
      </c>
      <c r="H6" s="4">
        <v>10</v>
      </c>
      <c r="I6" s="4">
        <v>30</v>
      </c>
      <c r="J6" s="4">
        <v>30</v>
      </c>
      <c r="K6" s="13">
        <v>19</v>
      </c>
      <c r="L6" s="12">
        <v>100</v>
      </c>
      <c r="M6" s="8">
        <v>40</v>
      </c>
      <c r="N6" s="8">
        <v>100</v>
      </c>
      <c r="O6" s="8">
        <v>110</v>
      </c>
      <c r="P6" s="8">
        <v>22</v>
      </c>
      <c r="Q6" s="8">
        <v>4</v>
      </c>
      <c r="R6" s="8">
        <v>30</v>
      </c>
      <c r="S6" s="8">
        <v>45</v>
      </c>
      <c r="T6" s="19">
        <v>106</v>
      </c>
    </row>
    <row r="7" spans="1:21" x14ac:dyDescent="0.2">
      <c r="A7" s="14" t="s">
        <v>5</v>
      </c>
      <c r="B7" s="15" t="s">
        <v>23</v>
      </c>
      <c r="C7" s="14">
        <v>250</v>
      </c>
      <c r="D7" s="5">
        <v>125</v>
      </c>
      <c r="E7" s="5">
        <v>300</v>
      </c>
      <c r="F7" s="5">
        <v>90</v>
      </c>
      <c r="G7" s="5">
        <v>61</v>
      </c>
      <c r="H7" s="5">
        <v>29</v>
      </c>
      <c r="I7" s="5">
        <v>30</v>
      </c>
      <c r="J7" s="5">
        <v>98</v>
      </c>
      <c r="K7" s="15">
        <v>55</v>
      </c>
      <c r="L7" s="14">
        <v>150</v>
      </c>
      <c r="M7" s="9">
        <v>183</v>
      </c>
      <c r="N7" s="9">
        <v>200</v>
      </c>
      <c r="O7" s="9">
        <v>100</v>
      </c>
      <c r="P7" s="9">
        <v>36</v>
      </c>
      <c r="Q7" s="9">
        <v>7</v>
      </c>
      <c r="R7" s="9">
        <v>30</v>
      </c>
      <c r="S7" s="9">
        <v>134</v>
      </c>
      <c r="T7" s="20">
        <v>132</v>
      </c>
    </row>
    <row r="8" spans="1:21" x14ac:dyDescent="0.2">
      <c r="A8" s="12" t="s">
        <v>6</v>
      </c>
      <c r="B8" s="13" t="s">
        <v>24</v>
      </c>
      <c r="C8" s="12">
        <v>100</v>
      </c>
      <c r="D8" s="4">
        <v>55</v>
      </c>
      <c r="E8" s="4">
        <v>75</v>
      </c>
      <c r="F8" s="4">
        <v>70</v>
      </c>
      <c r="G8" s="4">
        <v>38</v>
      </c>
      <c r="H8" s="4">
        <v>7</v>
      </c>
      <c r="I8" s="4">
        <v>20</v>
      </c>
      <c r="J8" s="4">
        <v>24</v>
      </c>
      <c r="K8" s="13">
        <v>7</v>
      </c>
      <c r="L8" s="12">
        <v>70</v>
      </c>
      <c r="M8" s="8">
        <v>30</v>
      </c>
      <c r="N8" s="8">
        <v>50</v>
      </c>
      <c r="O8" s="8">
        <v>90</v>
      </c>
      <c r="P8" s="8">
        <v>24</v>
      </c>
      <c r="Q8" s="8">
        <v>3</v>
      </c>
      <c r="R8" s="8">
        <v>20</v>
      </c>
      <c r="S8" s="8">
        <v>36</v>
      </c>
      <c r="T8" s="19">
        <v>48</v>
      </c>
    </row>
    <row r="9" spans="1:21" x14ac:dyDescent="0.2">
      <c r="A9" s="14" t="s">
        <v>7</v>
      </c>
      <c r="B9" s="15" t="s">
        <v>25</v>
      </c>
      <c r="C9" s="14">
        <v>400</v>
      </c>
      <c r="D9" s="5">
        <v>230</v>
      </c>
      <c r="E9" s="5">
        <v>300</v>
      </c>
      <c r="F9" s="5">
        <v>70</v>
      </c>
      <c r="G9" s="5">
        <v>50</v>
      </c>
      <c r="H9" s="5">
        <v>13</v>
      </c>
      <c r="I9" s="5">
        <v>30</v>
      </c>
      <c r="J9" s="5">
        <v>46</v>
      </c>
      <c r="K9" s="15">
        <v>36</v>
      </c>
      <c r="L9" s="14">
        <v>200</v>
      </c>
      <c r="M9" s="9">
        <v>108</v>
      </c>
      <c r="N9" s="9">
        <v>150</v>
      </c>
      <c r="O9" s="9">
        <v>80</v>
      </c>
      <c r="P9" s="9">
        <v>39</v>
      </c>
      <c r="Q9" s="9">
        <v>5</v>
      </c>
      <c r="R9" s="9">
        <v>30</v>
      </c>
      <c r="S9" s="9">
        <v>96</v>
      </c>
      <c r="T9" s="20">
        <v>76</v>
      </c>
    </row>
    <row r="10" spans="1:21" x14ac:dyDescent="0.2">
      <c r="A10" s="12" t="s">
        <v>8</v>
      </c>
      <c r="B10" s="13" t="s">
        <v>26</v>
      </c>
      <c r="C10" s="12">
        <v>5</v>
      </c>
      <c r="D10" s="4">
        <v>0</v>
      </c>
      <c r="E10" s="4">
        <v>100</v>
      </c>
      <c r="F10" s="4">
        <v>15</v>
      </c>
      <c r="G10" s="4">
        <v>4</v>
      </c>
      <c r="H10" s="4">
        <v>5</v>
      </c>
      <c r="I10" s="4">
        <v>30</v>
      </c>
      <c r="J10" s="4">
        <v>14</v>
      </c>
      <c r="K10" s="13">
        <v>15</v>
      </c>
      <c r="L10" s="12">
        <v>5</v>
      </c>
      <c r="M10" s="8">
        <v>0</v>
      </c>
      <c r="N10" s="8">
        <v>50</v>
      </c>
      <c r="O10" s="8">
        <v>20</v>
      </c>
      <c r="P10" s="8">
        <v>7</v>
      </c>
      <c r="Q10" s="8">
        <v>1</v>
      </c>
      <c r="R10" s="8">
        <v>30</v>
      </c>
      <c r="S10" s="8">
        <v>45</v>
      </c>
      <c r="T10" s="19">
        <v>41</v>
      </c>
    </row>
    <row r="11" spans="1:21" x14ac:dyDescent="0.2">
      <c r="A11" s="14" t="s">
        <v>9</v>
      </c>
      <c r="B11" s="15" t="s">
        <v>27</v>
      </c>
      <c r="C11" s="14">
        <v>100</v>
      </c>
      <c r="D11" s="5">
        <v>20</v>
      </c>
      <c r="E11" s="5">
        <v>0</v>
      </c>
      <c r="F11" s="5">
        <v>30</v>
      </c>
      <c r="G11" s="5">
        <v>23</v>
      </c>
      <c r="H11" s="5">
        <v>17</v>
      </c>
      <c r="I11" s="5">
        <v>15</v>
      </c>
      <c r="J11" s="5">
        <v>48</v>
      </c>
      <c r="K11" s="15">
        <v>59</v>
      </c>
      <c r="L11" s="14">
        <v>70</v>
      </c>
      <c r="M11" s="9">
        <v>12</v>
      </c>
      <c r="N11" s="9">
        <v>0</v>
      </c>
      <c r="O11" s="9">
        <v>35</v>
      </c>
      <c r="P11" s="9">
        <v>21</v>
      </c>
      <c r="Q11" s="9">
        <v>6</v>
      </c>
      <c r="R11" s="9">
        <v>15</v>
      </c>
      <c r="S11" s="9">
        <v>133</v>
      </c>
      <c r="T11" s="20">
        <v>225</v>
      </c>
    </row>
    <row r="12" spans="1:21" x14ac:dyDescent="0.2">
      <c r="A12" s="12" t="s">
        <v>10</v>
      </c>
      <c r="B12" s="13" t="s">
        <v>29</v>
      </c>
      <c r="C12" s="12">
        <v>20</v>
      </c>
      <c r="D12" s="4">
        <v>102</v>
      </c>
      <c r="E12" s="4">
        <v>10</v>
      </c>
      <c r="F12" s="4">
        <v>60</v>
      </c>
      <c r="G12" s="4">
        <v>30</v>
      </c>
      <c r="H12" s="4">
        <v>13</v>
      </c>
      <c r="I12" s="4">
        <v>20</v>
      </c>
      <c r="J12" s="4">
        <v>24</v>
      </c>
      <c r="K12" s="13">
        <v>16</v>
      </c>
      <c r="L12" s="12">
        <v>10</v>
      </c>
      <c r="M12" s="8">
        <v>52</v>
      </c>
      <c r="N12" s="8">
        <v>10</v>
      </c>
      <c r="O12" s="8">
        <v>70</v>
      </c>
      <c r="P12" s="8">
        <v>24</v>
      </c>
      <c r="Q12" s="8">
        <v>6</v>
      </c>
      <c r="R12" s="8">
        <v>20</v>
      </c>
      <c r="S12" s="8">
        <v>50</v>
      </c>
      <c r="T12" s="19">
        <v>51</v>
      </c>
    </row>
    <row r="13" spans="1:21" ht="13.5" thickBot="1" x14ac:dyDescent="0.25">
      <c r="A13" s="16" t="s">
        <v>11</v>
      </c>
      <c r="B13" s="18" t="s">
        <v>28</v>
      </c>
      <c r="C13" s="16">
        <v>5</v>
      </c>
      <c r="D13" s="17">
        <v>23</v>
      </c>
      <c r="E13" s="17">
        <v>10</v>
      </c>
      <c r="F13" s="17">
        <v>60</v>
      </c>
      <c r="G13" s="17">
        <v>24</v>
      </c>
      <c r="H13" s="17">
        <v>2</v>
      </c>
      <c r="I13" s="17">
        <v>20</v>
      </c>
      <c r="J13" s="17">
        <v>16</v>
      </c>
      <c r="K13" s="18">
        <v>8</v>
      </c>
      <c r="L13" s="16">
        <v>5</v>
      </c>
      <c r="M13" s="21">
        <v>25</v>
      </c>
      <c r="N13" s="21">
        <v>10</v>
      </c>
      <c r="O13" s="21">
        <v>80</v>
      </c>
      <c r="P13" s="21">
        <v>12</v>
      </c>
      <c r="Q13" s="21">
        <v>0</v>
      </c>
      <c r="R13" s="21">
        <v>20</v>
      </c>
      <c r="S13" s="21">
        <v>28</v>
      </c>
      <c r="T13" s="22">
        <v>45</v>
      </c>
    </row>
    <row r="14" spans="1:21" ht="13.5" thickBot="1" x14ac:dyDescent="0.25"/>
    <row r="15" spans="1:21" ht="15" thickBot="1" x14ac:dyDescent="0.25">
      <c r="C15" s="51">
        <v>2023</v>
      </c>
      <c r="D15" s="52"/>
      <c r="E15" s="52"/>
      <c r="F15" s="52"/>
      <c r="G15" s="52"/>
      <c r="H15" s="52"/>
      <c r="I15" s="52"/>
      <c r="J15" s="52"/>
      <c r="K15" s="53"/>
      <c r="L15" s="51">
        <v>2024</v>
      </c>
      <c r="M15" s="52"/>
      <c r="N15" s="52"/>
      <c r="O15" s="52"/>
      <c r="P15" s="52"/>
      <c r="Q15" s="52"/>
      <c r="R15" s="52"/>
      <c r="S15" s="52"/>
      <c r="T15" s="53"/>
    </row>
    <row r="16" spans="1:21" x14ac:dyDescent="0.2">
      <c r="A16" s="23" t="s">
        <v>1</v>
      </c>
      <c r="B16" s="24" t="s">
        <v>2</v>
      </c>
      <c r="C16" s="10" t="s">
        <v>13</v>
      </c>
      <c r="D16" s="2" t="s">
        <v>14</v>
      </c>
      <c r="E16" s="2" t="s">
        <v>15</v>
      </c>
      <c r="F16" s="2" t="s">
        <v>16</v>
      </c>
      <c r="G16" s="2" t="s">
        <v>17</v>
      </c>
      <c r="H16" s="2" t="s">
        <v>18</v>
      </c>
      <c r="I16" s="2" t="s">
        <v>19</v>
      </c>
      <c r="J16" s="2" t="s">
        <v>20</v>
      </c>
      <c r="K16" s="11" t="s">
        <v>21</v>
      </c>
      <c r="L16" s="10" t="s">
        <v>13</v>
      </c>
      <c r="M16" s="2" t="s">
        <v>14</v>
      </c>
      <c r="N16" s="2" t="s">
        <v>15</v>
      </c>
      <c r="O16" s="2" t="s">
        <v>16</v>
      </c>
      <c r="P16" s="2" t="s">
        <v>17</v>
      </c>
      <c r="Q16" s="2" t="s">
        <v>18</v>
      </c>
      <c r="R16" s="2" t="s">
        <v>19</v>
      </c>
      <c r="S16" s="2" t="s">
        <v>20</v>
      </c>
      <c r="T16" s="11" t="s">
        <v>21</v>
      </c>
    </row>
    <row r="17" spans="1:21" x14ac:dyDescent="0.2">
      <c r="A17" s="12" t="s">
        <v>4</v>
      </c>
      <c r="B17" s="28" t="s">
        <v>22</v>
      </c>
      <c r="C17" s="12">
        <v>75</v>
      </c>
      <c r="D17" s="8">
        <v>40</v>
      </c>
      <c r="E17" s="8">
        <v>100</v>
      </c>
      <c r="F17" s="8">
        <v>110</v>
      </c>
      <c r="G17" s="8">
        <v>36</v>
      </c>
      <c r="H17" s="8">
        <v>5</v>
      </c>
      <c r="I17" s="8">
        <v>30</v>
      </c>
      <c r="J17" s="8">
        <v>120</v>
      </c>
      <c r="K17" s="19">
        <v>88</v>
      </c>
      <c r="L17" s="12">
        <v>75</v>
      </c>
      <c r="M17" s="8">
        <v>24</v>
      </c>
      <c r="N17" s="8">
        <v>100</v>
      </c>
      <c r="O17" s="8">
        <v>90</v>
      </c>
      <c r="P17" s="8">
        <v>20</v>
      </c>
      <c r="Q17" s="8">
        <v>1</v>
      </c>
      <c r="R17" s="8">
        <v>30</v>
      </c>
      <c r="S17" s="8">
        <v>84</v>
      </c>
      <c r="T17" s="19">
        <v>96</v>
      </c>
    </row>
    <row r="18" spans="1:21" x14ac:dyDescent="0.2">
      <c r="A18" s="14" t="s">
        <v>5</v>
      </c>
      <c r="B18" s="15" t="s">
        <v>23</v>
      </c>
      <c r="C18" s="14">
        <v>150</v>
      </c>
      <c r="D18" s="9">
        <v>88</v>
      </c>
      <c r="E18" s="9">
        <v>200</v>
      </c>
      <c r="F18" s="9">
        <v>100</v>
      </c>
      <c r="G18" s="9">
        <v>58</v>
      </c>
      <c r="H18" s="9">
        <v>4</v>
      </c>
      <c r="I18" s="9">
        <v>30</v>
      </c>
      <c r="J18" s="9">
        <v>260</v>
      </c>
      <c r="K18" s="20">
        <v>174</v>
      </c>
      <c r="L18" s="14">
        <v>150</v>
      </c>
      <c r="M18" s="9">
        <v>83</v>
      </c>
      <c r="N18" s="9">
        <v>200</v>
      </c>
      <c r="O18" s="9">
        <v>90</v>
      </c>
      <c r="P18" s="9">
        <v>38</v>
      </c>
      <c r="Q18" s="9">
        <v>12</v>
      </c>
      <c r="R18" s="9">
        <v>30</v>
      </c>
      <c r="S18" s="9">
        <v>227</v>
      </c>
      <c r="T18" s="20">
        <v>146</v>
      </c>
    </row>
    <row r="19" spans="1:21" x14ac:dyDescent="0.2">
      <c r="A19" s="12" t="s">
        <v>6</v>
      </c>
      <c r="B19" s="13" t="s">
        <v>24</v>
      </c>
      <c r="C19" s="12">
        <v>70</v>
      </c>
      <c r="D19" s="8">
        <v>25</v>
      </c>
      <c r="E19" s="8">
        <v>50</v>
      </c>
      <c r="F19" s="8">
        <v>90</v>
      </c>
      <c r="G19" s="8">
        <v>32</v>
      </c>
      <c r="H19" s="8">
        <v>3</v>
      </c>
      <c r="I19" s="8">
        <v>20</v>
      </c>
      <c r="J19" s="8">
        <v>59</v>
      </c>
      <c r="K19" s="19">
        <v>41</v>
      </c>
      <c r="L19" s="12">
        <v>60</v>
      </c>
      <c r="M19" s="8">
        <v>6</v>
      </c>
      <c r="N19" s="8">
        <v>50</v>
      </c>
      <c r="O19" s="8">
        <v>70</v>
      </c>
      <c r="P19" s="8">
        <v>15</v>
      </c>
      <c r="Q19" s="8">
        <v>3</v>
      </c>
      <c r="R19" s="8">
        <v>20</v>
      </c>
      <c r="S19" s="8">
        <v>88</v>
      </c>
      <c r="T19" s="19">
        <v>50</v>
      </c>
    </row>
    <row r="20" spans="1:21" x14ac:dyDescent="0.2">
      <c r="A20" s="14" t="s">
        <v>7</v>
      </c>
      <c r="B20" s="15" t="s">
        <v>25</v>
      </c>
      <c r="C20" s="14">
        <v>200</v>
      </c>
      <c r="D20" s="9">
        <v>51</v>
      </c>
      <c r="E20" s="9">
        <v>150</v>
      </c>
      <c r="F20" s="9">
        <v>80</v>
      </c>
      <c r="G20" s="9">
        <v>46</v>
      </c>
      <c r="H20" s="9">
        <v>3</v>
      </c>
      <c r="I20" s="9">
        <v>30</v>
      </c>
      <c r="J20" s="9">
        <v>212</v>
      </c>
      <c r="K20" s="20">
        <v>79</v>
      </c>
      <c r="L20" s="14">
        <v>200</v>
      </c>
      <c r="M20" s="9">
        <v>81</v>
      </c>
      <c r="N20" s="9">
        <v>150</v>
      </c>
      <c r="O20" s="9">
        <v>70</v>
      </c>
      <c r="P20" s="9">
        <v>28</v>
      </c>
      <c r="Q20" s="9">
        <v>7</v>
      </c>
      <c r="R20" s="9">
        <v>30</v>
      </c>
      <c r="S20" s="9">
        <v>186</v>
      </c>
      <c r="T20" s="20">
        <v>65</v>
      </c>
    </row>
    <row r="21" spans="1:21" x14ac:dyDescent="0.2">
      <c r="A21" s="12" t="s">
        <v>8</v>
      </c>
      <c r="B21" s="13" t="s">
        <v>26</v>
      </c>
      <c r="C21" s="12">
        <v>5</v>
      </c>
      <c r="D21" s="8">
        <v>0</v>
      </c>
      <c r="E21" s="8">
        <v>50</v>
      </c>
      <c r="F21" s="8">
        <v>20</v>
      </c>
      <c r="G21" s="8">
        <v>6</v>
      </c>
      <c r="H21" s="8">
        <v>4</v>
      </c>
      <c r="I21" s="8">
        <v>30</v>
      </c>
      <c r="J21" s="8">
        <v>70</v>
      </c>
      <c r="K21" s="19">
        <v>56</v>
      </c>
      <c r="L21" s="12">
        <v>5</v>
      </c>
      <c r="M21" s="8">
        <v>0</v>
      </c>
      <c r="N21" s="8">
        <v>50</v>
      </c>
      <c r="O21" s="8">
        <v>15</v>
      </c>
      <c r="P21" s="8">
        <v>3</v>
      </c>
      <c r="Q21" s="8">
        <v>0</v>
      </c>
      <c r="R21" s="8">
        <v>30</v>
      </c>
      <c r="S21" s="8">
        <v>83</v>
      </c>
      <c r="T21" s="19">
        <v>57</v>
      </c>
    </row>
    <row r="22" spans="1:21" x14ac:dyDescent="0.2">
      <c r="A22" s="14" t="s">
        <v>9</v>
      </c>
      <c r="B22" s="15" t="s">
        <v>27</v>
      </c>
      <c r="C22" s="14">
        <v>70</v>
      </c>
      <c r="D22" s="9">
        <v>20</v>
      </c>
      <c r="E22" s="9">
        <v>0</v>
      </c>
      <c r="F22" s="9">
        <v>35</v>
      </c>
      <c r="G22" s="9">
        <v>21</v>
      </c>
      <c r="H22" s="9">
        <v>6</v>
      </c>
      <c r="I22" s="9">
        <v>15</v>
      </c>
      <c r="J22" s="9">
        <v>604</v>
      </c>
      <c r="K22" s="20">
        <v>178</v>
      </c>
      <c r="L22" s="14">
        <v>60</v>
      </c>
      <c r="M22" s="9">
        <v>24</v>
      </c>
      <c r="N22" s="9">
        <v>0</v>
      </c>
      <c r="O22" s="9">
        <v>30</v>
      </c>
      <c r="P22" s="9">
        <v>17</v>
      </c>
      <c r="Q22" s="9">
        <v>0</v>
      </c>
      <c r="R22" s="9">
        <v>15</v>
      </c>
      <c r="S22" s="9">
        <v>327</v>
      </c>
      <c r="T22" s="20">
        <v>184</v>
      </c>
    </row>
    <row r="23" spans="1:21" x14ac:dyDescent="0.2">
      <c r="A23" s="12" t="s">
        <v>10</v>
      </c>
      <c r="B23" s="13" t="s">
        <v>29</v>
      </c>
      <c r="C23" s="12">
        <v>10</v>
      </c>
      <c r="D23" s="8">
        <v>56</v>
      </c>
      <c r="E23" s="8">
        <v>10</v>
      </c>
      <c r="F23" s="8">
        <v>70</v>
      </c>
      <c r="G23" s="8">
        <v>24</v>
      </c>
      <c r="H23" s="8">
        <v>6</v>
      </c>
      <c r="I23" s="8">
        <v>20</v>
      </c>
      <c r="J23" s="8">
        <v>75</v>
      </c>
      <c r="K23" s="19">
        <v>46</v>
      </c>
      <c r="L23" s="12">
        <v>10</v>
      </c>
      <c r="M23" s="8">
        <v>15</v>
      </c>
      <c r="N23" s="8">
        <v>10</v>
      </c>
      <c r="O23" s="8">
        <v>60</v>
      </c>
      <c r="P23" s="8">
        <v>23</v>
      </c>
      <c r="Q23" s="8">
        <v>1</v>
      </c>
      <c r="R23" s="8">
        <v>20</v>
      </c>
      <c r="S23" s="8">
        <v>77</v>
      </c>
      <c r="T23" s="19">
        <v>44</v>
      </c>
    </row>
    <row r="24" spans="1:21" ht="13.5" thickBot="1" x14ac:dyDescent="0.25">
      <c r="A24" s="16" t="s">
        <v>11</v>
      </c>
      <c r="B24" s="18" t="s">
        <v>28</v>
      </c>
      <c r="C24" s="16">
        <v>5</v>
      </c>
      <c r="D24" s="21">
        <v>12</v>
      </c>
      <c r="E24" s="21">
        <v>10</v>
      </c>
      <c r="F24" s="21">
        <v>80</v>
      </c>
      <c r="G24" s="21">
        <v>10</v>
      </c>
      <c r="H24" s="21">
        <v>0</v>
      </c>
      <c r="I24" s="21">
        <v>20</v>
      </c>
      <c r="J24" s="21">
        <v>42</v>
      </c>
      <c r="K24" s="22">
        <v>40</v>
      </c>
      <c r="L24" s="16">
        <v>5</v>
      </c>
      <c r="M24" s="21">
        <v>19</v>
      </c>
      <c r="N24" s="21">
        <v>10</v>
      </c>
      <c r="O24" s="21">
        <v>60</v>
      </c>
      <c r="P24" s="21">
        <v>14</v>
      </c>
      <c r="Q24" s="21">
        <v>1</v>
      </c>
      <c r="R24" s="21">
        <v>20</v>
      </c>
      <c r="S24" s="21">
        <v>49</v>
      </c>
      <c r="T24" s="22">
        <v>47</v>
      </c>
    </row>
    <row r="26" spans="1:21" ht="13.5" thickBot="1" x14ac:dyDescent="0.2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1" ht="15" thickBot="1" x14ac:dyDescent="0.25">
      <c r="C27" s="51" t="s">
        <v>30</v>
      </c>
      <c r="D27" s="52"/>
      <c r="E27" s="52"/>
      <c r="F27" s="52"/>
      <c r="G27" s="52"/>
      <c r="H27" s="52"/>
      <c r="I27" s="52"/>
      <c r="J27" s="52"/>
      <c r="K27" s="53"/>
    </row>
    <row r="28" spans="1:21" x14ac:dyDescent="0.2">
      <c r="A28" s="23" t="s">
        <v>1</v>
      </c>
      <c r="B28" s="24" t="s">
        <v>2</v>
      </c>
      <c r="C28" s="10" t="s">
        <v>13</v>
      </c>
      <c r="D28" s="2" t="s">
        <v>14</v>
      </c>
      <c r="E28" s="2" t="s">
        <v>15</v>
      </c>
      <c r="F28" s="2" t="s">
        <v>16</v>
      </c>
      <c r="G28" s="2" t="s">
        <v>17</v>
      </c>
      <c r="H28" s="2" t="s">
        <v>18</v>
      </c>
      <c r="I28" s="2" t="s">
        <v>19</v>
      </c>
      <c r="J28" s="2" t="s">
        <v>20</v>
      </c>
      <c r="K28" s="11" t="s">
        <v>21</v>
      </c>
      <c r="L28" s="3" t="s">
        <v>3</v>
      </c>
      <c r="N28" s="37"/>
      <c r="O28" s="37"/>
    </row>
    <row r="29" spans="1:21" x14ac:dyDescent="0.2">
      <c r="A29" s="12" t="s">
        <v>4</v>
      </c>
      <c r="B29" s="28" t="s">
        <v>22</v>
      </c>
      <c r="C29" s="12">
        <f t="shared" ref="C29:K36" si="0">C6+L6+C17+L17</f>
        <v>400</v>
      </c>
      <c r="D29" s="8">
        <f t="shared" si="0"/>
        <v>164</v>
      </c>
      <c r="E29" s="8">
        <f t="shared" si="0"/>
        <v>450</v>
      </c>
      <c r="F29" s="8">
        <f t="shared" si="0"/>
        <v>400</v>
      </c>
      <c r="G29" s="8">
        <f t="shared" si="0"/>
        <v>111</v>
      </c>
      <c r="H29" s="8">
        <f t="shared" si="0"/>
        <v>20</v>
      </c>
      <c r="I29" s="8">
        <f t="shared" si="0"/>
        <v>120</v>
      </c>
      <c r="J29" s="8">
        <f t="shared" si="0"/>
        <v>279</v>
      </c>
      <c r="K29" s="19">
        <f t="shared" si="0"/>
        <v>309</v>
      </c>
      <c r="L29" s="3">
        <f>SUM(C29:K29)</f>
        <v>2253</v>
      </c>
    </row>
    <row r="30" spans="1:21" x14ac:dyDescent="0.2">
      <c r="A30" s="14" t="s">
        <v>5</v>
      </c>
      <c r="B30" s="15" t="s">
        <v>23</v>
      </c>
      <c r="C30" s="14">
        <f t="shared" si="0"/>
        <v>700</v>
      </c>
      <c r="D30" s="9">
        <f t="shared" si="0"/>
        <v>479</v>
      </c>
      <c r="E30" s="9">
        <f t="shared" si="0"/>
        <v>900</v>
      </c>
      <c r="F30" s="9">
        <f t="shared" si="0"/>
        <v>380</v>
      </c>
      <c r="G30" s="9">
        <f t="shared" si="0"/>
        <v>193</v>
      </c>
      <c r="H30" s="9">
        <f t="shared" si="0"/>
        <v>52</v>
      </c>
      <c r="I30" s="9">
        <f t="shared" si="0"/>
        <v>120</v>
      </c>
      <c r="J30" s="9">
        <f t="shared" si="0"/>
        <v>719</v>
      </c>
      <c r="K30" s="20">
        <f t="shared" si="0"/>
        <v>507</v>
      </c>
      <c r="L30" s="3">
        <f t="shared" ref="L30:L36" si="1">SUM(C30:K30)</f>
        <v>4050</v>
      </c>
    </row>
    <row r="31" spans="1:21" x14ac:dyDescent="0.2">
      <c r="A31" s="12" t="s">
        <v>6</v>
      </c>
      <c r="B31" s="13" t="s">
        <v>24</v>
      </c>
      <c r="C31" s="12">
        <f t="shared" si="0"/>
        <v>300</v>
      </c>
      <c r="D31" s="8">
        <f t="shared" si="0"/>
        <v>116</v>
      </c>
      <c r="E31" s="8">
        <f t="shared" si="0"/>
        <v>225</v>
      </c>
      <c r="F31" s="8">
        <f t="shared" si="0"/>
        <v>320</v>
      </c>
      <c r="G31" s="8">
        <f t="shared" si="0"/>
        <v>109</v>
      </c>
      <c r="H31" s="8">
        <f t="shared" si="0"/>
        <v>16</v>
      </c>
      <c r="I31" s="8">
        <f t="shared" si="0"/>
        <v>80</v>
      </c>
      <c r="J31" s="8">
        <f t="shared" si="0"/>
        <v>207</v>
      </c>
      <c r="K31" s="19">
        <f t="shared" si="0"/>
        <v>146</v>
      </c>
      <c r="L31" s="3">
        <f t="shared" si="1"/>
        <v>1519</v>
      </c>
    </row>
    <row r="32" spans="1:21" x14ac:dyDescent="0.2">
      <c r="A32" s="14" t="s">
        <v>7</v>
      </c>
      <c r="B32" s="15" t="s">
        <v>25</v>
      </c>
      <c r="C32" s="14">
        <f t="shared" si="0"/>
        <v>1000</v>
      </c>
      <c r="D32" s="9">
        <f t="shared" si="0"/>
        <v>470</v>
      </c>
      <c r="E32" s="9">
        <f t="shared" si="0"/>
        <v>750</v>
      </c>
      <c r="F32" s="9">
        <f t="shared" si="0"/>
        <v>300</v>
      </c>
      <c r="G32" s="9">
        <f t="shared" si="0"/>
        <v>163</v>
      </c>
      <c r="H32" s="9">
        <f t="shared" si="0"/>
        <v>28</v>
      </c>
      <c r="I32" s="9">
        <f t="shared" si="0"/>
        <v>120</v>
      </c>
      <c r="J32" s="9">
        <f t="shared" si="0"/>
        <v>540</v>
      </c>
      <c r="K32" s="20">
        <f t="shared" si="0"/>
        <v>256</v>
      </c>
      <c r="L32" s="3">
        <f t="shared" si="1"/>
        <v>3627</v>
      </c>
    </row>
    <row r="33" spans="1:12" x14ac:dyDescent="0.2">
      <c r="A33" s="12" t="s">
        <v>8</v>
      </c>
      <c r="B33" s="13" t="s">
        <v>26</v>
      </c>
      <c r="C33" s="12">
        <f t="shared" si="0"/>
        <v>20</v>
      </c>
      <c r="D33" s="8">
        <f t="shared" si="0"/>
        <v>0</v>
      </c>
      <c r="E33" s="8">
        <f t="shared" si="0"/>
        <v>250</v>
      </c>
      <c r="F33" s="8">
        <f t="shared" si="0"/>
        <v>70</v>
      </c>
      <c r="G33" s="8">
        <f t="shared" si="0"/>
        <v>20</v>
      </c>
      <c r="H33" s="8">
        <f t="shared" si="0"/>
        <v>10</v>
      </c>
      <c r="I33" s="8">
        <f t="shared" si="0"/>
        <v>120</v>
      </c>
      <c r="J33" s="8">
        <f t="shared" si="0"/>
        <v>212</v>
      </c>
      <c r="K33" s="19">
        <f t="shared" si="0"/>
        <v>169</v>
      </c>
      <c r="L33" s="3">
        <f t="shared" si="1"/>
        <v>871</v>
      </c>
    </row>
    <row r="34" spans="1:12" x14ac:dyDescent="0.2">
      <c r="A34" s="14" t="s">
        <v>9</v>
      </c>
      <c r="B34" s="15" t="s">
        <v>27</v>
      </c>
      <c r="C34" s="14">
        <f t="shared" si="0"/>
        <v>300</v>
      </c>
      <c r="D34" s="9">
        <f t="shared" si="0"/>
        <v>76</v>
      </c>
      <c r="E34" s="9">
        <f t="shared" si="0"/>
        <v>0</v>
      </c>
      <c r="F34" s="9">
        <f t="shared" si="0"/>
        <v>130</v>
      </c>
      <c r="G34" s="9">
        <f t="shared" si="0"/>
        <v>82</v>
      </c>
      <c r="H34" s="9">
        <f t="shared" si="0"/>
        <v>29</v>
      </c>
      <c r="I34" s="9">
        <f t="shared" si="0"/>
        <v>60</v>
      </c>
      <c r="J34" s="9">
        <f t="shared" si="0"/>
        <v>1112</v>
      </c>
      <c r="K34" s="20">
        <f t="shared" si="0"/>
        <v>646</v>
      </c>
      <c r="L34" s="3">
        <f t="shared" si="1"/>
        <v>2435</v>
      </c>
    </row>
    <row r="35" spans="1:12" x14ac:dyDescent="0.2">
      <c r="A35" s="12" t="s">
        <v>10</v>
      </c>
      <c r="B35" s="13" t="s">
        <v>29</v>
      </c>
      <c r="C35" s="12">
        <f t="shared" si="0"/>
        <v>50</v>
      </c>
      <c r="D35" s="8">
        <f t="shared" si="0"/>
        <v>225</v>
      </c>
      <c r="E35" s="8">
        <f t="shared" si="0"/>
        <v>40</v>
      </c>
      <c r="F35" s="8">
        <f t="shared" si="0"/>
        <v>260</v>
      </c>
      <c r="G35" s="8">
        <f t="shared" si="0"/>
        <v>101</v>
      </c>
      <c r="H35" s="8">
        <f t="shared" si="0"/>
        <v>26</v>
      </c>
      <c r="I35" s="8">
        <f t="shared" si="0"/>
        <v>80</v>
      </c>
      <c r="J35" s="8">
        <f t="shared" si="0"/>
        <v>226</v>
      </c>
      <c r="K35" s="19">
        <f t="shared" si="0"/>
        <v>157</v>
      </c>
      <c r="L35" s="3">
        <f t="shared" si="1"/>
        <v>1165</v>
      </c>
    </row>
    <row r="36" spans="1:12" ht="13.5" thickBot="1" x14ac:dyDescent="0.25">
      <c r="A36" s="16" t="s">
        <v>11</v>
      </c>
      <c r="B36" s="18" t="s">
        <v>28</v>
      </c>
      <c r="C36" s="16">
        <f t="shared" si="0"/>
        <v>20</v>
      </c>
      <c r="D36" s="21">
        <f t="shared" si="0"/>
        <v>79</v>
      </c>
      <c r="E36" s="21">
        <f t="shared" si="0"/>
        <v>40</v>
      </c>
      <c r="F36" s="21">
        <f t="shared" si="0"/>
        <v>280</v>
      </c>
      <c r="G36" s="21">
        <f t="shared" si="0"/>
        <v>60</v>
      </c>
      <c r="H36" s="21">
        <f t="shared" si="0"/>
        <v>3</v>
      </c>
      <c r="I36" s="21">
        <f t="shared" si="0"/>
        <v>80</v>
      </c>
      <c r="J36" s="21">
        <f t="shared" si="0"/>
        <v>135</v>
      </c>
      <c r="K36" s="22">
        <f t="shared" si="0"/>
        <v>140</v>
      </c>
      <c r="L36" s="3">
        <f t="shared" si="1"/>
        <v>837</v>
      </c>
    </row>
    <row r="38" spans="1:12" x14ac:dyDescent="0.2">
      <c r="C38" s="26">
        <f t="shared" ref="C38:K38" si="2">SUM(C29:C36)</f>
        <v>2790</v>
      </c>
      <c r="D38" s="26">
        <f t="shared" si="2"/>
        <v>1609</v>
      </c>
      <c r="E38" s="26">
        <f t="shared" si="2"/>
        <v>2655</v>
      </c>
      <c r="F38" s="26">
        <f t="shared" si="2"/>
        <v>2140</v>
      </c>
      <c r="G38" s="26">
        <f t="shared" si="2"/>
        <v>839</v>
      </c>
      <c r="H38" s="26">
        <f t="shared" si="2"/>
        <v>184</v>
      </c>
      <c r="I38" s="26">
        <f t="shared" si="2"/>
        <v>780</v>
      </c>
      <c r="J38" s="26">
        <f t="shared" si="2"/>
        <v>3430</v>
      </c>
      <c r="K38" s="26">
        <f t="shared" si="2"/>
        <v>2330</v>
      </c>
      <c r="L38" s="26">
        <f>SUM(L29:L36)</f>
        <v>16757</v>
      </c>
    </row>
    <row r="39" spans="1:12" ht="13.5" thickBot="1" x14ac:dyDescent="0.25"/>
    <row r="40" spans="1:12" x14ac:dyDescent="0.2">
      <c r="A40" s="23" t="s">
        <v>1</v>
      </c>
      <c r="B40" s="24" t="s">
        <v>2</v>
      </c>
      <c r="C40" s="27">
        <v>2021</v>
      </c>
      <c r="D40" s="2">
        <v>2022</v>
      </c>
      <c r="E40" s="2">
        <v>2023</v>
      </c>
      <c r="F40" s="2">
        <v>2024</v>
      </c>
      <c r="G40" s="3" t="s">
        <v>3</v>
      </c>
    </row>
    <row r="41" spans="1:12" x14ac:dyDescent="0.2">
      <c r="A41" s="12" t="s">
        <v>4</v>
      </c>
      <c r="B41" s="28" t="s">
        <v>22</v>
      </c>
      <c r="C41" s="8">
        <f t="shared" ref="C41:C48" si="3">SUM(C6:K6)</f>
        <v>572</v>
      </c>
      <c r="D41" s="4">
        <f t="shared" ref="D41:D48" si="4">SUM(L6:T6)</f>
        <v>557</v>
      </c>
      <c r="E41" s="4">
        <f t="shared" ref="E41:E48" si="5">SUM(C17:K17)</f>
        <v>604</v>
      </c>
      <c r="F41" s="4">
        <f t="shared" ref="F41:F48" si="6">SUM(L17:T17)</f>
        <v>520</v>
      </c>
      <c r="G41" s="3">
        <f>C41+D41+E41+F41</f>
        <v>2253</v>
      </c>
      <c r="J41" s="25"/>
    </row>
    <row r="42" spans="1:12" x14ac:dyDescent="0.2">
      <c r="A42" s="14" t="s">
        <v>5</v>
      </c>
      <c r="B42" s="15" t="s">
        <v>23</v>
      </c>
      <c r="C42" s="8">
        <f t="shared" si="3"/>
        <v>1038</v>
      </c>
      <c r="D42" s="4">
        <f t="shared" si="4"/>
        <v>972</v>
      </c>
      <c r="E42" s="4">
        <f t="shared" si="5"/>
        <v>1064</v>
      </c>
      <c r="F42" s="4">
        <f t="shared" si="6"/>
        <v>976</v>
      </c>
      <c r="G42" s="3">
        <f t="shared" ref="G42:G48" si="7">C42+D42+E42+F42</f>
        <v>4050</v>
      </c>
      <c r="J42" s="25"/>
    </row>
    <row r="43" spans="1:12" x14ac:dyDescent="0.2">
      <c r="A43" s="12" t="s">
        <v>6</v>
      </c>
      <c r="B43" s="13" t="s">
        <v>24</v>
      </c>
      <c r="C43" s="8">
        <f t="shared" si="3"/>
        <v>396</v>
      </c>
      <c r="D43" s="4">
        <f t="shared" si="4"/>
        <v>371</v>
      </c>
      <c r="E43" s="4">
        <f t="shared" si="5"/>
        <v>390</v>
      </c>
      <c r="F43" s="4">
        <f t="shared" si="6"/>
        <v>362</v>
      </c>
      <c r="G43" s="3">
        <f t="shared" si="7"/>
        <v>1519</v>
      </c>
      <c r="J43" s="25"/>
    </row>
    <row r="44" spans="1:12" x14ac:dyDescent="0.2">
      <c r="A44" s="14" t="s">
        <v>7</v>
      </c>
      <c r="B44" s="15" t="s">
        <v>25</v>
      </c>
      <c r="C44" s="8">
        <f t="shared" si="3"/>
        <v>1175</v>
      </c>
      <c r="D44" s="4">
        <f t="shared" si="4"/>
        <v>784</v>
      </c>
      <c r="E44" s="4">
        <f t="shared" si="5"/>
        <v>851</v>
      </c>
      <c r="F44" s="4">
        <f t="shared" si="6"/>
        <v>817</v>
      </c>
      <c r="G44" s="3">
        <f t="shared" si="7"/>
        <v>3627</v>
      </c>
      <c r="J44" s="25"/>
    </row>
    <row r="45" spans="1:12" x14ac:dyDescent="0.2">
      <c r="A45" s="12" t="s">
        <v>8</v>
      </c>
      <c r="B45" s="13" t="s">
        <v>26</v>
      </c>
      <c r="C45" s="8">
        <f t="shared" si="3"/>
        <v>188</v>
      </c>
      <c r="D45" s="4">
        <f t="shared" si="4"/>
        <v>199</v>
      </c>
      <c r="E45" s="4">
        <f t="shared" si="5"/>
        <v>241</v>
      </c>
      <c r="F45" s="4">
        <f t="shared" si="6"/>
        <v>243</v>
      </c>
      <c r="G45" s="3">
        <f t="shared" si="7"/>
        <v>871</v>
      </c>
      <c r="J45" s="25"/>
    </row>
    <row r="46" spans="1:12" x14ac:dyDescent="0.2">
      <c r="A46" s="14" t="s">
        <v>9</v>
      </c>
      <c r="B46" s="15" t="s">
        <v>27</v>
      </c>
      <c r="C46" s="8">
        <f t="shared" si="3"/>
        <v>312</v>
      </c>
      <c r="D46" s="4">
        <f t="shared" si="4"/>
        <v>517</v>
      </c>
      <c r="E46" s="4">
        <f t="shared" si="5"/>
        <v>949</v>
      </c>
      <c r="F46" s="4">
        <f t="shared" si="6"/>
        <v>657</v>
      </c>
      <c r="G46" s="3">
        <f t="shared" si="7"/>
        <v>2435</v>
      </c>
      <c r="J46" s="25"/>
    </row>
    <row r="47" spans="1:12" x14ac:dyDescent="0.2">
      <c r="A47" s="12" t="s">
        <v>10</v>
      </c>
      <c r="B47" s="13" t="s">
        <v>29</v>
      </c>
      <c r="C47" s="8">
        <f t="shared" si="3"/>
        <v>295</v>
      </c>
      <c r="D47" s="4">
        <f t="shared" si="4"/>
        <v>293</v>
      </c>
      <c r="E47" s="4">
        <f t="shared" si="5"/>
        <v>317</v>
      </c>
      <c r="F47" s="4">
        <f t="shared" si="6"/>
        <v>260</v>
      </c>
      <c r="G47" s="3">
        <f t="shared" si="7"/>
        <v>1165</v>
      </c>
      <c r="J47" s="25"/>
    </row>
    <row r="48" spans="1:12" ht="13.5" thickBot="1" x14ac:dyDescent="0.25">
      <c r="A48" s="16" t="s">
        <v>11</v>
      </c>
      <c r="B48" s="18" t="s">
        <v>28</v>
      </c>
      <c r="C48" s="8">
        <f t="shared" si="3"/>
        <v>168</v>
      </c>
      <c r="D48" s="4">
        <f t="shared" si="4"/>
        <v>225</v>
      </c>
      <c r="E48" s="4">
        <f t="shared" si="5"/>
        <v>219</v>
      </c>
      <c r="F48" s="4">
        <f t="shared" si="6"/>
        <v>225</v>
      </c>
      <c r="G48" s="3">
        <f t="shared" si="7"/>
        <v>837</v>
      </c>
      <c r="J48" s="25"/>
    </row>
    <row r="49" spans="3:10" x14ac:dyDescent="0.2">
      <c r="J49" s="25"/>
    </row>
    <row r="50" spans="3:10" x14ac:dyDescent="0.2">
      <c r="C50" s="26">
        <f t="shared" ref="C50:F50" si="8">SUM(C41:C48)</f>
        <v>4144</v>
      </c>
      <c r="D50" s="26">
        <f t="shared" si="8"/>
        <v>3918</v>
      </c>
      <c r="E50" s="26">
        <f t="shared" si="8"/>
        <v>4635</v>
      </c>
      <c r="F50" s="26">
        <f t="shared" si="8"/>
        <v>4060</v>
      </c>
      <c r="G50" s="26">
        <f>SUM(G41:G48)</f>
        <v>16757</v>
      </c>
    </row>
  </sheetData>
  <mergeCells count="7">
    <mergeCell ref="C27:K27"/>
    <mergeCell ref="C15:K15"/>
    <mergeCell ref="L15:T15"/>
    <mergeCell ref="A1:U1"/>
    <mergeCell ref="A2:U2"/>
    <mergeCell ref="C4:K4"/>
    <mergeCell ref="L4:T4"/>
  </mergeCells>
  <pageMargins left="0.78740157480314965" right="0.78740157480314965" top="1.299212598425197" bottom="0.47244094488188981" header="0.47244094488188981" footer="0.47244094488188981"/>
  <pageSetup paperSize="8" scale="63" orientation="landscape" r:id="rId1"/>
  <headerFooter scaleWithDoc="0">
    <oddHeader>&amp;L&amp;G&amp;R&amp;6&amp;D
&amp;"-,Tučné"&amp;K05+000&amp;P/&amp;N</oddHeader>
    <firstHeader xml:space="preserve">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I18"/>
  <sheetViews>
    <sheetView workbookViewId="0">
      <selection activeCell="C30" sqref="C30"/>
    </sheetView>
  </sheetViews>
  <sheetFormatPr defaultRowHeight="12.75" x14ac:dyDescent="0.2"/>
  <cols>
    <col min="1" max="1" width="15.25" bestFit="1" customWidth="1"/>
    <col min="2" max="2" width="34" bestFit="1" customWidth="1"/>
    <col min="3" max="3" width="12.625" customWidth="1"/>
    <col min="4" max="5" width="12.125" style="1" customWidth="1"/>
    <col min="6" max="7" width="12.25" customWidth="1"/>
    <col min="8" max="8" width="10.125" customWidth="1"/>
    <col min="9" max="9" width="12.75" customWidth="1"/>
  </cols>
  <sheetData>
    <row r="2" spans="1:9" ht="26.25" thickBot="1" x14ac:dyDescent="0.25">
      <c r="C2" s="35" t="s">
        <v>36</v>
      </c>
      <c r="D2" s="35" t="s">
        <v>37</v>
      </c>
      <c r="E2" s="35" t="s">
        <v>38</v>
      </c>
    </row>
    <row r="3" spans="1:9" s="29" customFormat="1" ht="25.5" x14ac:dyDescent="0.2">
      <c r="A3" s="23" t="s">
        <v>1</v>
      </c>
      <c r="B3" s="24" t="s">
        <v>2</v>
      </c>
      <c r="C3" s="29" t="s">
        <v>32</v>
      </c>
      <c r="D3" s="29" t="s">
        <v>32</v>
      </c>
      <c r="E3" s="29" t="s">
        <v>32</v>
      </c>
      <c r="F3" s="35" t="s">
        <v>33</v>
      </c>
      <c r="G3" s="35" t="s">
        <v>34</v>
      </c>
    </row>
    <row r="4" spans="1:9" x14ac:dyDescent="0.2">
      <c r="A4" s="12" t="s">
        <v>4</v>
      </c>
      <c r="B4" s="28" t="s">
        <v>22</v>
      </c>
      <c r="C4" s="30">
        <f>SUM('Příloha č. 1 Odhad spotřeby'!C29:I29)</f>
        <v>1665</v>
      </c>
      <c r="D4">
        <f>SUM('Příloha č. 1 Odhad spotřeby'!J29:K29)</f>
        <v>588</v>
      </c>
      <c r="E4" s="30">
        <f>C4+D4</f>
        <v>2253</v>
      </c>
      <c r="F4" s="34"/>
      <c r="G4" s="34"/>
      <c r="I4" s="30"/>
    </row>
    <row r="5" spans="1:9" x14ac:dyDescent="0.2">
      <c r="A5" s="14" t="s">
        <v>5</v>
      </c>
      <c r="B5" s="15" t="s">
        <v>23</v>
      </c>
      <c r="C5" s="30">
        <f>SUM('Příloha č. 1 Odhad spotřeby'!C30:I30)</f>
        <v>2824</v>
      </c>
      <c r="D5" s="1">
        <f>SUM('Příloha č. 1 Odhad spotřeby'!J30:K30)</f>
        <v>1226</v>
      </c>
      <c r="E5" s="30">
        <f t="shared" ref="E5:E11" si="0">C5+D5</f>
        <v>4050</v>
      </c>
      <c r="F5" s="34"/>
      <c r="G5" s="34"/>
      <c r="I5" s="30"/>
    </row>
    <row r="6" spans="1:9" x14ac:dyDescent="0.2">
      <c r="A6" s="12" t="s">
        <v>6</v>
      </c>
      <c r="B6" s="13" t="s">
        <v>24</v>
      </c>
      <c r="C6" s="30">
        <f>SUM('Příloha č. 1 Odhad spotřeby'!C31:I31)</f>
        <v>1166</v>
      </c>
      <c r="D6" s="1">
        <f>SUM('Příloha č. 1 Odhad spotřeby'!J31:K31)</f>
        <v>353</v>
      </c>
      <c r="E6" s="30">
        <f t="shared" si="0"/>
        <v>1519</v>
      </c>
      <c r="F6" s="34"/>
      <c r="G6" s="34"/>
      <c r="I6" s="30"/>
    </row>
    <row r="7" spans="1:9" x14ac:dyDescent="0.2">
      <c r="A7" s="14" t="s">
        <v>7</v>
      </c>
      <c r="B7" s="15" t="s">
        <v>25</v>
      </c>
      <c r="C7" s="30">
        <f>SUM('Příloha č. 1 Odhad spotřeby'!C32:I32)</f>
        <v>2831</v>
      </c>
      <c r="D7" s="1">
        <f>SUM('Příloha č. 1 Odhad spotřeby'!J32:K32)</f>
        <v>796</v>
      </c>
      <c r="E7" s="30">
        <f t="shared" si="0"/>
        <v>3627</v>
      </c>
      <c r="F7" s="34"/>
      <c r="G7" s="34"/>
      <c r="I7" s="30"/>
    </row>
    <row r="8" spans="1:9" x14ac:dyDescent="0.2">
      <c r="A8" s="12" t="s">
        <v>8</v>
      </c>
      <c r="B8" s="13" t="s">
        <v>26</v>
      </c>
      <c r="C8" s="30">
        <f>SUM('Příloha č. 1 Odhad spotřeby'!C33:I33)</f>
        <v>490</v>
      </c>
      <c r="D8" s="1">
        <f>SUM('Příloha č. 1 Odhad spotřeby'!J33:K33)</f>
        <v>381</v>
      </c>
      <c r="E8" s="30">
        <f t="shared" si="0"/>
        <v>871</v>
      </c>
      <c r="F8" s="34"/>
      <c r="G8" s="34"/>
      <c r="I8" s="30"/>
    </row>
    <row r="9" spans="1:9" x14ac:dyDescent="0.2">
      <c r="A9" s="14" t="s">
        <v>9</v>
      </c>
      <c r="B9" s="15" t="s">
        <v>27</v>
      </c>
      <c r="C9" s="30">
        <f>SUM('Příloha č. 1 Odhad spotřeby'!C34:I34)</f>
        <v>677</v>
      </c>
      <c r="D9" s="1">
        <f>SUM('Příloha č. 1 Odhad spotřeby'!J34:K34)</f>
        <v>1758</v>
      </c>
      <c r="E9" s="30">
        <f t="shared" si="0"/>
        <v>2435</v>
      </c>
      <c r="F9" s="34"/>
      <c r="G9" s="34"/>
      <c r="I9" s="30"/>
    </row>
    <row r="10" spans="1:9" x14ac:dyDescent="0.2">
      <c r="A10" s="12" t="s">
        <v>10</v>
      </c>
      <c r="B10" s="13" t="s">
        <v>29</v>
      </c>
      <c r="C10" s="30">
        <f>SUM('Příloha č. 1 Odhad spotřeby'!C35:I35)</f>
        <v>782</v>
      </c>
      <c r="D10" s="1">
        <f>SUM('Příloha č. 1 Odhad spotřeby'!J35:K35)</f>
        <v>383</v>
      </c>
      <c r="E10" s="30">
        <f t="shared" si="0"/>
        <v>1165</v>
      </c>
      <c r="F10" s="34"/>
      <c r="G10" s="34"/>
      <c r="I10" s="30"/>
    </row>
    <row r="11" spans="1:9" ht="13.5" thickBot="1" x14ac:dyDescent="0.25">
      <c r="A11" s="16" t="s">
        <v>11</v>
      </c>
      <c r="B11" s="18" t="s">
        <v>28</v>
      </c>
      <c r="C11" s="30">
        <f>SUM('Příloha č. 1 Odhad spotřeby'!C36:I36)</f>
        <v>562</v>
      </c>
      <c r="D11" s="1">
        <f>SUM('Příloha č. 1 Odhad spotřeby'!J36:K36)</f>
        <v>275</v>
      </c>
      <c r="E11" s="30">
        <f t="shared" si="0"/>
        <v>837</v>
      </c>
      <c r="F11" s="34"/>
      <c r="G11" s="34"/>
      <c r="I11" s="30"/>
    </row>
    <row r="12" spans="1:9" x14ac:dyDescent="0.2">
      <c r="E12" t="s">
        <v>31</v>
      </c>
      <c r="F12" s="30">
        <f>SUMPRODUCT(E4:E11,F4:F11)</f>
        <v>0</v>
      </c>
      <c r="G12" s="30">
        <f>SUMPRODUCT(C4:C11,G4:G11)</f>
        <v>0</v>
      </c>
      <c r="I12" s="30"/>
    </row>
    <row r="13" spans="1:9" x14ac:dyDescent="0.2">
      <c r="F13" s="30"/>
      <c r="G13" s="30"/>
    </row>
    <row r="14" spans="1:9" x14ac:dyDescent="0.2">
      <c r="B14" s="31"/>
      <c r="D14" s="32"/>
      <c r="E14" s="32" t="s">
        <v>35</v>
      </c>
      <c r="F14" s="33">
        <f>F12+G12</f>
        <v>0</v>
      </c>
      <c r="G14" s="30" t="s">
        <v>41</v>
      </c>
    </row>
    <row r="18" spans="1:3" x14ac:dyDescent="0.2">
      <c r="A18" t="s">
        <v>39</v>
      </c>
      <c r="B18" s="36"/>
      <c r="C18" t="s">
        <v>40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&amp;C&amp;"-,Tučné"&amp;14Nabídková cena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A4" sqref="A4:C4"/>
    </sheetView>
  </sheetViews>
  <sheetFormatPr defaultRowHeight="12.75" x14ac:dyDescent="0.2"/>
  <cols>
    <col min="1" max="1" width="18.5" bestFit="1" customWidth="1"/>
    <col min="2" max="2" width="18.875" customWidth="1"/>
    <col min="3" max="3" width="18.375" customWidth="1"/>
  </cols>
  <sheetData>
    <row r="1" spans="1:3" ht="22.5" x14ac:dyDescent="0.3">
      <c r="A1" s="38" t="s">
        <v>42</v>
      </c>
    </row>
    <row r="4" spans="1:3" x14ac:dyDescent="0.2">
      <c r="A4" s="48" t="s">
        <v>43</v>
      </c>
      <c r="B4" s="49" t="s">
        <v>44</v>
      </c>
      <c r="C4" s="50" t="s">
        <v>45</v>
      </c>
    </row>
    <row r="5" spans="1:3" x14ac:dyDescent="0.2">
      <c r="A5" s="45"/>
      <c r="B5" s="46"/>
      <c r="C5" s="47"/>
    </row>
    <row r="6" spans="1:3" x14ac:dyDescent="0.2">
      <c r="A6" s="39"/>
      <c r="B6" s="40"/>
      <c r="C6" s="41"/>
    </row>
    <row r="7" spans="1:3" x14ac:dyDescent="0.2">
      <c r="A7" s="39"/>
      <c r="B7" s="40"/>
      <c r="C7" s="41"/>
    </row>
    <row r="8" spans="1:3" x14ac:dyDescent="0.2">
      <c r="A8" s="39"/>
      <c r="B8" s="40"/>
      <c r="C8" s="41"/>
    </row>
    <row r="9" spans="1:3" x14ac:dyDescent="0.2">
      <c r="A9" s="39"/>
      <c r="B9" s="40"/>
      <c r="C9" s="41"/>
    </row>
    <row r="10" spans="1:3" x14ac:dyDescent="0.2">
      <c r="A10" s="39"/>
      <c r="B10" s="40"/>
      <c r="C10" s="41"/>
    </row>
    <row r="11" spans="1:3" x14ac:dyDescent="0.2">
      <c r="A11" s="39"/>
      <c r="B11" s="40"/>
      <c r="C11" s="41"/>
    </row>
    <row r="12" spans="1:3" x14ac:dyDescent="0.2">
      <c r="A12" s="39"/>
      <c r="B12" s="40"/>
      <c r="C12" s="41"/>
    </row>
    <row r="13" spans="1:3" x14ac:dyDescent="0.2">
      <c r="A13" s="39"/>
      <c r="B13" s="40"/>
      <c r="C13" s="41"/>
    </row>
    <row r="14" spans="1:3" x14ac:dyDescent="0.2">
      <c r="A14" s="39"/>
      <c r="B14" s="40"/>
      <c r="C14" s="41"/>
    </row>
    <row r="15" spans="1:3" x14ac:dyDescent="0.2">
      <c r="A15" s="39"/>
      <c r="B15" s="40"/>
      <c r="C15" s="41"/>
    </row>
    <row r="16" spans="1:3" x14ac:dyDescent="0.2">
      <c r="A16" s="39"/>
      <c r="B16" s="40"/>
      <c r="C16" s="41"/>
    </row>
    <row r="17" spans="1:3" x14ac:dyDescent="0.2">
      <c r="A17" s="39"/>
      <c r="B17" s="40"/>
      <c r="C17" s="41"/>
    </row>
    <row r="18" spans="1:3" x14ac:dyDescent="0.2">
      <c r="A18" s="39"/>
      <c r="B18" s="40"/>
      <c r="C18" s="41"/>
    </row>
    <row r="19" spans="1:3" x14ac:dyDescent="0.2">
      <c r="A19" s="39"/>
      <c r="B19" s="40"/>
      <c r="C19" s="41"/>
    </row>
    <row r="20" spans="1:3" x14ac:dyDescent="0.2">
      <c r="A20" s="39"/>
      <c r="B20" s="40"/>
      <c r="C20" s="41"/>
    </row>
    <row r="21" spans="1:3" x14ac:dyDescent="0.2">
      <c r="A21" s="39"/>
      <c r="B21" s="40"/>
      <c r="C21" s="41"/>
    </row>
    <row r="22" spans="1:3" x14ac:dyDescent="0.2">
      <c r="A22" s="39"/>
      <c r="B22" s="40"/>
      <c r="C22" s="41"/>
    </row>
    <row r="23" spans="1:3" x14ac:dyDescent="0.2">
      <c r="A23" s="39"/>
      <c r="B23" s="40"/>
      <c r="C23" s="41"/>
    </row>
    <row r="24" spans="1:3" x14ac:dyDescent="0.2">
      <c r="A24" s="39"/>
      <c r="B24" s="40"/>
      <c r="C24" s="41"/>
    </row>
    <row r="25" spans="1:3" x14ac:dyDescent="0.2">
      <c r="A25" s="39"/>
      <c r="B25" s="40"/>
      <c r="C25" s="41"/>
    </row>
    <row r="26" spans="1:3" x14ac:dyDescent="0.2">
      <c r="A26" s="39"/>
      <c r="B26" s="40"/>
      <c r="C26" s="41"/>
    </row>
    <row r="27" spans="1:3" x14ac:dyDescent="0.2">
      <c r="A27" s="39"/>
      <c r="B27" s="40"/>
      <c r="C27" s="41"/>
    </row>
    <row r="28" spans="1:3" x14ac:dyDescent="0.2">
      <c r="A28" s="39"/>
      <c r="B28" s="40"/>
      <c r="C28" s="41"/>
    </row>
    <row r="29" spans="1:3" x14ac:dyDescent="0.2">
      <c r="A29" s="39"/>
      <c r="B29" s="40"/>
      <c r="C29" s="41"/>
    </row>
    <row r="30" spans="1:3" x14ac:dyDescent="0.2">
      <c r="A30" s="39"/>
      <c r="B30" s="40"/>
      <c r="C30" s="41"/>
    </row>
    <row r="31" spans="1:3" x14ac:dyDescent="0.2">
      <c r="A31" s="39"/>
      <c r="B31" s="40"/>
      <c r="C31" s="41"/>
    </row>
    <row r="32" spans="1:3" x14ac:dyDescent="0.2">
      <c r="A32" s="39"/>
      <c r="B32" s="40"/>
      <c r="C32" s="41"/>
    </row>
    <row r="33" spans="1:3" x14ac:dyDescent="0.2">
      <c r="A33" s="39"/>
      <c r="B33" s="40"/>
      <c r="C33" s="41"/>
    </row>
    <row r="34" spans="1:3" x14ac:dyDescent="0.2">
      <c r="A34" s="39"/>
      <c r="B34" s="40"/>
      <c r="C34" s="41"/>
    </row>
    <row r="35" spans="1:3" x14ac:dyDescent="0.2">
      <c r="A35" s="39"/>
      <c r="B35" s="40"/>
      <c r="C35" s="41"/>
    </row>
    <row r="36" spans="1:3" x14ac:dyDescent="0.2">
      <c r="A36" s="39"/>
      <c r="B36" s="40"/>
      <c r="C36" s="41"/>
    </row>
    <row r="37" spans="1:3" x14ac:dyDescent="0.2">
      <c r="A37" s="39"/>
      <c r="B37" s="40"/>
      <c r="C37" s="41"/>
    </row>
    <row r="38" spans="1:3" x14ac:dyDescent="0.2">
      <c r="A38" s="39"/>
      <c r="B38" s="40"/>
      <c r="C38" s="41"/>
    </row>
    <row r="39" spans="1:3" x14ac:dyDescent="0.2">
      <c r="A39" s="39"/>
      <c r="B39" s="40"/>
      <c r="C39" s="41"/>
    </row>
    <row r="40" spans="1:3" x14ac:dyDescent="0.2">
      <c r="A40" s="39"/>
      <c r="B40" s="40"/>
      <c r="C40" s="41"/>
    </row>
    <row r="41" spans="1:3" x14ac:dyDescent="0.2">
      <c r="A41" s="39"/>
      <c r="B41" s="40"/>
      <c r="C41" s="41"/>
    </row>
    <row r="42" spans="1:3" x14ac:dyDescent="0.2">
      <c r="A42" s="39"/>
      <c r="B42" s="40"/>
      <c r="C42" s="41"/>
    </row>
    <row r="43" spans="1:3" x14ac:dyDescent="0.2">
      <c r="A43" s="39"/>
      <c r="B43" s="40"/>
      <c r="C43" s="41"/>
    </row>
    <row r="44" spans="1:3" x14ac:dyDescent="0.2">
      <c r="A44" s="39"/>
      <c r="B44" s="40"/>
      <c r="C44" s="41"/>
    </row>
    <row r="45" spans="1:3" x14ac:dyDescent="0.2">
      <c r="A45" s="39"/>
      <c r="B45" s="40"/>
      <c r="C45" s="41"/>
    </row>
    <row r="46" spans="1:3" x14ac:dyDescent="0.2">
      <c r="A46" s="39"/>
      <c r="B46" s="40"/>
      <c r="C46" s="41"/>
    </row>
    <row r="47" spans="1:3" x14ac:dyDescent="0.2">
      <c r="A47" s="39"/>
      <c r="B47" s="40"/>
      <c r="C47" s="41"/>
    </row>
    <row r="48" spans="1:3" x14ac:dyDescent="0.2">
      <c r="A48" s="39"/>
      <c r="B48" s="40"/>
      <c r="C48" s="41"/>
    </row>
    <row r="49" spans="1:3" x14ac:dyDescent="0.2">
      <c r="A49" s="39"/>
      <c r="B49" s="40"/>
      <c r="C49" s="41"/>
    </row>
    <row r="50" spans="1:3" x14ac:dyDescent="0.2">
      <c r="A50" s="39"/>
      <c r="B50" s="40"/>
      <c r="C50" s="41"/>
    </row>
    <row r="51" spans="1:3" x14ac:dyDescent="0.2">
      <c r="A51" s="39"/>
      <c r="B51" s="40"/>
      <c r="C51" s="41"/>
    </row>
    <row r="52" spans="1:3" x14ac:dyDescent="0.2">
      <c r="A52" s="39"/>
      <c r="B52" s="40"/>
      <c r="C52" s="41"/>
    </row>
    <row r="53" spans="1:3" x14ac:dyDescent="0.2">
      <c r="A53" s="39"/>
      <c r="B53" s="40"/>
      <c r="C53" s="41"/>
    </row>
    <row r="54" spans="1:3" x14ac:dyDescent="0.2">
      <c r="A54" s="42"/>
      <c r="B54" s="43"/>
      <c r="C54" s="44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sharepoint/v3/field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 č. 1 Odhad spotřeby</vt:lpstr>
      <vt:lpstr>Příloha č. 2 Nabídková cena</vt:lpstr>
      <vt:lpstr>Příloha č.3 Ceník 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Zajíčková Veronika, Mgr.</cp:lastModifiedBy>
  <cp:lastPrinted>2020-06-23T07:51:34Z</cp:lastPrinted>
  <dcterms:created xsi:type="dcterms:W3CDTF">2017-12-01T06:03:47Z</dcterms:created>
  <dcterms:modified xsi:type="dcterms:W3CDTF">2020-07-23T04:43:29Z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