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audism\Documents\A\Ea-malé_2020\0017_BOZP_IN2 Plzeň ÚNOR - KVĚTEN PLZEŇ stavební sezona 2020\PROFIL\02_Návrh SoD včetně příloh\"/>
    </mc:Choice>
  </mc:AlternateContent>
  <bookViews>
    <workbookView xWindow="0" yWindow="0" windowWidth="28800" windowHeight="12315"/>
  </bookViews>
  <sheets>
    <sheet name="koordinátor BOZP IN2 Plzeň" sheetId="6" r:id="rId1"/>
  </sheets>
  <definedNames>
    <definedName name="_xlnm._FilterDatabase" localSheetId="0" hidden="1">'koordinátor BOZP IN2 Plzeň'!$B$4:$O$24</definedName>
  </definedNames>
  <calcPr calcId="162913"/>
</workbook>
</file>

<file path=xl/calcChain.xml><?xml version="1.0" encoding="utf-8"?>
<calcChain xmlns="http://schemas.openxmlformats.org/spreadsheetml/2006/main">
  <c r="N24" i="6" l="1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25" i="6" l="1"/>
  <c r="O22" i="6"/>
  <c r="O21" i="6"/>
  <c r="O20" i="6"/>
  <c r="O19" i="6"/>
  <c r="O18" i="6"/>
  <c r="O17" i="6"/>
  <c r="O16" i="6"/>
  <c r="O15" i="6"/>
  <c r="O12" i="6"/>
  <c r="O10" i="6"/>
  <c r="O9" i="6"/>
  <c r="O6" i="6"/>
  <c r="J25" i="6" l="1"/>
  <c r="O24" i="6"/>
  <c r="O23" i="6"/>
  <c r="O14" i="6"/>
  <c r="O13" i="6"/>
  <c r="O11" i="6"/>
  <c r="O8" i="6"/>
  <c r="O7" i="6"/>
  <c r="O5" i="6"/>
  <c r="O25" i="6" l="1"/>
</calcChain>
</file>

<file path=xl/sharedStrings.xml><?xml version="1.0" encoding="utf-8"?>
<sst xmlns="http://schemas.openxmlformats.org/spreadsheetml/2006/main" count="257" uniqueCount="133">
  <si>
    <t>Kontaktní  zaměstnanci zadavatele ve věcech technických</t>
  </si>
  <si>
    <t>Počet hodin</t>
  </si>
  <si>
    <t>Předpokládaná doba realizace</t>
  </si>
  <si>
    <t>Celková cena v Kč bez DPH</t>
  </si>
  <si>
    <t>Celková cena v Kč včetně DPH 21%</t>
  </si>
  <si>
    <t>Jednotková cena v Kč bez DPH (hodinová sazba)</t>
  </si>
  <si>
    <t>Přdpokládaná hodnota zakázky v tis.Kč bez DPH</t>
  </si>
  <si>
    <t>Příloha č. 1 k SOD - Rozpis nabídkové ceny</t>
  </si>
  <si>
    <t>KRAJ</t>
  </si>
  <si>
    <t>[VLOŽÍ ZHOTOVITEL]</t>
  </si>
  <si>
    <t xml:space="preserve">KOORDINÁTOR BOZP na staveništi v REALIZACI </t>
  </si>
  <si>
    <t xml:space="preserve">STAVEBNÍ DOZOŘÍ  zaměstnanci zadavatele ve věcech investičních </t>
  </si>
  <si>
    <t xml:space="preserve">Název stavby </t>
  </si>
  <si>
    <t xml:space="preserve">Doplnit podle skutečnosti </t>
  </si>
  <si>
    <t>STČ</t>
  </si>
  <si>
    <t>IN 2</t>
  </si>
  <si>
    <t>PL</t>
  </si>
  <si>
    <t>02/2020 - 12/2020</t>
  </si>
  <si>
    <t>"Výstavba TZZ v úseku Domažlice - Kdyně, trať Klatovy - Domažlice"</t>
  </si>
  <si>
    <t>"Výstavba TZZ v úseku Kdyně - Pocinovice, trať Klatovy - Domažlice"</t>
  </si>
  <si>
    <t xml:space="preserve">Ing. Gabriela KŘELOVCOVÁ, tel: +420 725 576 518, e-mail: krelovcova@szdc.cz </t>
  </si>
  <si>
    <t>"Výstavba PZS Chrást u Plzně - Stupno v km 12,637 a 12,846"</t>
  </si>
  <si>
    <t>JČ</t>
  </si>
  <si>
    <t>01/2020 - 11/2020</t>
  </si>
  <si>
    <t>Ing. Miroslava ZRALÁ, tel:+420 727 965 692,           e-mail: zrala@szdc.cz</t>
  </si>
  <si>
    <t>p. Petr STEINER, tel: +420 601 084 417, e-mail: steiner@szdc.cz</t>
  </si>
  <si>
    <t>"Zřízení čekárenských přístřešků včetně osvětlení v dopravnách Bělčice a Radomyšl (trať Březnice - Strakonice)"</t>
  </si>
  <si>
    <t>Bc. Jakub KLÍMA mob. 728 363 044. e-mail: KlimaJak@szdc.cz</t>
  </si>
  <si>
    <t>03/2020 - 08/2020</t>
  </si>
  <si>
    <t>Ing. Josef BRAUN, tel: 724 268 942, e-mail: Braun@szdc.cz</t>
  </si>
  <si>
    <t>03/2020 - 11/2020</t>
  </si>
  <si>
    <t>Ing. Dalibor DOLEJŠÍ, tel: 724 524 072, e-mail: DolejsiD@szdc.cz</t>
  </si>
  <si>
    <t xml:space="preserve">   [VLOŽÍ ZHOTOVITEL]</t>
  </si>
  <si>
    <t>"Rekonstrukce nástupiště v ŽST Bezdružice"</t>
  </si>
  <si>
    <t>"Zvýšení stability skalních masívů na trati Pňovany - Bezdružice"</t>
  </si>
  <si>
    <t>IN2</t>
  </si>
  <si>
    <t>„Výstavba PZS v km 28,872 Hostouň trati Domažlice – Planá u M.L.“</t>
  </si>
  <si>
    <t xml:space="preserve">Ing. David SVOBODA, tel: +420 702 272 644,
e-mail:SvobodaDa@szdc.cz  
</t>
  </si>
  <si>
    <t>02/2020 - 08/2020</t>
  </si>
  <si>
    <t xml:space="preserve">BOZP Příprava / realizace* </t>
  </si>
  <si>
    <t>REALIZACE</t>
  </si>
  <si>
    <t xml:space="preserve">pí. Stanislava KŘEPELKOVÁ tel: 727 876 473, e-mail: Krepelkova@szdc.cz, </t>
  </si>
  <si>
    <t>06/200/20-09/2020</t>
  </si>
  <si>
    <t>„Výstavba PZS v km 23,084 Hrádek u Sušice trati Horažďovice předměstí – Domažlice“</t>
  </si>
  <si>
    <t>05/2020 - 01/2021</t>
  </si>
  <si>
    <t>„Rekonstrukce výhybek v žst. Kamenný Újezd“</t>
  </si>
  <si>
    <t>„Modernizace PZZ v km 19,084 (P1067) na trati Rakovník - Bečov n. Teplou“</t>
  </si>
  <si>
    <t>p. Václav NOVÝ tel: 702 185 706, e-mail: NovyV@szdc.cz</t>
  </si>
  <si>
    <t>STR</t>
  </si>
  <si>
    <t>04/2020 - 11/2020</t>
  </si>
  <si>
    <t xml:space="preserve">  Ing. Tomáš KRATOCHVÍL tel: 725 994 038, e-mail: Kratochvil@szdc.cz, </t>
  </si>
  <si>
    <t xml:space="preserve"> Ing. Stanislav KEJVAL tel: 602 774 961, e-mail: Kejval@szdc.cz</t>
  </si>
  <si>
    <t>P+R</t>
  </si>
  <si>
    <t>Zpracování plánu BOZP pro ÚDŽBU</t>
  </si>
  <si>
    <t>"Rekonstrukce mostu v km 10,838 trati Rybník - Lipno nad Vltavou“</t>
  </si>
  <si>
    <t>"Zvýšení rychlosti v traťovém úseku Vodňany - Bavorov"</t>
  </si>
  <si>
    <t>"Výstavba PZS v km 7,372 trati Tábor – Písek"</t>
  </si>
  <si>
    <t>"Zvýšení bezpečnosti na přejezdu v km 23,340 Tábor - Písek a rekonstrukce zastávky Sepekov"</t>
  </si>
  <si>
    <t>"Zvýšení bezpečnosti na přejezdech v traťovém úseku Božejovice – Milevsko"</t>
  </si>
  <si>
    <t>Ing. Vladimír SUCHÝ, tel: 702 245 318, suchyv@szdc.cz</t>
  </si>
  <si>
    <t xml:space="preserve">pí. Jitka LANGOVÁ , tel: 724 952 500, e-mail: langova@szdc.cz </t>
  </si>
  <si>
    <t>p. Lukáš ADÁMEK, tel: 725 519 545, e-mail: adamekl@szdc.cz</t>
  </si>
  <si>
    <t>Ing. Viktor SVOBODA, tel:720 043 128 , e-mail: SvobodaVI@szdc.cz</t>
  </si>
  <si>
    <t>Tomáš MÍKA  DiS., tel: 725 761 482, e-mail: MikaT@szdc.cz</t>
  </si>
  <si>
    <t>Bc. Jakub KLÍMA, tel:728 363 044 , e-mail: KlimaJak@szdc.cz</t>
  </si>
  <si>
    <t>KV</t>
  </si>
  <si>
    <t>06/2020 - 12/2020</t>
  </si>
  <si>
    <t xml:space="preserve">„Výstavba zastávky Karlovy Vary aréna“ </t>
  </si>
  <si>
    <t>Ing. Zbyněk ZUNT GŘ, tel: 727 876 501 , e-mail:Zunt@szdc.cz</t>
  </si>
  <si>
    <t>06/2020 - 08/2021</t>
  </si>
  <si>
    <t>04/2020 - 05/2021</t>
  </si>
  <si>
    <t>06/ 2020 -  08/2021</t>
  </si>
  <si>
    <t> "Vybudování zastávky Příbram sídliště"</t>
  </si>
  <si>
    <t xml:space="preserve">Ing. Gabriela KŘELOVCOVÁ, tel:725 576 518, e-mail: krelovcova@szdc.cz </t>
  </si>
  <si>
    <t xml:space="preserve">Ing. Miroslava ZRALÁ, tel: 727 965 692, e-mail: Zrala@szdc.cz </t>
  </si>
  <si>
    <t>p. Petr STEINER, tel: 601 084 417, e-mail: steiner@szdc.cz</t>
  </si>
  <si>
    <t>06/2020 - 05/2021</t>
  </si>
  <si>
    <t>06/2020- 05/2021</t>
  </si>
  <si>
    <t>06/2020 - 06/2021</t>
  </si>
  <si>
    <t>03/2020 - 09/2020</t>
  </si>
  <si>
    <t>Ing. Kornel  TESAŘ, tel: 602 194 573,e-mail: TesarK@szdc.cz</t>
  </si>
  <si>
    <t>p. Pavel JENÍČEK, tel: 724 329 890, e-mail: jenicek@szdc.cz</t>
  </si>
  <si>
    <t>p. František KUCHYNKA tel: 724 725 238, e-mail: Kuchynka@szdc.cz</t>
  </si>
  <si>
    <t>Ing. Jaroslav HOLLER, tel: 602 455 380, e-mail:Holler@szdc.cz</t>
  </si>
  <si>
    <t>Ing. Jana  KASOVÁ, tel: 727 927 687, e-mail: kasova@szdc.cz</t>
  </si>
  <si>
    <t>p. Milan VYSKOČIL, tel: 727 966 361, e-mail: Vyskočil@szdc.cz</t>
  </si>
  <si>
    <t>03/2020 - 04/2021</t>
  </si>
  <si>
    <t>Stavba 1</t>
  </si>
  <si>
    <t>Stavba 14</t>
  </si>
  <si>
    <t>Stavba 2</t>
  </si>
  <si>
    <t>Stavba 5</t>
  </si>
  <si>
    <t>Stavba 3</t>
  </si>
  <si>
    <t>Stavba 4</t>
  </si>
  <si>
    <t>Stavba 6</t>
  </si>
  <si>
    <t>Stavba 7</t>
  </si>
  <si>
    <t>Stavba 8</t>
  </si>
  <si>
    <t>Stavba 9</t>
  </si>
  <si>
    <t>Stavba 10</t>
  </si>
  <si>
    <t>Stavba 11</t>
  </si>
  <si>
    <t>Stavba 12</t>
  </si>
  <si>
    <t>Stavba 13</t>
  </si>
  <si>
    <t>Stavba 15</t>
  </si>
  <si>
    <t>Stavba 16</t>
  </si>
  <si>
    <t>Stavba 17</t>
  </si>
  <si>
    <t>Stavba 18</t>
  </si>
  <si>
    <t>Stavba 19</t>
  </si>
  <si>
    <t>Stavba 20</t>
  </si>
  <si>
    <t>CELKEM:</t>
  </si>
  <si>
    <t>Koordinátor BOZP – "IN 2 ÚNOR - KVĚTEN  PLZEŇ  stavební sezona 2020"</t>
  </si>
  <si>
    <t>327 351 4800 / 532 353 0024</t>
  </si>
  <si>
    <t>500 352 0140 / 521 352 0043</t>
  </si>
  <si>
    <t>327 351 4800 / 532 353 0025</t>
  </si>
  <si>
    <t>327 321 4993 / 532 353 0009</t>
  </si>
  <si>
    <t>327 351 4800 / 532 353 0022</t>
  </si>
  <si>
    <t>500 352 0140 / 541 353 0005</t>
  </si>
  <si>
    <t>327 351 4800 / 532 373 0005</t>
  </si>
  <si>
    <t>327 351 4800 / 500 352 0127</t>
  </si>
  <si>
    <t>327 321 4993 / 532 353 0021</t>
  </si>
  <si>
    <t xml:space="preserve">  500 352 0140 / 531 353 0039</t>
  </si>
  <si>
    <t>327 351 4800 / 532 353 0020</t>
  </si>
  <si>
    <t>327 351 4800 / 541 353 0004</t>
  </si>
  <si>
    <t xml:space="preserve"> 327 351 4800 / 531 353 0031</t>
  </si>
  <si>
    <t>327 351 4800 / 531 353 0028</t>
  </si>
  <si>
    <t xml:space="preserve"> 327 351 4800 / 531 353 0030</t>
  </si>
  <si>
    <t>327 351 4800 / 531 353 0026</t>
  </si>
  <si>
    <t>327 321 4993 / 531 351 0006</t>
  </si>
  <si>
    <t>327 321 4993 / 531 353 0017</t>
  </si>
  <si>
    <t>500 352 0140 / 532 353 0006</t>
  </si>
  <si>
    <t>327 321 4993 / 532 353 0005</t>
  </si>
  <si>
    <t>ISPROFIN/ISPROFOND / Sub. ISPROFOND</t>
  </si>
  <si>
    <t>"Výstavba PZS v km 7,693 trati Klatovy - Domažlice"</t>
  </si>
  <si>
    <t>„Výstavba PZS v km 42,904 (P512) a 44,858 (P514) trati Protivín – Zdice“</t>
  </si>
  <si>
    <t>"Informační systém v ŽST České Budějovice"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</si>
</sst>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\ &quot;Kč&quot;"/>
  </numFmts>
  <fonts count="34" x14ac:knownFonts="1">
    <font>
      <sz val="10"/>
      <color rgb="FF000000"/>
      <name val="Arial"/>
    </font>
    <font>
      <sz val="1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11"/>
      <color rgb="FF000000"/>
      <name val="Calibri"/>
      <family val="2"/>
      <charset val="238"/>
    </font>
    <font>
      <u/>
      <sz val="10"/>
      <color theme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0"/>
      <color theme="1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20"/>
      <color rgb="FF0070C0"/>
      <name val="Arial"/>
      <family val="2"/>
      <charset val="238"/>
    </font>
    <font>
      <b/>
      <sz val="9"/>
      <color rgb="FF00B05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006BAF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2" fillId="2" borderId="0"/>
    <xf numFmtId="0" fontId="6" fillId="2" borderId="0"/>
    <xf numFmtId="0" fontId="10" fillId="0" borderId="0" applyNumberFormat="0" applyFill="0" applyBorder="0" applyAlignment="0" applyProtection="0"/>
  </cellStyleXfs>
  <cellXfs count="77"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wrapText="1"/>
    </xf>
    <xf numFmtId="0" fontId="0" fillId="2" borderId="0" xfId="0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0" xfId="0" applyFont="1" applyFill="1" applyAlignment="1">
      <alignment vertical="center" wrapText="1"/>
    </xf>
    <xf numFmtId="0" fontId="10" fillId="2" borderId="0" xfId="1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11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0" fillId="2" borderId="0" xfId="11" applyFill="1" applyAlignment="1">
      <alignment wrapText="1"/>
    </xf>
    <xf numFmtId="0" fontId="11" fillId="2" borderId="0" xfId="0" applyFont="1" applyFill="1" applyAlignment="1">
      <alignment vertical="center" wrapText="1"/>
    </xf>
    <xf numFmtId="0" fontId="6" fillId="2" borderId="0" xfId="0" applyFont="1" applyFill="1" applyAlignment="1">
      <alignment wrapText="1"/>
    </xf>
    <xf numFmtId="164" fontId="4" fillId="0" borderId="7" xfId="0" applyNumberFormat="1" applyFont="1" applyFill="1" applyBorder="1" applyAlignment="1">
      <alignment horizontal="right" vertical="center" wrapText="1"/>
    </xf>
    <xf numFmtId="0" fontId="8" fillId="6" borderId="0" xfId="0" applyFont="1" applyFill="1" applyBorder="1" applyAlignment="1">
      <alignment horizontal="center" vertical="center" wrapText="1"/>
    </xf>
    <xf numFmtId="3" fontId="7" fillId="5" borderId="0" xfId="9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15" fillId="2" borderId="0" xfId="0" applyFont="1" applyFill="1" applyAlignment="1"/>
    <xf numFmtId="0" fontId="17" fillId="3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3" fontId="20" fillId="4" borderId="1" xfId="0" applyNumberFormat="1" applyFont="1" applyFill="1" applyBorder="1" applyAlignment="1">
      <alignment horizontal="center" vertical="center" wrapText="1"/>
    </xf>
    <xf numFmtId="3" fontId="21" fillId="4" borderId="5" xfId="0" applyNumberFormat="1" applyFont="1" applyFill="1" applyBorder="1" applyAlignment="1">
      <alignment horizontal="center" vertical="center" wrapText="1"/>
    </xf>
    <xf numFmtId="3" fontId="21" fillId="4" borderId="6" xfId="0" applyNumberFormat="1" applyFont="1" applyFill="1" applyBorder="1" applyAlignment="1">
      <alignment horizontal="center" vertical="center" wrapText="1"/>
    </xf>
    <xf numFmtId="3" fontId="23" fillId="4" borderId="1" xfId="9" applyNumberFormat="1" applyFont="1" applyFill="1" applyBorder="1" applyAlignment="1">
      <alignment horizontal="center" vertical="center"/>
    </xf>
    <xf numFmtId="3" fontId="20" fillId="4" borderId="5" xfId="0" applyNumberFormat="1" applyFont="1" applyFill="1" applyBorder="1" applyAlignment="1">
      <alignment horizontal="center" vertical="center" wrapText="1"/>
    </xf>
    <xf numFmtId="3" fontId="20" fillId="4" borderId="6" xfId="0" applyNumberFormat="1" applyFont="1" applyFill="1" applyBorder="1" applyAlignment="1">
      <alignment horizontal="center" vertical="center" wrapText="1"/>
    </xf>
    <xf numFmtId="3" fontId="27" fillId="4" borderId="1" xfId="9" applyNumberFormat="1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left" vertical="center" wrapText="1"/>
    </xf>
    <xf numFmtId="3" fontId="30" fillId="4" borderId="5" xfId="0" applyNumberFormat="1" applyFont="1" applyFill="1" applyBorder="1" applyAlignment="1">
      <alignment horizontal="center" vertical="center" wrapText="1"/>
    </xf>
    <xf numFmtId="3" fontId="25" fillId="4" borderId="5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24" fillId="7" borderId="1" xfId="9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left" vertical="center" wrapText="1"/>
    </xf>
    <xf numFmtId="3" fontId="20" fillId="4" borderId="8" xfId="0" applyNumberFormat="1" applyFont="1" applyFill="1" applyBorder="1" applyAlignment="1">
      <alignment horizontal="center" vertical="center" wrapText="1"/>
    </xf>
    <xf numFmtId="3" fontId="25" fillId="4" borderId="8" xfId="0" applyNumberFormat="1" applyFont="1" applyFill="1" applyBorder="1" applyAlignment="1">
      <alignment horizontal="center" vertical="center" wrapText="1"/>
    </xf>
    <xf numFmtId="3" fontId="21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33" fillId="2" borderId="1" xfId="0" applyFont="1" applyFill="1" applyBorder="1" applyAlignment="1">
      <alignment wrapText="1"/>
    </xf>
    <xf numFmtId="3" fontId="21" fillId="4" borderId="10" xfId="0" applyNumberFormat="1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3" fontId="25" fillId="4" borderId="12" xfId="0" applyNumberFormat="1" applyFont="1" applyFill="1" applyBorder="1" applyAlignment="1">
      <alignment horizontal="center" vertical="center" wrapText="1"/>
    </xf>
    <xf numFmtId="3" fontId="22" fillId="4" borderId="12" xfId="0" applyNumberFormat="1" applyFont="1" applyFill="1" applyBorder="1" applyAlignment="1">
      <alignment horizontal="center" vertical="center" wrapText="1"/>
    </xf>
    <xf numFmtId="3" fontId="22" fillId="4" borderId="13" xfId="0" applyNumberFormat="1" applyFont="1" applyFill="1" applyBorder="1" applyAlignment="1">
      <alignment horizontal="center" vertical="center" wrapText="1"/>
    </xf>
    <xf numFmtId="3" fontId="22" fillId="4" borderId="6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3" fontId="26" fillId="4" borderId="5" xfId="9" applyNumberFormat="1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164" fontId="32" fillId="8" borderId="1" xfId="0" applyNumberFormat="1" applyFont="1" applyFill="1" applyBorder="1" applyAlignment="1">
      <alignment horizontal="center" vertical="center" wrapText="1"/>
    </xf>
    <xf numFmtId="3" fontId="24" fillId="7" borderId="8" xfId="9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wrapText="1"/>
    </xf>
    <xf numFmtId="165" fontId="29" fillId="2" borderId="1" xfId="0" applyNumberFormat="1" applyFont="1" applyFill="1" applyBorder="1" applyAlignment="1">
      <alignment horizontal="center" vertical="top" wrapText="1"/>
    </xf>
    <xf numFmtId="165" fontId="29" fillId="2" borderId="16" xfId="0" applyNumberFormat="1" applyFont="1" applyFill="1" applyBorder="1" applyAlignment="1">
      <alignment horizontal="center" vertical="top" wrapText="1"/>
    </xf>
  </cellXfs>
  <cellStyles count="12">
    <cellStyle name="Hypertextový odkaz" xfId="11" builtinId="8"/>
    <cellStyle name="Normální" xfId="0" builtinId="0"/>
    <cellStyle name="Normální 10" xfId="9"/>
    <cellStyle name="Normální 11" xfId="1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zoomScale="70" zoomScaleNormal="70" workbookViewId="0">
      <selection activeCell="C46" sqref="C46"/>
    </sheetView>
  </sheetViews>
  <sheetFormatPr defaultColWidth="9.140625" defaultRowHeight="12.75" x14ac:dyDescent="0.2"/>
  <cols>
    <col min="1" max="1" width="9.140625" style="45"/>
    <col min="2" max="2" width="5.5703125" style="5" customWidth="1"/>
    <col min="3" max="3" width="71.85546875" style="45" customWidth="1"/>
    <col min="4" max="4" width="8.85546875" style="45" customWidth="1"/>
    <col min="5" max="5" width="17.140625" style="45" customWidth="1"/>
    <col min="6" max="6" width="25.140625" style="45" customWidth="1"/>
    <col min="7" max="7" width="29.28515625" style="45" customWidth="1"/>
    <col min="8" max="8" width="31.85546875" style="45" customWidth="1"/>
    <col min="9" max="9" width="29.28515625" style="45" customWidth="1"/>
    <col min="10" max="10" width="24.85546875" style="45" customWidth="1"/>
    <col min="11" max="11" width="17.140625" style="45" customWidth="1"/>
    <col min="12" max="12" width="18.140625" style="45" customWidth="1"/>
    <col min="13" max="14" width="19.5703125" style="45" customWidth="1"/>
    <col min="15" max="15" width="16.7109375" style="45" customWidth="1"/>
    <col min="16" max="16" width="17.85546875" style="45" hidden="1" customWidth="1"/>
    <col min="17" max="17" width="9.140625" style="45" customWidth="1"/>
    <col min="18" max="16384" width="9.140625" style="45"/>
  </cols>
  <sheetData>
    <row r="1" spans="1:17" ht="18" x14ac:dyDescent="0.25">
      <c r="B1" s="8"/>
      <c r="C1" s="21" t="s">
        <v>7</v>
      </c>
      <c r="D1" s="21"/>
      <c r="E1" s="21"/>
      <c r="F1" s="21"/>
      <c r="G1" s="21"/>
      <c r="H1" s="21"/>
      <c r="I1" s="44"/>
      <c r="J1" s="44"/>
      <c r="K1" s="44"/>
      <c r="L1" s="44"/>
      <c r="M1" s="44"/>
      <c r="N1" s="44"/>
      <c r="O1" s="44"/>
    </row>
    <row r="2" spans="1:17" ht="39.75" customHeight="1" x14ac:dyDescent="0.25">
      <c r="C2" s="22" t="s">
        <v>108</v>
      </c>
      <c r="D2" s="22"/>
      <c r="E2" s="22"/>
      <c r="F2" s="21"/>
      <c r="G2" s="43" t="s">
        <v>13</v>
      </c>
      <c r="H2" s="21"/>
      <c r="I2" s="23"/>
      <c r="J2" s="23"/>
      <c r="K2" s="44"/>
      <c r="L2" s="72"/>
      <c r="M2" s="72"/>
      <c r="N2" s="72"/>
      <c r="O2" s="72"/>
    </row>
    <row r="3" spans="1:17" ht="9" customHeight="1" thickBot="1" x14ac:dyDescent="0.25">
      <c r="C3" s="73"/>
      <c r="D3" s="73"/>
      <c r="E3" s="73"/>
      <c r="F3" s="73"/>
      <c r="G3" s="73"/>
      <c r="H3" s="73"/>
      <c r="I3" s="73"/>
      <c r="J3" s="73"/>
      <c r="K3" s="74"/>
      <c r="L3" s="74"/>
      <c r="M3" s="44"/>
      <c r="N3" s="44"/>
      <c r="O3" s="44"/>
    </row>
    <row r="4" spans="1:17" ht="42.75" customHeight="1" thickBot="1" x14ac:dyDescent="0.25">
      <c r="A4" s="46"/>
      <c r="B4" s="7"/>
      <c r="C4" s="24" t="s">
        <v>12</v>
      </c>
      <c r="D4" s="25" t="s">
        <v>8</v>
      </c>
      <c r="E4" s="26" t="s">
        <v>39</v>
      </c>
      <c r="F4" s="26" t="s">
        <v>129</v>
      </c>
      <c r="G4" s="25" t="s">
        <v>10</v>
      </c>
      <c r="H4" s="59" t="s">
        <v>11</v>
      </c>
      <c r="I4" s="27" t="s">
        <v>0</v>
      </c>
      <c r="J4" s="28" t="s">
        <v>2</v>
      </c>
      <c r="K4" s="29" t="s">
        <v>6</v>
      </c>
      <c r="L4" s="66" t="s">
        <v>1</v>
      </c>
      <c r="M4" s="67" t="s">
        <v>5</v>
      </c>
      <c r="N4" s="68" t="s">
        <v>3</v>
      </c>
      <c r="O4" s="69" t="s">
        <v>4</v>
      </c>
      <c r="Q4" s="18"/>
    </row>
    <row r="5" spans="1:17" ht="42.75" customHeight="1" x14ac:dyDescent="0.2">
      <c r="A5" s="47" t="s">
        <v>87</v>
      </c>
      <c r="B5" s="20" t="s">
        <v>15</v>
      </c>
      <c r="C5" s="42" t="s">
        <v>130</v>
      </c>
      <c r="D5" s="30" t="s">
        <v>16</v>
      </c>
      <c r="E5" s="38" t="s">
        <v>53</v>
      </c>
      <c r="F5" s="31" t="s">
        <v>109</v>
      </c>
      <c r="G5" s="48" t="s">
        <v>9</v>
      </c>
      <c r="H5" s="60" t="s">
        <v>60</v>
      </c>
      <c r="I5" s="32" t="s">
        <v>73</v>
      </c>
      <c r="J5" s="33" t="s">
        <v>17</v>
      </c>
      <c r="K5" s="65">
        <v>20</v>
      </c>
      <c r="L5" s="48" t="s">
        <v>9</v>
      </c>
      <c r="M5" s="48" t="s">
        <v>9</v>
      </c>
      <c r="N5" s="48" t="e">
        <f t="shared" ref="N5:O20" si="0">M5*1.21</f>
        <v>#VALUE!</v>
      </c>
      <c r="O5" s="48" t="e">
        <f t="shared" ref="O5:O24" si="1">N5*1.21</f>
        <v>#VALUE!</v>
      </c>
      <c r="P5" s="17"/>
      <c r="Q5" s="19"/>
    </row>
    <row r="6" spans="1:17" ht="42.75" customHeight="1" x14ac:dyDescent="0.2">
      <c r="A6" s="47" t="s">
        <v>89</v>
      </c>
      <c r="B6" s="20" t="s">
        <v>35</v>
      </c>
      <c r="C6" s="42" t="s">
        <v>72</v>
      </c>
      <c r="D6" s="30" t="s">
        <v>14</v>
      </c>
      <c r="E6" s="38" t="s">
        <v>53</v>
      </c>
      <c r="F6" s="31" t="s">
        <v>110</v>
      </c>
      <c r="G6" s="48" t="s">
        <v>9</v>
      </c>
      <c r="H6" s="60" t="s">
        <v>80</v>
      </c>
      <c r="I6" s="32" t="s">
        <v>74</v>
      </c>
      <c r="J6" s="33" t="s">
        <v>79</v>
      </c>
      <c r="K6" s="65">
        <v>16</v>
      </c>
      <c r="L6" s="48" t="s">
        <v>9</v>
      </c>
      <c r="M6" s="48" t="s">
        <v>9</v>
      </c>
      <c r="N6" s="48" t="e">
        <f t="shared" si="0"/>
        <v>#VALUE!</v>
      </c>
      <c r="O6" s="48" t="e">
        <f t="shared" si="0"/>
        <v>#VALUE!</v>
      </c>
      <c r="P6" s="17"/>
      <c r="Q6" s="19"/>
    </row>
    <row r="7" spans="1:17" ht="37.5" customHeight="1" x14ac:dyDescent="0.2">
      <c r="A7" s="47" t="s">
        <v>91</v>
      </c>
      <c r="B7" s="20" t="s">
        <v>15</v>
      </c>
      <c r="C7" s="49" t="s">
        <v>19</v>
      </c>
      <c r="D7" s="30" t="s">
        <v>16</v>
      </c>
      <c r="E7" s="39" t="s">
        <v>40</v>
      </c>
      <c r="F7" s="31" t="s">
        <v>111</v>
      </c>
      <c r="G7" s="48" t="s">
        <v>9</v>
      </c>
      <c r="H7" s="60" t="s">
        <v>60</v>
      </c>
      <c r="I7" s="32" t="s">
        <v>73</v>
      </c>
      <c r="J7" s="33" t="s">
        <v>17</v>
      </c>
      <c r="K7" s="65">
        <v>90</v>
      </c>
      <c r="L7" s="48" t="s">
        <v>9</v>
      </c>
      <c r="M7" s="48" t="s">
        <v>9</v>
      </c>
      <c r="N7" s="48" t="e">
        <f t="shared" si="0"/>
        <v>#VALUE!</v>
      </c>
      <c r="O7" s="48" t="e">
        <f t="shared" si="1"/>
        <v>#VALUE!</v>
      </c>
      <c r="P7" s="17"/>
      <c r="Q7" s="19"/>
    </row>
    <row r="8" spans="1:17" ht="44.25" customHeight="1" x14ac:dyDescent="0.2">
      <c r="A8" s="47" t="s">
        <v>92</v>
      </c>
      <c r="B8" s="20" t="s">
        <v>15</v>
      </c>
      <c r="C8" s="49" t="s">
        <v>18</v>
      </c>
      <c r="D8" s="30" t="s">
        <v>16</v>
      </c>
      <c r="E8" s="39" t="s">
        <v>40</v>
      </c>
      <c r="F8" s="31" t="s">
        <v>112</v>
      </c>
      <c r="G8" s="48" t="s">
        <v>9</v>
      </c>
      <c r="H8" s="60" t="s">
        <v>60</v>
      </c>
      <c r="I8" s="32" t="s">
        <v>73</v>
      </c>
      <c r="J8" s="33" t="s">
        <v>17</v>
      </c>
      <c r="K8" s="65">
        <v>90</v>
      </c>
      <c r="L8" s="48" t="s">
        <v>9</v>
      </c>
      <c r="M8" s="48" t="s">
        <v>9</v>
      </c>
      <c r="N8" s="48" t="e">
        <f t="shared" si="0"/>
        <v>#VALUE!</v>
      </c>
      <c r="O8" s="48" t="e">
        <f t="shared" si="1"/>
        <v>#VALUE!</v>
      </c>
      <c r="P8" s="17"/>
      <c r="Q8" s="19"/>
    </row>
    <row r="9" spans="1:17" ht="48" customHeight="1" x14ac:dyDescent="0.2">
      <c r="A9" s="47" t="s">
        <v>90</v>
      </c>
      <c r="B9" s="20" t="s">
        <v>35</v>
      </c>
      <c r="C9" s="49" t="s">
        <v>36</v>
      </c>
      <c r="D9" s="30" t="s">
        <v>16</v>
      </c>
      <c r="E9" s="38" t="s">
        <v>53</v>
      </c>
      <c r="F9" s="34" t="s">
        <v>113</v>
      </c>
      <c r="G9" s="48" t="s">
        <v>9</v>
      </c>
      <c r="H9" s="60" t="s">
        <v>60</v>
      </c>
      <c r="I9" s="32" t="s">
        <v>37</v>
      </c>
      <c r="J9" s="33" t="s">
        <v>38</v>
      </c>
      <c r="K9" s="65">
        <v>15</v>
      </c>
      <c r="L9" s="48" t="s">
        <v>9</v>
      </c>
      <c r="M9" s="48" t="s">
        <v>9</v>
      </c>
      <c r="N9" s="48" t="e">
        <f t="shared" si="0"/>
        <v>#VALUE!</v>
      </c>
      <c r="O9" s="48" t="e">
        <f t="shared" ref="O9:O10" si="2">N9*1.21</f>
        <v>#VALUE!</v>
      </c>
      <c r="P9" s="17"/>
      <c r="Q9" s="19"/>
    </row>
    <row r="10" spans="1:17" ht="41.25" customHeight="1" x14ac:dyDescent="0.2">
      <c r="A10" s="47" t="s">
        <v>93</v>
      </c>
      <c r="B10" s="20" t="s">
        <v>35</v>
      </c>
      <c r="C10" s="49" t="s">
        <v>67</v>
      </c>
      <c r="D10" s="30" t="s">
        <v>65</v>
      </c>
      <c r="E10" s="39" t="s">
        <v>40</v>
      </c>
      <c r="F10" s="34" t="s">
        <v>114</v>
      </c>
      <c r="G10" s="48" t="s">
        <v>9</v>
      </c>
      <c r="H10" s="60" t="s">
        <v>85</v>
      </c>
      <c r="I10" s="32" t="s">
        <v>64</v>
      </c>
      <c r="J10" s="33" t="s">
        <v>66</v>
      </c>
      <c r="K10" s="65">
        <v>90</v>
      </c>
      <c r="L10" s="48" t="s">
        <v>9</v>
      </c>
      <c r="M10" s="48" t="s">
        <v>9</v>
      </c>
      <c r="N10" s="48" t="e">
        <f t="shared" si="0"/>
        <v>#VALUE!</v>
      </c>
      <c r="O10" s="48" t="e">
        <f t="shared" si="2"/>
        <v>#VALUE!</v>
      </c>
      <c r="P10" s="17"/>
      <c r="Q10" s="19"/>
    </row>
    <row r="11" spans="1:17" ht="41.25" customHeight="1" x14ac:dyDescent="0.2">
      <c r="A11" s="47" t="s">
        <v>94</v>
      </c>
      <c r="B11" s="20" t="s">
        <v>15</v>
      </c>
      <c r="C11" s="49" t="s">
        <v>21</v>
      </c>
      <c r="D11" s="30" t="s">
        <v>16</v>
      </c>
      <c r="E11" s="39" t="s">
        <v>40</v>
      </c>
      <c r="F11" s="31" t="s">
        <v>115</v>
      </c>
      <c r="G11" s="48" t="s">
        <v>9</v>
      </c>
      <c r="H11" s="61" t="s">
        <v>81</v>
      </c>
      <c r="I11" s="32" t="s">
        <v>25</v>
      </c>
      <c r="J11" s="33" t="s">
        <v>23</v>
      </c>
      <c r="K11" s="65">
        <v>15</v>
      </c>
      <c r="L11" s="48" t="s">
        <v>9</v>
      </c>
      <c r="M11" s="48" t="s">
        <v>9</v>
      </c>
      <c r="N11" s="48" t="e">
        <f t="shared" si="0"/>
        <v>#VALUE!</v>
      </c>
      <c r="O11" s="48" t="e">
        <f t="shared" si="1"/>
        <v>#VALUE!</v>
      </c>
      <c r="P11" s="17"/>
      <c r="Q11" s="19"/>
    </row>
    <row r="12" spans="1:17" ht="41.25" customHeight="1" x14ac:dyDescent="0.2">
      <c r="A12" s="47" t="s">
        <v>95</v>
      </c>
      <c r="B12" s="20" t="s">
        <v>35</v>
      </c>
      <c r="C12" s="49" t="s">
        <v>131</v>
      </c>
      <c r="D12" s="30" t="s">
        <v>22</v>
      </c>
      <c r="E12" s="39" t="s">
        <v>40</v>
      </c>
      <c r="F12" s="34" t="s">
        <v>116</v>
      </c>
      <c r="G12" s="48" t="s">
        <v>9</v>
      </c>
      <c r="H12" s="61" t="s">
        <v>41</v>
      </c>
      <c r="I12" s="32" t="s">
        <v>20</v>
      </c>
      <c r="J12" s="36" t="s">
        <v>42</v>
      </c>
      <c r="K12" s="65">
        <v>90</v>
      </c>
      <c r="L12" s="48" t="s">
        <v>9</v>
      </c>
      <c r="M12" s="48" t="s">
        <v>9</v>
      </c>
      <c r="N12" s="48" t="e">
        <f t="shared" si="0"/>
        <v>#VALUE!</v>
      </c>
      <c r="O12" s="48" t="e">
        <f t="shared" ref="O12" si="3">N12*1.21</f>
        <v>#VALUE!</v>
      </c>
      <c r="P12" s="17"/>
      <c r="Q12" s="19"/>
    </row>
    <row r="13" spans="1:17" ht="41.25" customHeight="1" x14ac:dyDescent="0.2">
      <c r="A13" s="47" t="s">
        <v>96</v>
      </c>
      <c r="B13" s="20" t="s">
        <v>15</v>
      </c>
      <c r="C13" s="49" t="s">
        <v>45</v>
      </c>
      <c r="D13" s="30" t="s">
        <v>22</v>
      </c>
      <c r="E13" s="39" t="s">
        <v>40</v>
      </c>
      <c r="F13" s="34" t="s">
        <v>117</v>
      </c>
      <c r="G13" s="48" t="s">
        <v>9</v>
      </c>
      <c r="H13" s="60" t="s">
        <v>61</v>
      </c>
      <c r="I13" s="35" t="s">
        <v>24</v>
      </c>
      <c r="J13" s="36" t="s">
        <v>86</v>
      </c>
      <c r="K13" s="65">
        <v>85</v>
      </c>
      <c r="L13" s="48" t="s">
        <v>9</v>
      </c>
      <c r="M13" s="48" t="s">
        <v>9</v>
      </c>
      <c r="N13" s="48" t="e">
        <f t="shared" si="0"/>
        <v>#VALUE!</v>
      </c>
      <c r="O13" s="48" t="e">
        <f t="shared" si="1"/>
        <v>#VALUE!</v>
      </c>
      <c r="P13" s="17"/>
      <c r="Q13" s="19"/>
    </row>
    <row r="14" spans="1:17" ht="40.5" customHeight="1" x14ac:dyDescent="0.2">
      <c r="A14" s="47" t="s">
        <v>97</v>
      </c>
      <c r="B14" s="20" t="s">
        <v>15</v>
      </c>
      <c r="C14" s="42" t="s">
        <v>26</v>
      </c>
      <c r="D14" s="30" t="s">
        <v>22</v>
      </c>
      <c r="E14" s="38" t="s">
        <v>53</v>
      </c>
      <c r="F14" s="31" t="s">
        <v>118</v>
      </c>
      <c r="G14" s="48" t="s">
        <v>9</v>
      </c>
      <c r="H14" s="62" t="s">
        <v>59</v>
      </c>
      <c r="I14" s="32" t="s">
        <v>27</v>
      </c>
      <c r="J14" s="36" t="s">
        <v>28</v>
      </c>
      <c r="K14" s="65">
        <v>15</v>
      </c>
      <c r="L14" s="48" t="s">
        <v>9</v>
      </c>
      <c r="M14" s="48" t="s">
        <v>9</v>
      </c>
      <c r="N14" s="48" t="e">
        <f t="shared" si="0"/>
        <v>#VALUE!</v>
      </c>
      <c r="O14" s="48" t="e">
        <f t="shared" si="1"/>
        <v>#VALUE!</v>
      </c>
      <c r="P14" s="17"/>
      <c r="Q14" s="19"/>
    </row>
    <row r="15" spans="1:17" ht="48.75" customHeight="1" x14ac:dyDescent="0.2">
      <c r="A15" s="47" t="s">
        <v>98</v>
      </c>
      <c r="B15" s="20" t="s">
        <v>35</v>
      </c>
      <c r="C15" s="42" t="s">
        <v>43</v>
      </c>
      <c r="D15" s="30" t="s">
        <v>16</v>
      </c>
      <c r="E15" s="38" t="s">
        <v>53</v>
      </c>
      <c r="F15" s="34" t="s">
        <v>119</v>
      </c>
      <c r="G15" s="48" t="s">
        <v>9</v>
      </c>
      <c r="H15" s="62" t="s">
        <v>82</v>
      </c>
      <c r="I15" s="32" t="s">
        <v>37</v>
      </c>
      <c r="J15" s="36" t="s">
        <v>44</v>
      </c>
      <c r="K15" s="65">
        <v>15</v>
      </c>
      <c r="L15" s="48" t="s">
        <v>9</v>
      </c>
      <c r="M15" s="48" t="s">
        <v>9</v>
      </c>
      <c r="N15" s="48" t="e">
        <f t="shared" si="0"/>
        <v>#VALUE!</v>
      </c>
      <c r="O15" s="48" t="e">
        <f t="shared" ref="O15:O22" si="4">N15*1.21</f>
        <v>#VALUE!</v>
      </c>
      <c r="P15" s="17"/>
      <c r="Q15" s="19"/>
    </row>
    <row r="16" spans="1:17" ht="35.25" customHeight="1" x14ac:dyDescent="0.2">
      <c r="A16" s="47" t="s">
        <v>99</v>
      </c>
      <c r="B16" s="20" t="s">
        <v>35</v>
      </c>
      <c r="C16" s="42" t="s">
        <v>46</v>
      </c>
      <c r="D16" s="30" t="s">
        <v>48</v>
      </c>
      <c r="E16" s="38" t="s">
        <v>53</v>
      </c>
      <c r="F16" s="34" t="s">
        <v>120</v>
      </c>
      <c r="G16" s="48" t="s">
        <v>9</v>
      </c>
      <c r="H16" s="62" t="s">
        <v>47</v>
      </c>
      <c r="I16" s="32" t="s">
        <v>75</v>
      </c>
      <c r="J16" s="36" t="s">
        <v>49</v>
      </c>
      <c r="K16" s="65">
        <v>11</v>
      </c>
      <c r="L16" s="48" t="s">
        <v>9</v>
      </c>
      <c r="M16" s="48" t="s">
        <v>9</v>
      </c>
      <c r="N16" s="48" t="e">
        <f t="shared" si="0"/>
        <v>#VALUE!</v>
      </c>
      <c r="O16" s="48" t="e">
        <f t="shared" si="4"/>
        <v>#VALUE!</v>
      </c>
      <c r="P16" s="17"/>
      <c r="Q16" s="19"/>
    </row>
    <row r="17" spans="1:17" ht="35.25" customHeight="1" x14ac:dyDescent="0.2">
      <c r="A17" s="47" t="s">
        <v>100</v>
      </c>
      <c r="B17" s="20" t="s">
        <v>35</v>
      </c>
      <c r="C17" s="42" t="s">
        <v>58</v>
      </c>
      <c r="D17" s="30" t="s">
        <v>22</v>
      </c>
      <c r="E17" s="39" t="s">
        <v>40</v>
      </c>
      <c r="F17" s="34" t="s">
        <v>121</v>
      </c>
      <c r="G17" s="48" t="s">
        <v>9</v>
      </c>
      <c r="H17" s="60" t="s">
        <v>61</v>
      </c>
      <c r="I17" s="32" t="s">
        <v>62</v>
      </c>
      <c r="J17" s="36" t="s">
        <v>78</v>
      </c>
      <c r="K17" s="65">
        <v>90</v>
      </c>
      <c r="L17" s="48" t="s">
        <v>9</v>
      </c>
      <c r="M17" s="48" t="s">
        <v>9</v>
      </c>
      <c r="N17" s="48" t="e">
        <f t="shared" si="0"/>
        <v>#VALUE!</v>
      </c>
      <c r="O17" s="48" t="e">
        <f t="shared" si="4"/>
        <v>#VALUE!</v>
      </c>
      <c r="P17" s="17"/>
      <c r="Q17" s="19"/>
    </row>
    <row r="18" spans="1:17" ht="35.25" customHeight="1" x14ac:dyDescent="0.2">
      <c r="A18" s="47" t="s">
        <v>88</v>
      </c>
      <c r="B18" s="20" t="s">
        <v>35</v>
      </c>
      <c r="C18" s="42" t="s">
        <v>55</v>
      </c>
      <c r="D18" s="30" t="s">
        <v>22</v>
      </c>
      <c r="E18" s="39" t="s">
        <v>40</v>
      </c>
      <c r="F18" s="34" t="s">
        <v>122</v>
      </c>
      <c r="G18" s="48" t="s">
        <v>9</v>
      </c>
      <c r="H18" s="62" t="s">
        <v>83</v>
      </c>
      <c r="I18" s="32" t="s">
        <v>63</v>
      </c>
      <c r="J18" s="36" t="s">
        <v>69</v>
      </c>
      <c r="K18" s="65">
        <v>90</v>
      </c>
      <c r="L18" s="48" t="s">
        <v>9</v>
      </c>
      <c r="M18" s="48" t="s">
        <v>9</v>
      </c>
      <c r="N18" s="48" t="e">
        <f t="shared" si="0"/>
        <v>#VALUE!</v>
      </c>
      <c r="O18" s="48" t="e">
        <f t="shared" si="4"/>
        <v>#VALUE!</v>
      </c>
      <c r="P18" s="17"/>
      <c r="Q18" s="19"/>
    </row>
    <row r="19" spans="1:17" ht="35.25" customHeight="1" x14ac:dyDescent="0.2">
      <c r="A19" s="47" t="s">
        <v>101</v>
      </c>
      <c r="B19" s="20" t="s">
        <v>35</v>
      </c>
      <c r="C19" s="42" t="s">
        <v>56</v>
      </c>
      <c r="D19" s="30" t="s">
        <v>22</v>
      </c>
      <c r="E19" s="39" t="s">
        <v>40</v>
      </c>
      <c r="F19" s="34" t="s">
        <v>123</v>
      </c>
      <c r="G19" s="48" t="s">
        <v>9</v>
      </c>
      <c r="H19" s="62" t="s">
        <v>61</v>
      </c>
      <c r="I19" s="32" t="s">
        <v>62</v>
      </c>
      <c r="J19" s="36" t="s">
        <v>76</v>
      </c>
      <c r="K19" s="65">
        <v>75</v>
      </c>
      <c r="L19" s="48" t="s">
        <v>9</v>
      </c>
      <c r="M19" s="48" t="s">
        <v>9</v>
      </c>
      <c r="N19" s="48" t="e">
        <f t="shared" si="0"/>
        <v>#VALUE!</v>
      </c>
      <c r="O19" s="48" t="e">
        <f t="shared" si="4"/>
        <v>#VALUE!</v>
      </c>
      <c r="P19" s="17"/>
      <c r="Q19" s="19"/>
    </row>
    <row r="20" spans="1:17" ht="35.25" customHeight="1" x14ac:dyDescent="0.2">
      <c r="A20" s="47" t="s">
        <v>102</v>
      </c>
      <c r="B20" s="20" t="s">
        <v>35</v>
      </c>
      <c r="C20" s="42" t="s">
        <v>57</v>
      </c>
      <c r="D20" s="30" t="s">
        <v>22</v>
      </c>
      <c r="E20" s="39" t="s">
        <v>40</v>
      </c>
      <c r="F20" s="34" t="s">
        <v>124</v>
      </c>
      <c r="G20" s="48" t="s">
        <v>9</v>
      </c>
      <c r="H20" s="62" t="s">
        <v>61</v>
      </c>
      <c r="I20" s="32" t="s">
        <v>62</v>
      </c>
      <c r="J20" s="36" t="s">
        <v>77</v>
      </c>
      <c r="K20" s="65">
        <v>90</v>
      </c>
      <c r="L20" s="48" t="s">
        <v>9</v>
      </c>
      <c r="M20" s="48" t="s">
        <v>9</v>
      </c>
      <c r="N20" s="48" t="e">
        <f t="shared" si="0"/>
        <v>#VALUE!</v>
      </c>
      <c r="O20" s="48" t="e">
        <f t="shared" si="4"/>
        <v>#VALUE!</v>
      </c>
      <c r="P20" s="17"/>
      <c r="Q20" s="19"/>
    </row>
    <row r="21" spans="1:17" ht="35.25" customHeight="1" x14ac:dyDescent="0.2">
      <c r="A21" s="47" t="s">
        <v>103</v>
      </c>
      <c r="B21" s="20" t="s">
        <v>35</v>
      </c>
      <c r="C21" s="42" t="s">
        <v>132</v>
      </c>
      <c r="D21" s="30" t="s">
        <v>22</v>
      </c>
      <c r="E21" s="39" t="s">
        <v>52</v>
      </c>
      <c r="F21" s="34" t="s">
        <v>125</v>
      </c>
      <c r="G21" s="48" t="s">
        <v>9</v>
      </c>
      <c r="H21" s="62" t="s">
        <v>83</v>
      </c>
      <c r="I21" s="32" t="s">
        <v>68</v>
      </c>
      <c r="J21" s="36" t="s">
        <v>71</v>
      </c>
      <c r="K21" s="65">
        <v>350</v>
      </c>
      <c r="L21" s="48" t="s">
        <v>9</v>
      </c>
      <c r="M21" s="48" t="s">
        <v>9</v>
      </c>
      <c r="N21" s="48" t="e">
        <f t="shared" ref="N21:N24" si="5">M21*1.21</f>
        <v>#VALUE!</v>
      </c>
      <c r="O21" s="48" t="e">
        <f t="shared" si="4"/>
        <v>#VALUE!</v>
      </c>
      <c r="P21" s="17"/>
      <c r="Q21" s="19"/>
    </row>
    <row r="22" spans="1:17" ht="35.25" customHeight="1" x14ac:dyDescent="0.2">
      <c r="A22" s="47" t="s">
        <v>104</v>
      </c>
      <c r="B22" s="20" t="s">
        <v>35</v>
      </c>
      <c r="C22" s="42" t="s">
        <v>54</v>
      </c>
      <c r="D22" s="30" t="s">
        <v>22</v>
      </c>
      <c r="E22" s="38" t="s">
        <v>53</v>
      </c>
      <c r="F22" s="34" t="s">
        <v>126</v>
      </c>
      <c r="G22" s="48" t="s">
        <v>9</v>
      </c>
      <c r="H22" s="62" t="s">
        <v>50</v>
      </c>
      <c r="I22" s="32" t="s">
        <v>51</v>
      </c>
      <c r="J22" s="36" t="s">
        <v>70</v>
      </c>
      <c r="K22" s="65">
        <v>20</v>
      </c>
      <c r="L22" s="48" t="s">
        <v>9</v>
      </c>
      <c r="M22" s="48" t="s">
        <v>9</v>
      </c>
      <c r="N22" s="48" t="e">
        <f t="shared" si="5"/>
        <v>#VALUE!</v>
      </c>
      <c r="O22" s="48" t="e">
        <f t="shared" si="4"/>
        <v>#VALUE!</v>
      </c>
      <c r="P22" s="17"/>
      <c r="Q22" s="19"/>
    </row>
    <row r="23" spans="1:17" ht="40.5" customHeight="1" x14ac:dyDescent="0.2">
      <c r="A23" s="47" t="s">
        <v>105</v>
      </c>
      <c r="B23" s="20" t="s">
        <v>15</v>
      </c>
      <c r="C23" s="42" t="s">
        <v>33</v>
      </c>
      <c r="D23" s="30" t="s">
        <v>16</v>
      </c>
      <c r="E23" s="38" t="s">
        <v>53</v>
      </c>
      <c r="F23" s="31" t="s">
        <v>127</v>
      </c>
      <c r="G23" s="48" t="s">
        <v>9</v>
      </c>
      <c r="H23" s="62" t="s">
        <v>84</v>
      </c>
      <c r="I23" s="32" t="s">
        <v>29</v>
      </c>
      <c r="J23" s="36" t="s">
        <v>30</v>
      </c>
      <c r="K23" s="65">
        <v>15</v>
      </c>
      <c r="L23" s="48" t="s">
        <v>9</v>
      </c>
      <c r="M23" s="48" t="s">
        <v>9</v>
      </c>
      <c r="N23" s="48" t="e">
        <f t="shared" si="5"/>
        <v>#VALUE!</v>
      </c>
      <c r="O23" s="48" t="e">
        <f t="shared" si="1"/>
        <v>#VALUE!</v>
      </c>
      <c r="P23" s="17"/>
      <c r="Q23" s="19"/>
    </row>
    <row r="24" spans="1:17" ht="41.25" customHeight="1" x14ac:dyDescent="0.2">
      <c r="A24" s="47" t="s">
        <v>106</v>
      </c>
      <c r="B24" s="20" t="s">
        <v>15</v>
      </c>
      <c r="C24" s="37" t="s">
        <v>34</v>
      </c>
      <c r="D24" s="50" t="s">
        <v>16</v>
      </c>
      <c r="E24" s="51" t="s">
        <v>40</v>
      </c>
      <c r="F24" s="58" t="s">
        <v>128</v>
      </c>
      <c r="G24" s="48" t="s">
        <v>9</v>
      </c>
      <c r="H24" s="63" t="s">
        <v>84</v>
      </c>
      <c r="I24" s="52" t="s">
        <v>31</v>
      </c>
      <c r="J24" s="36" t="s">
        <v>30</v>
      </c>
      <c r="K24" s="65">
        <v>90</v>
      </c>
      <c r="L24" s="48" t="s">
        <v>32</v>
      </c>
      <c r="M24" s="71" t="s">
        <v>9</v>
      </c>
      <c r="N24" s="71" t="e">
        <f t="shared" si="5"/>
        <v>#VALUE!</v>
      </c>
      <c r="O24" s="71" t="e">
        <f t="shared" si="1"/>
        <v>#VALUE!</v>
      </c>
      <c r="P24" s="17">
        <v>43193</v>
      </c>
      <c r="Q24" s="19"/>
    </row>
    <row r="25" spans="1:17" ht="41.25" customHeight="1" x14ac:dyDescent="0.2">
      <c r="A25" s="55"/>
      <c r="B25" s="56"/>
      <c r="C25" s="57"/>
      <c r="D25" s="54"/>
      <c r="E25" s="53"/>
      <c r="F25" s="54"/>
      <c r="G25" s="64"/>
      <c r="H25" s="54"/>
      <c r="I25" s="54"/>
      <c r="J25" s="75">
        <f>SUM(K5,K6,K7,K8,K9,K10,K11,K12,K13,K14,K15,K16,K17,K18,K19,K20,K21,K22,K23,K24)*1000</f>
        <v>1372000</v>
      </c>
      <c r="K25" s="75"/>
      <c r="L25" s="76"/>
      <c r="M25" s="70" t="s">
        <v>107</v>
      </c>
      <c r="N25" s="48" t="e">
        <f>N5+N6+N7+N8+N9+N10+N11+N12+N13+N14+N15+N16+N17+N18+N19+N20+N21+N22+N23+N24</f>
        <v>#VALUE!</v>
      </c>
      <c r="O25" s="48" t="e">
        <f>O5+O6+O7+O8+O9+O10+O11+O12+O13+O14+O15+O16+O17+O18+O19+O20+O21+O22+O23+O24</f>
        <v>#VALUE!</v>
      </c>
    </row>
    <row r="26" spans="1:17" s="1" customFormat="1" ht="15" x14ac:dyDescent="0.2">
      <c r="B26" s="6"/>
      <c r="C26" s="2"/>
      <c r="D26" s="2"/>
      <c r="E26" s="2"/>
      <c r="F26" s="2"/>
      <c r="G26" s="11"/>
      <c r="H26" s="2"/>
      <c r="I26" s="2"/>
      <c r="J26" s="2"/>
      <c r="K26" s="3"/>
      <c r="L26" s="4"/>
      <c r="M26" s="4"/>
      <c r="N26" s="4"/>
      <c r="O26" s="4"/>
    </row>
    <row r="27" spans="1:17" ht="15" x14ac:dyDescent="0.2">
      <c r="G27" s="11"/>
      <c r="H27" s="40"/>
    </row>
    <row r="28" spans="1:17" x14ac:dyDescent="0.2">
      <c r="G28" s="12"/>
      <c r="H28" s="41"/>
    </row>
    <row r="29" spans="1:17" ht="9.75" customHeight="1" x14ac:dyDescent="0.2"/>
    <row r="30" spans="1:17" x14ac:dyDescent="0.2">
      <c r="H30" s="16"/>
    </row>
    <row r="31" spans="1:17" ht="9" customHeight="1" x14ac:dyDescent="0.2"/>
    <row r="32" spans="1:17" ht="15" x14ac:dyDescent="0.2">
      <c r="G32" s="15"/>
    </row>
    <row r="33" spans="7:8" ht="15" x14ac:dyDescent="0.2">
      <c r="G33" s="9"/>
    </row>
    <row r="34" spans="7:8" ht="15" x14ac:dyDescent="0.2">
      <c r="G34" s="9"/>
    </row>
    <row r="35" spans="7:8" x14ac:dyDescent="0.2">
      <c r="G35" s="10"/>
    </row>
    <row r="36" spans="7:8" x14ac:dyDescent="0.2">
      <c r="H36" s="16"/>
    </row>
    <row r="37" spans="7:8" ht="15" x14ac:dyDescent="0.2">
      <c r="G37" s="15"/>
    </row>
    <row r="38" spans="7:8" ht="13.5" customHeight="1" x14ac:dyDescent="0.25">
      <c r="G38" s="13"/>
    </row>
    <row r="39" spans="7:8" ht="15" x14ac:dyDescent="0.25">
      <c r="G39" s="13"/>
    </row>
    <row r="40" spans="7:8" x14ac:dyDescent="0.2">
      <c r="G40" s="14"/>
    </row>
    <row r="42" spans="7:8" ht="15" x14ac:dyDescent="0.2">
      <c r="G42" s="15"/>
    </row>
    <row r="43" spans="7:8" ht="15" x14ac:dyDescent="0.2">
      <c r="G43" s="9"/>
    </row>
    <row r="44" spans="7:8" ht="15" x14ac:dyDescent="0.2">
      <c r="G44" s="9"/>
    </row>
    <row r="45" spans="7:8" ht="15" x14ac:dyDescent="0.2">
      <c r="G45" s="9"/>
    </row>
    <row r="46" spans="7:8" x14ac:dyDescent="0.2">
      <c r="G46" s="10"/>
    </row>
    <row r="49" spans="7:7" ht="15" x14ac:dyDescent="0.2">
      <c r="G49" s="9"/>
    </row>
    <row r="51" spans="7:7" x14ac:dyDescent="0.2">
      <c r="G51" s="14"/>
    </row>
  </sheetData>
  <sheetProtection formatCells="0" formatColumns="0" formatRows="0" insertColumns="0" insertRows="0" insertHyperlinks="0" deleteColumns="0" deleteRows="0" sort="0" autoFilter="0" pivotTables="0"/>
  <autoFilter ref="B4:O24"/>
  <mergeCells count="3">
    <mergeCell ref="L2:O2"/>
    <mergeCell ref="C3:L3"/>
    <mergeCell ref="J25:L25"/>
  </mergeCells>
  <pageMargins left="0.25" right="0.25" top="0.75" bottom="0.75" header="0.3" footer="0.3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koordinátor BOZP IN2 Plzeň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Baudis Martin, Bc.</cp:lastModifiedBy>
  <cp:lastPrinted>2020-06-15T06:22:17Z</cp:lastPrinted>
  <dcterms:created xsi:type="dcterms:W3CDTF">2018-05-30T07:53:01Z</dcterms:created>
  <dcterms:modified xsi:type="dcterms:W3CDTF">2020-06-30T11:20:05Z</dcterms:modified>
</cp:coreProperties>
</file>