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01 - Technologická část" sheetId="2" r:id="rId2"/>
    <sheet name="02 - Stavební část" sheetId="3" r:id="rId3"/>
    <sheet name="03 - VON" sheetId="4" r:id="rId4"/>
    <sheet name="X - Materiál dodávaný obj...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'01 - Technologická část'!$C$79:$K$232</definedName>
    <definedName name="_xlnm.Print_Area" localSheetId="1">'01 - Technologická část'!$C$4:$J$39,'01 - Technologická část'!$C$45:$J$61,'01 - Technologická část'!$C$67:$K$232</definedName>
    <definedName name="_xlnm.Print_Titles" localSheetId="1">'01 - Technologická část'!$79:$79</definedName>
    <definedName name="_xlnm._FilterDatabase" localSheetId="2" hidden="1">'02 - Stavební část'!$C$80:$K$85</definedName>
    <definedName name="_xlnm.Print_Area" localSheetId="2">'02 - Stavební část'!$C$4:$J$39,'02 - Stavební část'!$C$45:$J$62,'02 - Stavební část'!$C$68:$K$85</definedName>
    <definedName name="_xlnm.Print_Titles" localSheetId="2">'02 - Stavební část'!$80:$80</definedName>
    <definedName name="_xlnm._FilterDatabase" localSheetId="3" hidden="1">'03 - VON'!$C$79:$K$88</definedName>
    <definedName name="_xlnm.Print_Area" localSheetId="3">'03 - VON'!$C$4:$J$39,'03 - VON'!$C$45:$J$61,'03 - VON'!$C$67:$K$88</definedName>
    <definedName name="_xlnm.Print_Titles" localSheetId="3">'03 - VON'!$79:$79</definedName>
    <definedName name="_xlnm._FilterDatabase" localSheetId="4" hidden="1">'X - Materiál dodávaný obj...'!$C$79:$K$94</definedName>
    <definedName name="_xlnm.Print_Area" localSheetId="4">'X - Materiál dodávaný obj...'!$C$4:$J$39,'X - Materiál dodávaný obj...'!$C$45:$J$61,'X - Materiál dodávaný obj...'!$C$67:$K$94</definedName>
    <definedName name="_xlnm.Print_Titles" localSheetId="4">'X - Materiál dodávaný obj...'!$79:$79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74"/>
  <c r="E7"/>
  <c r="E48"/>
  <c i="4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3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52"/>
  <c r="E7"/>
  <c r="E71"/>
  <c i="2" r="J37"/>
  <c r="J36"/>
  <c i="1" r="AY55"/>
  <c i="2" r="J35"/>
  <c i="1" r="AX55"/>
  <c i="2"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52"/>
  <c r="E7"/>
  <c r="E48"/>
  <c i="1" r="L50"/>
  <c r="AM50"/>
  <c r="AM49"/>
  <c r="L49"/>
  <c r="AM47"/>
  <c r="L47"/>
  <c r="L45"/>
  <c r="L44"/>
  <c i="5" r="BK94"/>
  <c r="J94"/>
  <c r="BK93"/>
  <c r="J93"/>
  <c r="BK92"/>
  <c r="J92"/>
  <c r="BK91"/>
  <c r="J91"/>
  <c r="BK90"/>
  <c r="J90"/>
  <c r="BK89"/>
  <c r="J89"/>
  <c r="BK88"/>
  <c r="J88"/>
  <c r="BK87"/>
  <c r="J87"/>
  <c r="BK86"/>
  <c r="J86"/>
  <c r="BK85"/>
  <c r="J85"/>
  <c r="BK84"/>
  <c i="4" r="J88"/>
  <c r="BK87"/>
  <c r="J85"/>
  <c r="J82"/>
  <c i="2" r="BK232"/>
  <c r="J232"/>
  <c r="BK231"/>
  <c r="J231"/>
  <c r="J230"/>
  <c r="BK229"/>
  <c r="BK228"/>
  <c r="BK226"/>
  <c r="BK224"/>
  <c r="J222"/>
  <c r="BK219"/>
  <c r="BK218"/>
  <c r="BK217"/>
  <c r="BK215"/>
  <c r="BK214"/>
  <c r="J213"/>
  <c r="BK212"/>
  <c r="BK205"/>
  <c r="BK204"/>
  <c r="BK202"/>
  <c r="BK201"/>
  <c r="J200"/>
  <c r="BK199"/>
  <c r="J197"/>
  <c r="J194"/>
  <c r="J193"/>
  <c r="BK190"/>
  <c r="BK189"/>
  <c r="BK187"/>
  <c r="BK186"/>
  <c r="BK182"/>
  <c r="J181"/>
  <c r="BK180"/>
  <c r="BK179"/>
  <c r="BK176"/>
  <c r="J174"/>
  <c r="BK173"/>
  <c r="J172"/>
  <c r="J171"/>
  <c r="J170"/>
  <c r="J168"/>
  <c r="BK167"/>
  <c r="BK166"/>
  <c r="J165"/>
  <c r="J164"/>
  <c r="J158"/>
  <c r="J155"/>
  <c r="J152"/>
  <c r="J148"/>
  <c r="J146"/>
  <c r="J143"/>
  <c r="BK139"/>
  <c r="J137"/>
  <c r="BK126"/>
  <c r="J125"/>
  <c r="J124"/>
  <c r="BK120"/>
  <c r="BK118"/>
  <c r="J117"/>
  <c r="J116"/>
  <c r="BK115"/>
  <c r="J115"/>
  <c r="J114"/>
  <c r="BK113"/>
  <c r="BK108"/>
  <c r="J107"/>
  <c r="J106"/>
  <c r="BK94"/>
  <c r="J92"/>
  <c r="BK91"/>
  <c r="BK88"/>
  <c r="J86"/>
  <c r="BK83"/>
  <c r="J82"/>
  <c i="5" r="J84"/>
  <c r="BK83"/>
  <c r="BK82"/>
  <c i="4" r="J87"/>
  <c r="BK85"/>
  <c r="BK84"/>
  <c r="J83"/>
  <c i="2" r="BK230"/>
  <c r="BK221"/>
  <c r="BK220"/>
  <c r="J217"/>
  <c r="J216"/>
  <c r="J215"/>
  <c r="J211"/>
  <c r="BK210"/>
  <c r="BK208"/>
  <c r="J207"/>
  <c r="J206"/>
  <c r="J203"/>
  <c r="BK200"/>
  <c r="J199"/>
  <c r="J198"/>
  <c r="BK197"/>
  <c r="J196"/>
  <c r="BK188"/>
  <c r="J185"/>
  <c r="BK184"/>
  <c r="BK183"/>
  <c r="J182"/>
  <c r="BK181"/>
  <c r="J180"/>
  <c r="BK172"/>
  <c r="J169"/>
  <c r="J167"/>
  <c r="J166"/>
  <c r="BK165"/>
  <c r="BK159"/>
  <c r="BK158"/>
  <c r="J157"/>
  <c r="BK155"/>
  <c r="J154"/>
  <c r="J153"/>
  <c r="J151"/>
  <c r="J150"/>
  <c r="BK148"/>
  <c r="J147"/>
  <c r="BK145"/>
  <c r="BK142"/>
  <c r="J141"/>
  <c r="BK140"/>
  <c r="J138"/>
  <c r="BK137"/>
  <c r="J136"/>
  <c r="BK135"/>
  <c r="BK134"/>
  <c r="BK128"/>
  <c r="BK125"/>
  <c r="J123"/>
  <c r="BK121"/>
  <c r="BK116"/>
  <c r="BK112"/>
  <c r="J111"/>
  <c r="J109"/>
  <c r="BK104"/>
  <c r="J103"/>
  <c r="J100"/>
  <c r="J99"/>
  <c r="BK98"/>
  <c r="BK97"/>
  <c r="BK96"/>
  <c r="J93"/>
  <c r="BK86"/>
  <c r="BK85"/>
  <c r="BK84"/>
  <c r="J83"/>
  <c i="1" r="AS54"/>
  <c i="5" r="J83"/>
  <c r="J82"/>
  <c i="4" r="BK88"/>
  <c r="BK86"/>
  <c r="BK83"/>
  <c r="BK82"/>
  <c i="3" r="BK85"/>
  <c r="J84"/>
  <c i="2" r="J229"/>
  <c r="J228"/>
  <c r="J227"/>
  <c r="J226"/>
  <c r="J225"/>
  <c r="J224"/>
  <c r="BK223"/>
  <c r="BK222"/>
  <c r="J221"/>
  <c r="J220"/>
  <c r="J219"/>
  <c r="BK216"/>
  <c r="BK213"/>
  <c r="J212"/>
  <c r="J210"/>
  <c r="J209"/>
  <c r="J208"/>
  <c r="BK207"/>
  <c r="J205"/>
  <c r="J202"/>
  <c r="J201"/>
  <c r="BK198"/>
  <c r="BK195"/>
  <c r="BK193"/>
  <c r="BK192"/>
  <c r="BK191"/>
  <c r="J190"/>
  <c r="J189"/>
  <c r="J184"/>
  <c r="J179"/>
  <c r="BK178"/>
  <c r="BK177"/>
  <c r="BK175"/>
  <c r="BK174"/>
  <c r="J163"/>
  <c r="BK162"/>
  <c r="J161"/>
  <c r="BK160"/>
  <c r="BK156"/>
  <c r="BK154"/>
  <c r="BK153"/>
  <c r="BK152"/>
  <c r="BK151"/>
  <c r="BK150"/>
  <c r="BK149"/>
  <c r="BK147"/>
  <c r="BK146"/>
  <c r="J145"/>
  <c r="J144"/>
  <c r="BK143"/>
  <c r="J142"/>
  <c r="BK141"/>
  <c r="BK136"/>
  <c r="J134"/>
  <c r="BK129"/>
  <c r="J127"/>
  <c r="J126"/>
  <c r="BK124"/>
  <c r="BK123"/>
  <c r="BK122"/>
  <c r="J119"/>
  <c r="J118"/>
  <c r="BK117"/>
  <c r="BK114"/>
  <c r="J113"/>
  <c r="J110"/>
  <c r="BK109"/>
  <c r="J108"/>
  <c r="BK105"/>
  <c r="J102"/>
  <c r="J101"/>
  <c r="BK100"/>
  <c r="BK99"/>
  <c r="BK95"/>
  <c r="BK92"/>
  <c r="J91"/>
  <c r="J90"/>
  <c r="J89"/>
  <c r="J88"/>
  <c r="BK87"/>
  <c r="J84"/>
  <c r="BK82"/>
  <c i="4" r="J86"/>
  <c r="J84"/>
  <c i="3" r="J85"/>
  <c r="BK84"/>
  <c i="2" r="BK227"/>
  <c r="BK225"/>
  <c r="J223"/>
  <c r="J218"/>
  <c r="J214"/>
  <c r="BK211"/>
  <c r="BK209"/>
  <c r="BK206"/>
  <c r="J204"/>
  <c r="BK203"/>
  <c r="BK196"/>
  <c r="J195"/>
  <c r="BK194"/>
  <c r="J192"/>
  <c r="J191"/>
  <c r="J188"/>
  <c r="J187"/>
  <c r="J186"/>
  <c r="BK185"/>
  <c r="J183"/>
  <c r="J178"/>
  <c r="J177"/>
  <c r="J176"/>
  <c r="J175"/>
  <c r="J173"/>
  <c r="BK171"/>
  <c r="BK170"/>
  <c r="BK169"/>
  <c r="BK168"/>
  <c r="BK164"/>
  <c r="BK163"/>
  <c r="J162"/>
  <c r="BK161"/>
  <c r="J160"/>
  <c r="J159"/>
  <c r="BK157"/>
  <c r="J156"/>
  <c r="J149"/>
  <c r="BK144"/>
  <c r="J140"/>
  <c r="J139"/>
  <c r="BK138"/>
  <c r="J135"/>
  <c r="J129"/>
  <c r="J128"/>
  <c r="BK127"/>
  <c r="J122"/>
  <c r="J121"/>
  <c r="J120"/>
  <c r="BK119"/>
  <c r="J112"/>
  <c r="BK111"/>
  <c r="BK110"/>
  <c r="BK107"/>
  <c r="BK106"/>
  <c r="J105"/>
  <c r="J104"/>
  <c r="BK103"/>
  <c r="BK102"/>
  <c r="BK101"/>
  <c r="J98"/>
  <c r="J97"/>
  <c r="J96"/>
  <c r="J95"/>
  <c r="J94"/>
  <c r="BK93"/>
  <c r="BK90"/>
  <c r="BK89"/>
  <c r="J87"/>
  <c r="J85"/>
  <c l="1" r="T81"/>
  <c r="T80"/>
  <c i="3" r="R83"/>
  <c r="R82"/>
  <c r="R81"/>
  <c i="4" r="T81"/>
  <c r="T80"/>
  <c i="2" r="P81"/>
  <c r="P80"/>
  <c i="1" r="AU55"/>
  <c i="3" r="P83"/>
  <c r="P82"/>
  <c r="P81"/>
  <c i="1" r="AU56"/>
  <c i="4" r="R81"/>
  <c r="R80"/>
  <c i="2" r="R81"/>
  <c r="R80"/>
  <c i="3" r="T83"/>
  <c r="T82"/>
  <c r="T81"/>
  <c i="4" r="BK81"/>
  <c r="J81"/>
  <c r="J60"/>
  <c i="2" r="BK81"/>
  <c r="J81"/>
  <c r="J60"/>
  <c i="3" r="BK83"/>
  <c r="J83"/>
  <c r="J61"/>
  <c i="4" r="P81"/>
  <c r="P80"/>
  <c i="1" r="AU57"/>
  <c i="5" r="BK81"/>
  <c r="J81"/>
  <c r="J60"/>
  <c r="P81"/>
  <c r="P80"/>
  <c i="1" r="AU58"/>
  <c i="5" r="R81"/>
  <c r="R80"/>
  <c r="T81"/>
  <c r="T80"/>
  <c i="2" r="J76"/>
  <c r="BE84"/>
  <c r="BE86"/>
  <c r="BE87"/>
  <c r="BE109"/>
  <c r="BE112"/>
  <c r="BE114"/>
  <c r="BE115"/>
  <c r="BE116"/>
  <c r="BE122"/>
  <c r="BE125"/>
  <c r="BE129"/>
  <c r="BE136"/>
  <c r="BE140"/>
  <c r="BE141"/>
  <c r="BE147"/>
  <c r="BE154"/>
  <c r="BE157"/>
  <c r="BE165"/>
  <c r="BE166"/>
  <c r="BE180"/>
  <c r="BE181"/>
  <c r="BE189"/>
  <c r="BE197"/>
  <c r="BE198"/>
  <c r="BE200"/>
  <c r="BE210"/>
  <c r="BE211"/>
  <c r="BE212"/>
  <c r="BE214"/>
  <c r="BE216"/>
  <c r="BE218"/>
  <c r="BE219"/>
  <c r="BE221"/>
  <c r="BE223"/>
  <c i="3" r="F55"/>
  <c r="BE84"/>
  <c i="4" r="F55"/>
  <c r="BE83"/>
  <c r="BE85"/>
  <c r="BE86"/>
  <c r="BE87"/>
  <c i="2" r="E70"/>
  <c r="BE92"/>
  <c r="BE98"/>
  <c r="BE106"/>
  <c r="BE107"/>
  <c r="BE110"/>
  <c r="BE127"/>
  <c r="BE134"/>
  <c r="BE135"/>
  <c r="BE138"/>
  <c r="BE139"/>
  <c r="BE164"/>
  <c r="BE167"/>
  <c r="BE168"/>
  <c r="BE169"/>
  <c r="BE172"/>
  <c r="BE179"/>
  <c r="BE182"/>
  <c r="BE187"/>
  <c r="BE194"/>
  <c r="BE196"/>
  <c r="BE199"/>
  <c r="BE208"/>
  <c r="BE213"/>
  <c r="BE217"/>
  <c i="3" r="J75"/>
  <c i="4" r="J54"/>
  <c r="BE84"/>
  <c i="5" r="J54"/>
  <c r="E70"/>
  <c i="2" r="J74"/>
  <c r="F77"/>
  <c r="BE82"/>
  <c r="BE89"/>
  <c r="BE90"/>
  <c r="BE91"/>
  <c r="BE94"/>
  <c r="BE95"/>
  <c r="BE96"/>
  <c r="BE103"/>
  <c r="BE105"/>
  <c r="BE108"/>
  <c r="BE113"/>
  <c r="BE117"/>
  <c r="BE118"/>
  <c r="BE123"/>
  <c r="BE124"/>
  <c r="BE143"/>
  <c r="BE144"/>
  <c r="BE148"/>
  <c r="BE151"/>
  <c r="BE156"/>
  <c r="BE160"/>
  <c r="BE161"/>
  <c r="BE163"/>
  <c r="BE170"/>
  <c r="BE171"/>
  <c r="BE173"/>
  <c r="BE174"/>
  <c r="BE175"/>
  <c r="BE177"/>
  <c r="BE178"/>
  <c r="BE185"/>
  <c r="BE186"/>
  <c r="BE188"/>
  <c r="BE190"/>
  <c r="BE191"/>
  <c r="BE192"/>
  <c r="BE193"/>
  <c r="BE201"/>
  <c r="BE202"/>
  <c r="BE203"/>
  <c r="BE204"/>
  <c r="BE205"/>
  <c r="BE209"/>
  <c r="BE215"/>
  <c r="BE222"/>
  <c r="BE224"/>
  <c r="BE225"/>
  <c r="BE226"/>
  <c r="BE227"/>
  <c r="BE228"/>
  <c i="3" r="J54"/>
  <c r="BE85"/>
  <c i="4" r="E48"/>
  <c r="J52"/>
  <c r="BE88"/>
  <c i="5" r="J52"/>
  <c r="F77"/>
  <c r="BE83"/>
  <c i="2" r="BE83"/>
  <c r="BE85"/>
  <c r="BE88"/>
  <c r="BE93"/>
  <c r="BE97"/>
  <c r="BE99"/>
  <c r="BE100"/>
  <c r="BE101"/>
  <c r="BE102"/>
  <c r="BE104"/>
  <c r="BE111"/>
  <c r="BE119"/>
  <c r="BE120"/>
  <c r="BE121"/>
  <c r="BE126"/>
  <c r="BE128"/>
  <c r="BE137"/>
  <c r="BE142"/>
  <c r="BE145"/>
  <c r="BE146"/>
  <c r="BE149"/>
  <c r="BE150"/>
  <c r="BE152"/>
  <c r="BE153"/>
  <c r="BE155"/>
  <c r="BE158"/>
  <c r="BE159"/>
  <c r="BE162"/>
  <c r="BE176"/>
  <c r="BE183"/>
  <c r="BE184"/>
  <c r="BE195"/>
  <c r="BE206"/>
  <c r="BE207"/>
  <c r="BE220"/>
  <c r="BE229"/>
  <c r="BE230"/>
  <c r="BE231"/>
  <c r="BE232"/>
  <c i="3" r="E48"/>
  <c i="4" r="BE82"/>
  <c i="5" r="BE82"/>
  <c r="BE84"/>
  <c r="BE85"/>
  <c r="BE86"/>
  <c r="BE87"/>
  <c r="BE88"/>
  <c r="BE89"/>
  <c r="BE90"/>
  <c r="BE91"/>
  <c r="BE92"/>
  <c r="BE93"/>
  <c r="BE94"/>
  <c i="2" r="J34"/>
  <c i="1" r="AW55"/>
  <c i="3" r="F36"/>
  <c i="1" r="BC56"/>
  <c i="4" r="F35"/>
  <c i="1" r="BB57"/>
  <c i="5" r="F34"/>
  <c i="1" r="BA58"/>
  <c i="5" r="F37"/>
  <c i="1" r="BD58"/>
  <c i="3" r="F35"/>
  <c i="1" r="BB56"/>
  <c i="4" r="F34"/>
  <c i="1" r="BA57"/>
  <c i="4" r="F37"/>
  <c i="1" r="BD57"/>
  <c i="2" r="F34"/>
  <c i="1" r="BA55"/>
  <c i="3" r="J34"/>
  <c i="1" r="AW56"/>
  <c i="2" r="F35"/>
  <c i="1" r="BB55"/>
  <c i="5" r="J34"/>
  <c i="1" r="AW58"/>
  <c i="3" r="F34"/>
  <c i="1" r="BA56"/>
  <c i="3" r="F37"/>
  <c i="1" r="BD56"/>
  <c i="4" r="J34"/>
  <c i="1" r="AW57"/>
  <c i="2" r="F37"/>
  <c i="1" r="BD55"/>
  <c i="2" r="F36"/>
  <c i="1" r="BC55"/>
  <c i="5" r="F36"/>
  <c i="1" r="BC58"/>
  <c i="4" r="F36"/>
  <c i="1" r="BC57"/>
  <c i="5" r="F35"/>
  <c i="1" r="BB58"/>
  <c i="4" l="1" r="BK80"/>
  <c r="J80"/>
  <c r="J59"/>
  <c i="2" r="BK80"/>
  <c r="J80"/>
  <c i="3" r="BK82"/>
  <c r="BK81"/>
  <c r="J81"/>
  <c r="J59"/>
  <c i="5" r="BK80"/>
  <c r="J80"/>
  <c r="J59"/>
  <c i="2" r="F33"/>
  <c i="1" r="AZ55"/>
  <c i="2" r="J30"/>
  <c i="1" r="AG55"/>
  <c r="BA54"/>
  <c r="AW54"/>
  <c r="AK30"/>
  <c r="BC54"/>
  <c r="W32"/>
  <c i="3" r="F33"/>
  <c i="1" r="AZ56"/>
  <c r="BD54"/>
  <c r="W33"/>
  <c i="4" r="F33"/>
  <c i="1" r="AZ57"/>
  <c i="3" r="J33"/>
  <c i="1" r="AV56"/>
  <c r="AT56"/>
  <c i="5" r="F33"/>
  <c i="1" r="AZ58"/>
  <c r="AU54"/>
  <c i="2" r="J33"/>
  <c i="1" r="AV55"/>
  <c r="AT55"/>
  <c r="BB54"/>
  <c r="W31"/>
  <c i="4" r="J33"/>
  <c i="1" r="AV57"/>
  <c r="AT57"/>
  <c i="5" r="J33"/>
  <c i="1" r="AV58"/>
  <c r="AT58"/>
  <c i="2" l="1" r="J39"/>
  <c r="J59"/>
  <c i="3" r="J82"/>
  <c r="J60"/>
  <c i="1" r="AN55"/>
  <c r="AZ54"/>
  <c r="AV54"/>
  <c r="AK29"/>
  <c i="3" r="J30"/>
  <c i="1" r="AG56"/>
  <c r="AN56"/>
  <c r="AX54"/>
  <c r="W30"/>
  <c i="4" r="J30"/>
  <c i="1" r="AG57"/>
  <c r="AN57"/>
  <c r="AY54"/>
  <c i="5" r="J30"/>
  <c i="1" r="AG58"/>
  <c r="AN58"/>
  <c i="4" l="1" r="J39"/>
  <c i="5" r="J39"/>
  <c i="3" r="J39"/>
  <c i="1" r="W29"/>
  <c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<sst xmlns="http://schemas.openxmlformats.org/spreadsheetml/2006/main">
  <si>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</si>
  <si>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</si>
  <si>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</si>
  <si>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</si>
  <si>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</si>
  <si>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{8052902e-f133-4086-be94-aa12d85ae407}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</si>
  <si>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</si>
  <si>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</si>
  <si>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</si>
  <si>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</si>
  <si>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</si>
  <si>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</si>
  <si>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</si>
  <si>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</si>
  <si>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20200309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</si>
  <si>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</si>
  <si>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</si>
  <si>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zabezpečovacího zařízení v žst. Frenštát pod Radhoštěm(FINAL)</t>
  </si>
  <si>
    <t>KSO:</t>
  </si>
  <si>
    <t>824</t>
  </si>
  <si>
    <t>CC-CZ:</t>
  </si>
  <si>
    <t/>
  </si>
  <si>
    <t>Místo:</t>
  </si>
  <si>
    <t>ŽST Frenštát pod Radhoštěm</t>
  </si>
  <si>
    <t>Datum:</t>
  </si>
  <si>
    <t>9. 3. 2020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</si>
  <si>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</si>
  <si>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</si>
  <si>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</si>
  <si>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</si>
  <si>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</si>
  <si>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</si>
  <si>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</si>
  <si>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</si>
  <si>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</si>
  <si>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</si>
  <si>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</si>
  <si>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</si>
  <si>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</si>
  <si>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</si>
  <si>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</si>
  <si>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</si>
  <si>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</si>
  <si>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</si>
  <si>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</si>
  <si>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</si>
  <si>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</si>
  <si>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</si>
  <si>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</si>
  <si>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</si>
  <si>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</si>
  <si>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</si>
  <si>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</si>
  <si>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</si>
  <si>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</si>
  <si>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</si>
  <si>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</si>
  <si>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</si>
  <si>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</si>
  <si>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</si>
  <si>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</si>
  <si>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</si>
  <si>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</si>
  <si>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</si>
  <si>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</si>
  <si>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</si>
  <si>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</si>
  <si>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</si>
  <si>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</si>
  <si>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</si>
  <si>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</si>
  <si>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</si>
  <si>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</si>
  <si>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</si>
  <si>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</si>
  <si>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</si>
  <si>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</si>
  <si>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</si>
  <si>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</si>
  <si>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</si>
  <si>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</si>
  <si>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</si>
  <si>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{385389df-eb19-4e05-8e71-d9964f5d1b36}</t>
  </si>
  <si>
    <t>2</t>
  </si>
  <si>
    <t>02</t>
  </si>
  <si>
    <t>Stavební část</t>
  </si>
  <si>
    <t>STA</t>
  </si>
  <si>
    <t>{08355f5f-a4b6-418f-80fc-7052ea3f7ba0}</t>
  </si>
  <si>
    <t>03</t>
  </si>
  <si>
    <t>VON</t>
  </si>
  <si>
    <t>{819c6f40-3c7a-4648-a818-74584933b1a9}</t>
  </si>
  <si>
    <t>X</t>
  </si>
  <si>
    <t>Materiál dodávaný objednavatelem</t>
  </si>
  <si>
    <t>{fe9db185-edaf-41bf-bb06-06b50ec87e52}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</si>
  <si>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</si>
  <si>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</si>
  <si>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</si>
  <si>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</si>
  <si>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</si>
  <si>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</si>
  <si>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</si>
  <si>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</si>
  <si>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</si>
  <si>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</si>
  <si>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</si>
  <si>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</si>
  <si>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</si>
  <si>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</si>
  <si>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</si>
  <si>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</si>
  <si>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</si>
  <si>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</si>
  <si>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</si>
  <si>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</si>
  <si>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</si>
  <si>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</si>
  <si>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</si>
  <si>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</si>
  <si>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</si>
  <si>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</si>
  <si>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</si>
  <si>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</si>
  <si>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kus</t>
  </si>
  <si>
    <t>Sborník UOŽI 01 2020</t>
  </si>
  <si>
    <t>-665164496</t>
  </si>
  <si>
    <t>M</t>
  </si>
  <si>
    <t>7590120090</t>
  </si>
  <si>
    <t>Skříně Skříň kabelová pomocná SKP 76 svorkovnice WAGO (CV490449013)</t>
  </si>
  <si>
    <t>128</t>
  </si>
  <si>
    <t>1574191570</t>
  </si>
  <si>
    <t>3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</si>
  <si>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</si>
  <si>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</si>
  <si>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-1053837174</t>
  </si>
  <si>
    <t>7590140190</t>
  </si>
  <si>
    <t>Závěry Závěr kabelový UKMP-WM (CV736719001)</t>
  </si>
  <si>
    <t>1991505253</t>
  </si>
  <si>
    <t>5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</si>
  <si>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</si>
  <si>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</si>
  <si>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1821641627</t>
  </si>
  <si>
    <t>6</t>
  </si>
  <si>
    <t>7590140150</t>
  </si>
  <si>
    <t>Závěry Závěr kabelový UPMP-WM I. (CV736709001)</t>
  </si>
  <si>
    <t>-941026980</t>
  </si>
  <si>
    <t>7</t>
  </si>
  <si>
    <t>7590415416</t>
  </si>
  <si>
    <t>Montáž tabule na zavěšování klíčů</t>
  </si>
  <si>
    <t>514723763</t>
  </si>
  <si>
    <t>8</t>
  </si>
  <si>
    <t>7590610600R</t>
  </si>
  <si>
    <t>Tabule na zavěšení klíčů</t>
  </si>
  <si>
    <t>-1465823243</t>
  </si>
  <si>
    <t>9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</si>
  <si>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</si>
  <si>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</si>
  <si>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</si>
  <si>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-239028890</t>
  </si>
  <si>
    <t>10</t>
  </si>
  <si>
    <t>7590521514</t>
  </si>
  <si>
    <t>Venkovní vedení kabelová - metalické sítě Plněné, párované s ochr. vodičem TCEKPFLEY 3 P 1,0 D</t>
  </si>
  <si>
    <t>-1249431836</t>
  </si>
  <si>
    <t>11</t>
  </si>
  <si>
    <t>7590521519</t>
  </si>
  <si>
    <t>Venkovní vedení kabelová - metalické sítě Plněné, párované s ochr. vodičem TCEKPFLEY 4 P 1,0 D</t>
  </si>
  <si>
    <t>-820375364</t>
  </si>
  <si>
    <t>12</t>
  </si>
  <si>
    <t>7590521529</t>
  </si>
  <si>
    <t>Venkovní vedení kabelová - metalické sítě Plněné, párované s ochr. vodičem TCEKPFLEY 7 P 1,0 D</t>
  </si>
  <si>
    <t>349628367</t>
  </si>
  <si>
    <t>13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</si>
  <si>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</si>
  <si>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</si>
  <si>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902382964</t>
  </si>
  <si>
    <t>14</t>
  </si>
  <si>
    <t>7590521539</t>
  </si>
  <si>
    <t>Venkovní vedení kabelová - metalické sítě Plněné, párované s ochr. vodičem TCEKPFLEY 16 P 1,0 D</t>
  </si>
  <si>
    <t>-1868892555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</si>
  <si>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</si>
  <si>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</si>
  <si>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-1321342832</t>
  </si>
  <si>
    <t>16</t>
  </si>
  <si>
    <t>7590521554</t>
  </si>
  <si>
    <t>Venkovní vedení kabelová - metalické sítě Plněné, párované s ochr. vodičem TCEKPFLEY 48 P 1,0 D</t>
  </si>
  <si>
    <t>430730346</t>
  </si>
  <si>
    <t>17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</si>
  <si>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</si>
  <si>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</si>
  <si>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-790597019</t>
  </si>
  <si>
    <t>18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</si>
  <si>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</si>
  <si>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</si>
  <si>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1849492737</t>
  </si>
  <si>
    <t>19</t>
  </si>
  <si>
    <t>7593505270</t>
  </si>
  <si>
    <t>Montáž kabelového označníku Ball Marker - upevnění kabelového označníku na plášť kabelu upevňovacími prvky</t>
  </si>
  <si>
    <t>482600204</t>
  </si>
  <si>
    <t>20</t>
  </si>
  <si>
    <t>7593501825</t>
  </si>
  <si>
    <t>Trasy kabelového vedení Lokátory a markery Ball Marker 1428 - XR ID, fialový zabezpečováci zapisovatelný</t>
  </si>
  <si>
    <t>1854778548</t>
  </si>
  <si>
    <t>7590525790</t>
  </si>
  <si>
    <t>Montáž sady svorkovnic WAGO na DIN lištu</t>
  </si>
  <si>
    <t>-639137110</t>
  </si>
  <si>
    <t>22</t>
  </si>
  <si>
    <t>7593311080</t>
  </si>
  <si>
    <t>Konstrukční díly Svorkovnice WAGO 870 lichá lišta (CV724905011)</t>
  </si>
  <si>
    <t>-1212330436</t>
  </si>
  <si>
    <t>23</t>
  </si>
  <si>
    <t>7593311090</t>
  </si>
  <si>
    <t>Konstrukční díly Svorkovnice WAGO 870 sudá lišta (CV724905010)</t>
  </si>
  <si>
    <t>-528057698</t>
  </si>
  <si>
    <t>24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</si>
  <si>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</si>
  <si>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</si>
  <si>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-824671803</t>
  </si>
  <si>
    <t>25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</si>
  <si>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</si>
  <si>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</si>
  <si>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-1605114505</t>
  </si>
  <si>
    <t>26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</si>
  <si>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</si>
  <si>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</si>
  <si>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-1089059865</t>
  </si>
  <si>
    <t>27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</si>
  <si>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</si>
  <si>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</si>
  <si>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-216722458</t>
  </si>
  <si>
    <t>28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</si>
  <si>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</si>
  <si>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</si>
  <si>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-1373537864</t>
  </si>
  <si>
    <t>29</t>
  </si>
  <si>
    <t>7590617040</t>
  </si>
  <si>
    <t>Demontáž tlačítka nebo světelné buňky z kolejové desky nebo pultu za provozu</t>
  </si>
  <si>
    <t>-398464561</t>
  </si>
  <si>
    <t>30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</si>
  <si>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</si>
  <si>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</si>
  <si>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930121539</t>
  </si>
  <si>
    <t>31</t>
  </si>
  <si>
    <t>7590610020</t>
  </si>
  <si>
    <t xml:space="preserve">Indikační a kolejové desky a ovládací pulty Buňka světelná jednožárovková  (CV720409002)</t>
  </si>
  <si>
    <t>854873542</t>
  </si>
  <si>
    <t>32</t>
  </si>
  <si>
    <t>7590610370</t>
  </si>
  <si>
    <t xml:space="preserve">Indikační a kolejové desky a ovládací pulty Stínítko rudé  (HM0321720400010)</t>
  </si>
  <si>
    <t>-1164176410</t>
  </si>
  <si>
    <t>33</t>
  </si>
  <si>
    <t>7590610400</t>
  </si>
  <si>
    <t xml:space="preserve">Indikační a kolejové desky a ovládací pulty Stínítko čiré  (HM0321720400013)</t>
  </si>
  <si>
    <t>-1190255210</t>
  </si>
  <si>
    <t>34</t>
  </si>
  <si>
    <t>7590610380</t>
  </si>
  <si>
    <t xml:space="preserve">Indikační a kolejové desky a ovládací pulty Stínítko zelené  (HM0321720400011)</t>
  </si>
  <si>
    <t>-1733125300</t>
  </si>
  <si>
    <t>35</t>
  </si>
  <si>
    <t>7590610410</t>
  </si>
  <si>
    <t xml:space="preserve">Indikační a kolejové desky a ovládací pulty Stínítko žluté  (HM0321720400014)</t>
  </si>
  <si>
    <t>1092413738</t>
  </si>
  <si>
    <t>36</t>
  </si>
  <si>
    <t>7590610180</t>
  </si>
  <si>
    <t>Indikační a kolejové desky a ovládací pulty Tlačítko dvoupolohové vratné (CV720769001)</t>
  </si>
  <si>
    <t>-1995480439</t>
  </si>
  <si>
    <t>37</t>
  </si>
  <si>
    <t>7590610230</t>
  </si>
  <si>
    <t>Indikační a kolejové desky a ovládací pulty Tlačítko třípolohové vratné (CV720789001)</t>
  </si>
  <si>
    <t>-1884481816</t>
  </si>
  <si>
    <t>38</t>
  </si>
  <si>
    <t>7590610170</t>
  </si>
  <si>
    <t xml:space="preserve">Indikační a kolejové desky a ovládací pulty Uzávěr  (CV720765004)</t>
  </si>
  <si>
    <t>-62746964</t>
  </si>
  <si>
    <t>39</t>
  </si>
  <si>
    <t>7590915032</t>
  </si>
  <si>
    <t>Montáž výkolejky ústřední stavěné s návěstním tělesem s přestavníkem elektromotorickým - připevnění upevňovací soupravy přestavníku, výkolejky a její montáž včetně návěstního tělesa, připevnění přestavníku na upevňovací soupravu, namontování spojovací tyče, zatažení kabelu s kabelovou formou do kabelového závěru, mechanické přezkoušení chodu, nátěr. Bez zemních prací</t>
  </si>
  <si>
    <t>-609486130</t>
  </si>
  <si>
    <t>40</t>
  </si>
  <si>
    <t>7590910380</t>
  </si>
  <si>
    <t>Výkolejky Výkolejka kompletní S49 levá přestavník a návěst vlevo (CV040709002)</t>
  </si>
  <si>
    <t>-278565761</t>
  </si>
  <si>
    <t>41</t>
  </si>
  <si>
    <t>7591015064</t>
  </si>
  <si>
    <t>Připojení elektromotorického přestavníku na výkolejku - připojení a seřízení přestavníkové spojnice, montáž a seřízení kontrolního ústrojí</t>
  </si>
  <si>
    <t>-1255913488</t>
  </si>
  <si>
    <t>42</t>
  </si>
  <si>
    <t>7591207010</t>
  </si>
  <si>
    <t>Demontáž mechanického závorníku</t>
  </si>
  <si>
    <t>-316711908</t>
  </si>
  <si>
    <t>43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</si>
  <si>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</si>
  <si>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</si>
  <si>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-1564311595</t>
  </si>
  <si>
    <t>44</t>
  </si>
  <si>
    <t>7591080225</t>
  </si>
  <si>
    <t>Ostatní náhradní díly EP600 Kloub připevňovací horní (CV030169001)</t>
  </si>
  <si>
    <t>-1471750666</t>
  </si>
  <si>
    <t>45</t>
  </si>
  <si>
    <t>7591080220</t>
  </si>
  <si>
    <t>Ostatní náhradní díly EP600 Kloub připevňovací dolní (CV030179001)</t>
  </si>
  <si>
    <t>-2041760256</t>
  </si>
  <si>
    <t>46</t>
  </si>
  <si>
    <t>7590920320</t>
  </si>
  <si>
    <t>Součásti výkolejek Těleso návěst.pro levostr. výhybky (CV032079001)</t>
  </si>
  <si>
    <t>163110719</t>
  </si>
  <si>
    <t>47</t>
  </si>
  <si>
    <t>7590920325</t>
  </si>
  <si>
    <t>Součásti výkolejek Těleso návěst.pro pravostr výhybky (CV032079002)</t>
  </si>
  <si>
    <t>-528188507</t>
  </si>
  <si>
    <t>48</t>
  </si>
  <si>
    <t>7591080782R</t>
  </si>
  <si>
    <t xml:space="preserve">Souprava připevňovací  03083K (CV030839011) Souprava připevňovací pro přestavník rozřezný, hákový závěr, výměna jednoduchá, připevňovací pás délky 1200 mm_x000d_
_x000d_
</t>
  </si>
  <si>
    <t>-1854368872</t>
  </si>
  <si>
    <t>VV</t>
  </si>
  <si>
    <t>5"přestavníky</t>
  </si>
  <si>
    <t>1"výkolejka přestavník</t>
  </si>
  <si>
    <t>1"výkolejkové těleso</t>
  </si>
  <si>
    <t>Součet</t>
  </si>
  <si>
    <t>49</t>
  </si>
  <si>
    <t>7591087310</t>
  </si>
  <si>
    <t>Demontáž ostatních náhradních dílů EP600 sady kontaktové</t>
  </si>
  <si>
    <t>1207340323</t>
  </si>
  <si>
    <t>50</t>
  </si>
  <si>
    <t>7591085310</t>
  </si>
  <si>
    <t>Montáž ostatních náhradních dílů EP600 sady kontaktové</t>
  </si>
  <si>
    <t>239344879</t>
  </si>
  <si>
    <t>51</t>
  </si>
  <si>
    <t>7591080740</t>
  </si>
  <si>
    <t>Ostatní náhradní díly EP600 Sada kontaktová bez závorníku nerezová (CV200625107)</t>
  </si>
  <si>
    <t>-1269766588</t>
  </si>
  <si>
    <t>52</t>
  </si>
  <si>
    <t>7591015062</t>
  </si>
  <si>
    <t>Připojení elektromotorického přestavníku na výhybku s kontrolou jazyků - připojení a seřízení přestavníkové spojnice, montáž a seřízení kontrolního ústrojí</t>
  </si>
  <si>
    <t>1733129760</t>
  </si>
  <si>
    <t>53</t>
  </si>
  <si>
    <t>7591095010</t>
  </si>
  <si>
    <t>Dodatečná montáž ohrazení pro elekromotorický přestavník s plastovou ohrádkou</t>
  </si>
  <si>
    <t>305892583</t>
  </si>
  <si>
    <t>54</t>
  </si>
  <si>
    <t>7591090110</t>
  </si>
  <si>
    <t>Díly pro zemní montáž přestavníků Ohrádka přestavníku POP KPS (HM0321859992206)</t>
  </si>
  <si>
    <t>528319870</t>
  </si>
  <si>
    <t>55</t>
  </si>
  <si>
    <t>5914125010</t>
  </si>
  <si>
    <t>Montáž betonových desek Poznámka: 1. V cenách jsou započteny náklady na manipulaci a montáž desek podle vzorového listu. 2. V cenách nejsou obsaženy náklady na dodávku materiálu.</t>
  </si>
  <si>
    <t>-537347414</t>
  </si>
  <si>
    <t>56</t>
  </si>
  <si>
    <t>7591090010</t>
  </si>
  <si>
    <t xml:space="preserve">Díly pro zemní montáž přestavníků Deska základ.pod přestav. 700x460  (HM0592139997046)</t>
  </si>
  <si>
    <t>-1047542401</t>
  </si>
  <si>
    <t>57</t>
  </si>
  <si>
    <t>7592005050</t>
  </si>
  <si>
    <t>Montáž počítacího bodu (senzoru) RSR 180 - uložení a připevnění na určené místo, seřízení polohy, přezkoušení</t>
  </si>
  <si>
    <t>1163019681</t>
  </si>
  <si>
    <t>58</t>
  </si>
  <si>
    <t>7592010102</t>
  </si>
  <si>
    <t>Kolové senzory a snímače počítačů náprav Snímač průjezdu kola RSR 180 (5 m kabel)</t>
  </si>
  <si>
    <t>-751750720</t>
  </si>
  <si>
    <t>59</t>
  </si>
  <si>
    <t>7594305015</t>
  </si>
  <si>
    <t>Montáž součástí počítače náprav neoprénové ochranné hadice se soupravou pro upevnění k pražci</t>
  </si>
  <si>
    <t>-806216336</t>
  </si>
  <si>
    <t>60</t>
  </si>
  <si>
    <t>7592010142</t>
  </si>
  <si>
    <t>Kolové senzory a snímače počítačů náprav Neoprénová ochr. hadice 4,8 m</t>
  </si>
  <si>
    <t>1883820581</t>
  </si>
  <si>
    <t>61</t>
  </si>
  <si>
    <t>7592010152</t>
  </si>
  <si>
    <t>Kolové senzory a snímače počítačů náprav Montážní sada neoprénové ochr.hadice</t>
  </si>
  <si>
    <t>-126063584</t>
  </si>
  <si>
    <t>62</t>
  </si>
  <si>
    <t>7594305040</t>
  </si>
  <si>
    <t>Montáž součástí počítače náprav upevňovací kolejnicové čelisti SK 140</t>
  </si>
  <si>
    <t>-1429617497</t>
  </si>
  <si>
    <t>63</t>
  </si>
  <si>
    <t>7592010166</t>
  </si>
  <si>
    <t>Kolové senzory a snímače počítačů náprav Upevňovací souprava SK140</t>
  </si>
  <si>
    <t>919073024</t>
  </si>
  <si>
    <t>64</t>
  </si>
  <si>
    <t>7594305045</t>
  </si>
  <si>
    <t>Montáž součástí počítače náprav AZF upevňovacího šroubu BBK</t>
  </si>
  <si>
    <t>1255864439</t>
  </si>
  <si>
    <t>65</t>
  </si>
  <si>
    <t>7592010172</t>
  </si>
  <si>
    <t>Kolové senzory a snímače počítačů náprav Připevňovací čep BBK pro upevňovací soupravu SK140</t>
  </si>
  <si>
    <t>pár</t>
  </si>
  <si>
    <t>-43158287</t>
  </si>
  <si>
    <t>66</t>
  </si>
  <si>
    <t>7592705030</t>
  </si>
  <si>
    <t>Označení hranice izolovaného úseku</t>
  </si>
  <si>
    <t>605847321</t>
  </si>
  <si>
    <t>67</t>
  </si>
  <si>
    <t>7593315380</t>
  </si>
  <si>
    <t>Montáž panelu reléového</t>
  </si>
  <si>
    <t>295487293</t>
  </si>
  <si>
    <t>68</t>
  </si>
  <si>
    <t>7593310450</t>
  </si>
  <si>
    <t xml:space="preserve">Konstrukční díly Panel volné vazby úplný  (CV725719003M)</t>
  </si>
  <si>
    <t>239797119</t>
  </si>
  <si>
    <t>69</t>
  </si>
  <si>
    <t>7593317010</t>
  </si>
  <si>
    <t>Zrušení jednoho zapojení při volné vazbě - odpojení vodiče a jeho vytažení</t>
  </si>
  <si>
    <t>-604633582</t>
  </si>
  <si>
    <t>70</t>
  </si>
  <si>
    <t>7593315425</t>
  </si>
  <si>
    <t>Zhotovení jednoho zapojení při volné vazbě - naměření vodiče, zatažení a připojení</t>
  </si>
  <si>
    <t>1220928455</t>
  </si>
  <si>
    <t>71</t>
  </si>
  <si>
    <t>7593335040</t>
  </si>
  <si>
    <t>Montáž malorozměrného relé</t>
  </si>
  <si>
    <t>8949698</t>
  </si>
  <si>
    <t>72</t>
  </si>
  <si>
    <t>7593330040</t>
  </si>
  <si>
    <t>Výměnné díly Relé NMŠ 1-2000 (HM0404221990407)</t>
  </si>
  <si>
    <t>-2069366311</t>
  </si>
  <si>
    <t>73</t>
  </si>
  <si>
    <t>7593330350</t>
  </si>
  <si>
    <t>Výměnné díly Relé NMPŠ 1-2000 (HM0404221990438)</t>
  </si>
  <si>
    <t>-548616523</t>
  </si>
  <si>
    <t>74</t>
  </si>
  <si>
    <t>7593330120</t>
  </si>
  <si>
    <t>Výměnné díly Relé NMŠ 1-1500 (HM0404221990415)</t>
  </si>
  <si>
    <t>-885395621</t>
  </si>
  <si>
    <t>75</t>
  </si>
  <si>
    <t>7593330160</t>
  </si>
  <si>
    <t>Výměnné díly Relé NMŠ 2-4000 (HM0404221990419)</t>
  </si>
  <si>
    <t>-678216093</t>
  </si>
  <si>
    <t>76</t>
  </si>
  <si>
    <t>7593335050</t>
  </si>
  <si>
    <t>Montáž zásuvky malorozměrového relé - včetně zapojení přívodů</t>
  </si>
  <si>
    <t>-741174858</t>
  </si>
  <si>
    <t>77</t>
  </si>
  <si>
    <t>7593311200</t>
  </si>
  <si>
    <t xml:space="preserve">Konstrukční díly Zásuvka ESP ocínovaná  (CV711015024)</t>
  </si>
  <si>
    <t>-630277732</t>
  </si>
  <si>
    <t>78</t>
  </si>
  <si>
    <t>7593407080</t>
  </si>
  <si>
    <t>Demontáž kladky odbočné pro 1 DD s kul. ložiskem</t>
  </si>
  <si>
    <t>253053940</t>
  </si>
  <si>
    <t>79</t>
  </si>
  <si>
    <t>7593407130</t>
  </si>
  <si>
    <t>Demontáž drátovodu dvojitého ze žlabu</t>
  </si>
  <si>
    <t>1342395254</t>
  </si>
  <si>
    <t>80</t>
  </si>
  <si>
    <t>7593407240</t>
  </si>
  <si>
    <t>Demontáž žlabu ocelového s poklopem 30 x 30 x 300</t>
  </si>
  <si>
    <t>417896377</t>
  </si>
  <si>
    <t>81</t>
  </si>
  <si>
    <t>7593407282</t>
  </si>
  <si>
    <t>Demontáž žlabu betonového složeného T III - K</t>
  </si>
  <si>
    <t>1731013322</t>
  </si>
  <si>
    <t>82</t>
  </si>
  <si>
    <t>7594305035</t>
  </si>
  <si>
    <t>Montáž součástí počítače náprav kabelového závěru KSL-FP pro RSR</t>
  </si>
  <si>
    <t>-152686885</t>
  </si>
  <si>
    <t>83</t>
  </si>
  <si>
    <t>7592010212</t>
  </si>
  <si>
    <t>Kolové senzory a snímače počítačů náprav Kabelový závěr UKM pro RSR180, 1x EPO 180</t>
  </si>
  <si>
    <t>-1108234341</t>
  </si>
  <si>
    <t>84</t>
  </si>
  <si>
    <t>7592010216</t>
  </si>
  <si>
    <t>Kolové senzory a snímače počítačů náprav Kabelový závěr UPM pro RSR180, 1x EPO 180</t>
  </si>
  <si>
    <t>1193708027</t>
  </si>
  <si>
    <t>85</t>
  </si>
  <si>
    <t>7592010214</t>
  </si>
  <si>
    <t>Kolové senzory a snímače počítačů náprav Příruba UKM pro RSR + těsnění</t>
  </si>
  <si>
    <t>-1646783099</t>
  </si>
  <si>
    <t>86</t>
  </si>
  <si>
    <t>7594305075</t>
  </si>
  <si>
    <t>Montáž součástí počítače náprav skříně pro bloky šíře 126TE BGT 03</t>
  </si>
  <si>
    <t>-964404373</t>
  </si>
  <si>
    <t>87</t>
  </si>
  <si>
    <t>7594300104</t>
  </si>
  <si>
    <t>Počítače náprav Vnitřní prvky PN ACS 2000 Montážní skříňka BGT06 šíře 126TE</t>
  </si>
  <si>
    <t>117883387</t>
  </si>
  <si>
    <t>88</t>
  </si>
  <si>
    <t>7594305010</t>
  </si>
  <si>
    <t>Montáž součástí počítače náprav vyhodnocovací části</t>
  </si>
  <si>
    <t>-642218151</t>
  </si>
  <si>
    <t>89</t>
  </si>
  <si>
    <t>7594300084</t>
  </si>
  <si>
    <t>Počítače náprav Vnitřní prvky PN ACS 2000 Vyhodnocovací jednotka IMC003 GS01</t>
  </si>
  <si>
    <t>412608977</t>
  </si>
  <si>
    <t>90</t>
  </si>
  <si>
    <t>7594305055</t>
  </si>
  <si>
    <t>Montáž součástí počítače náprav bloku pro počítače náprav</t>
  </si>
  <si>
    <t>-38268881</t>
  </si>
  <si>
    <t>91</t>
  </si>
  <si>
    <t>7594300108</t>
  </si>
  <si>
    <t>Počítače náprav Vnitřní prvky PN ACS 2000 Jednotka jištění SIC006 GS01</t>
  </si>
  <si>
    <t>889998497</t>
  </si>
  <si>
    <t>92</t>
  </si>
  <si>
    <t>7594300078</t>
  </si>
  <si>
    <t>Počítače náprav Vnitřní prvky PN ACS 2000 Čítačová jednotka ACB119 GS04</t>
  </si>
  <si>
    <t>-1175369005</t>
  </si>
  <si>
    <t>93</t>
  </si>
  <si>
    <t>7594300136</t>
  </si>
  <si>
    <t>Počítače náprav Vnitřní prvky PN ACS 2000 Sběrnicová jednotka ABP002-2 21TE GS02</t>
  </si>
  <si>
    <t>361104034</t>
  </si>
  <si>
    <t>94</t>
  </si>
  <si>
    <t>7594300138</t>
  </si>
  <si>
    <t>Počítače náprav Vnitřní prvky PN ACS 2000 Sběrnicová jednotka ABP002-3 25TE GS02</t>
  </si>
  <si>
    <t>1015779120</t>
  </si>
  <si>
    <t>95</t>
  </si>
  <si>
    <t>7594305025</t>
  </si>
  <si>
    <t>Montáž součástí počítače náprav přepěťové ochrany napájení</t>
  </si>
  <si>
    <t>-2135540210</t>
  </si>
  <si>
    <t>96</t>
  </si>
  <si>
    <t>7594300018</t>
  </si>
  <si>
    <t>Počítače náprav Vnitřní prvky PN AZF Přepěťová ochrana vyhodnocovací jednotky BSI002 (BSI003, BSI004)</t>
  </si>
  <si>
    <t>990143934</t>
  </si>
  <si>
    <t>97</t>
  </si>
  <si>
    <t>7593325100</t>
  </si>
  <si>
    <t>Montáž pojistky zástrčkové pro zabezpečovací zařízení - včetně zapojení a označení</t>
  </si>
  <si>
    <t>-1552277201</t>
  </si>
  <si>
    <t>98</t>
  </si>
  <si>
    <t>7593320126</t>
  </si>
  <si>
    <t>Prvky Pojistka zástrčková 0,5A (CV719039001)</t>
  </si>
  <si>
    <t>-118023872</t>
  </si>
  <si>
    <t>99</t>
  </si>
  <si>
    <t>7593320129</t>
  </si>
  <si>
    <t>Prvky Pojistka zástrčková 1A (CV719039002)</t>
  </si>
  <si>
    <t>1922150966</t>
  </si>
  <si>
    <t>100</t>
  </si>
  <si>
    <t>7593325110</t>
  </si>
  <si>
    <t>Montáž pásku zdířkového pojistkového - včetně zapojení a označení</t>
  </si>
  <si>
    <t>130305199</t>
  </si>
  <si>
    <t>101</t>
  </si>
  <si>
    <t>7593320099</t>
  </si>
  <si>
    <t>Prvky Pásek zdíř.pro zástrč.poj. 0,5A (CV719029001)</t>
  </si>
  <si>
    <t>-303526761</t>
  </si>
  <si>
    <t>102</t>
  </si>
  <si>
    <t>7593320102</t>
  </si>
  <si>
    <t>Prvky Pásek zdíř.pro zástrč.poj. 1,0A (CV719029002)</t>
  </si>
  <si>
    <t>-824646098</t>
  </si>
  <si>
    <t>103</t>
  </si>
  <si>
    <t>7593315382</t>
  </si>
  <si>
    <t>Montáž panelu se svorkovnicemi</t>
  </si>
  <si>
    <t>-24388710</t>
  </si>
  <si>
    <t>104</t>
  </si>
  <si>
    <t>7593310400</t>
  </si>
  <si>
    <t xml:space="preserve">Konstrukční díly Panel odporů a pojistek  (CV726439002M)</t>
  </si>
  <si>
    <t>1326077821</t>
  </si>
  <si>
    <t>105</t>
  </si>
  <si>
    <t>7593333990</t>
  </si>
  <si>
    <t>Hodinová zúčtovací sazba pro opravu elektronických prvků a zařízení</t>
  </si>
  <si>
    <t>hod</t>
  </si>
  <si>
    <t>-1626567560</t>
  </si>
  <si>
    <t>106</t>
  </si>
  <si>
    <t>7590417012</t>
  </si>
  <si>
    <t>Demontáž hradlové skříně řídícího přístroje 12 polí - včetně odpojení zařízení od kabelových rozvodů</t>
  </si>
  <si>
    <t>-2010427672</t>
  </si>
  <si>
    <t>107</t>
  </si>
  <si>
    <t>7590415012</t>
  </si>
  <si>
    <t>Montáž hradlové skříně řídícího přístroje 12 polí - příprava skříně k montáži, postavení na přístroj a připevnění, vyvrtání otvorů pro kabely a zatažení kabeIů, přizpůsobení a úprava dřevěných krytů, podlahy, zhotovení forem a zapojeni skříně, přizpusobení závislostí, seřízení a přezkoušení činnosti zařízení, oprava nátěru</t>
  </si>
  <si>
    <t>-1673705293</t>
  </si>
  <si>
    <t>108</t>
  </si>
  <si>
    <t>7593320171</t>
  </si>
  <si>
    <t xml:space="preserve">Prvky Usměrňovač URDO  (CV719269004)</t>
  </si>
  <si>
    <t>951232900</t>
  </si>
  <si>
    <t>109</t>
  </si>
  <si>
    <t>7590525115</t>
  </si>
  <si>
    <t>Montáž kabelu závlačného ruční zatahování do rour kabelovodů TCE/KE, KFE, KEZE s jádrem 1 mm 1 až 7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</si>
  <si>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-1954433455</t>
  </si>
  <si>
    <t>110</t>
  </si>
  <si>
    <t>7590521818R</t>
  </si>
  <si>
    <t>Venkovní vedení kabelová - metalické sítě Neplněné s ochr. vodičem, stíněné TCEKY 6 P 1,0 D</t>
  </si>
  <si>
    <t>901281399</t>
  </si>
  <si>
    <t>111</t>
  </si>
  <si>
    <t>7494351020</t>
  </si>
  <si>
    <t>Montáž jističů (do 10 kA) dvoupólových nebo 1+N pólových do 20 A</t>
  </si>
  <si>
    <t>1564089661</t>
  </si>
  <si>
    <t>112</t>
  </si>
  <si>
    <t>7494003318</t>
  </si>
  <si>
    <t>Modulární přístroje Jističe do 80 A; 10 kA 2-pólové In 2 A, Ue AC 230/400 V / DC 144 V, charakteristika C, 2pól, Icn 10 kA</t>
  </si>
  <si>
    <t>-161037538</t>
  </si>
  <si>
    <t>113</t>
  </si>
  <si>
    <t>7494003322</t>
  </si>
  <si>
    <t>Modulární přístroje Jističe do 80 A; 10 kA 2-pólové In 6 A, Ue AC 230/400 V / DC 144 V, charakteristika C, 2pól, Icn 10 kA</t>
  </si>
  <si>
    <t>-182070374</t>
  </si>
  <si>
    <t>114</t>
  </si>
  <si>
    <t>7593335170</t>
  </si>
  <si>
    <t>Montáž universální časovací jednotky - včetně zapojení a označení</t>
  </si>
  <si>
    <t>1509906696</t>
  </si>
  <si>
    <t>115</t>
  </si>
  <si>
    <t>7593320426</t>
  </si>
  <si>
    <t>Prvky Jednotka časová CJS (CV755139004)</t>
  </si>
  <si>
    <t>-1003234855</t>
  </si>
  <si>
    <t>116</t>
  </si>
  <si>
    <t>7593325070</t>
  </si>
  <si>
    <t>Montáž krycích desek do panelu (kazety)</t>
  </si>
  <si>
    <t>2107063006</t>
  </si>
  <si>
    <t>117</t>
  </si>
  <si>
    <t>7593320414</t>
  </si>
  <si>
    <t>Prvky Deska propojovací DPN (CV755135004)</t>
  </si>
  <si>
    <t>-2037749365</t>
  </si>
  <si>
    <t>118</t>
  </si>
  <si>
    <t>7593320192</t>
  </si>
  <si>
    <t xml:space="preserve">Prvky Deska S POKO 75 94  (CV724805019)</t>
  </si>
  <si>
    <t>-282550524</t>
  </si>
  <si>
    <t>119</t>
  </si>
  <si>
    <t>7592305010</t>
  </si>
  <si>
    <t>Montáž transformátoru pro zabezpečovací zařízení - usazení a zapojení</t>
  </si>
  <si>
    <t>-1901220313</t>
  </si>
  <si>
    <t>120</t>
  </si>
  <si>
    <t>7593321509</t>
  </si>
  <si>
    <t>Prvky Transformátor PTR (CV361709001)</t>
  </si>
  <si>
    <t>-306647404</t>
  </si>
  <si>
    <t>121</t>
  </si>
  <si>
    <t>7593321503</t>
  </si>
  <si>
    <t>Prvky Transformátor DTR (CV361679001)</t>
  </si>
  <si>
    <t>-664620258</t>
  </si>
  <si>
    <t>122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</si>
  <si>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</si>
  <si>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</si>
  <si>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-1439329681</t>
  </si>
  <si>
    <t>123</t>
  </si>
  <si>
    <t>7591300200</t>
  </si>
  <si>
    <t>Zámky Zámek výměn.jednoduchý univerzální (HM0404156060000)</t>
  </si>
  <si>
    <t>-27394208</t>
  </si>
  <si>
    <t>124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</si>
  <si>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</si>
  <si>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</si>
  <si>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-1753166687</t>
  </si>
  <si>
    <t>125</t>
  </si>
  <si>
    <t>7591300210</t>
  </si>
  <si>
    <t>Zámky Zámek výměn.kontr.odtlačný univerzální (HM0404156090000)</t>
  </si>
  <si>
    <t>1935920568</t>
  </si>
  <si>
    <t>126</t>
  </si>
  <si>
    <t>5915005040</t>
  </si>
  <si>
    <t>Hloubení rýh nebo jam na železničním spodku IV. třídy. Poznámka: 1. V cenách jsou započteny náklady na hloubení a uložení výzisku na terén nebo naložení na dopravní prostředek a uložení na úložišti.</t>
  </si>
  <si>
    <t>m3</t>
  </si>
  <si>
    <t>1510805910</t>
  </si>
  <si>
    <t>127</t>
  </si>
  <si>
    <t>1320010001-R</t>
  </si>
  <si>
    <t>Výkop a odkop zeminy ke stávajícím kabelům ručně, zabezpečení výkopu</t>
  </si>
  <si>
    <t>1848308861</t>
  </si>
  <si>
    <t>1320010021-R</t>
  </si>
  <si>
    <t>Opětovné zřízení kabelového lože z prosáté zeminy ve stávající kabelové trase</t>
  </si>
  <si>
    <t>-1744737908</t>
  </si>
  <si>
    <t>129</t>
  </si>
  <si>
    <t>1320010031-R</t>
  </si>
  <si>
    <t>Pokládka výstražné folie ve stávající kabelové trase</t>
  </si>
  <si>
    <t>-1381505761</t>
  </si>
  <si>
    <t>130</t>
  </si>
  <si>
    <t>7593500595</t>
  </si>
  <si>
    <t>Trasy kabelového vedení Kabelové krycí desky a pásy Fólie výstražná modrá š. 20 cm</t>
  </si>
  <si>
    <t>811600007</t>
  </si>
  <si>
    <t>131</t>
  </si>
  <si>
    <t>1320010041-R</t>
  </si>
  <si>
    <t>Zához osazené kabelové trasy ručně včetně hutnění</t>
  </si>
  <si>
    <t>2001263556</t>
  </si>
  <si>
    <t>132</t>
  </si>
  <si>
    <t>1320010051-R</t>
  </si>
  <si>
    <t>Povrchová úprava po záhozu ve stávající kabelové trase</t>
  </si>
  <si>
    <t>-676975444</t>
  </si>
  <si>
    <t>133</t>
  </si>
  <si>
    <t>7593500090</t>
  </si>
  <si>
    <t>Trasy kabelového vedení Kabelové žlaby (100x100) spodní + vrchní díl plast</t>
  </si>
  <si>
    <t>-573346794</t>
  </si>
  <si>
    <t>134</t>
  </si>
  <si>
    <t>7492756030</t>
  </si>
  <si>
    <t>Pomocné práce pro montáž kabelů vyhledání stávajících kabelů ( měření, sonda ) - v obvodu žel. stanice nebo na na trati včetně provedení sondy</t>
  </si>
  <si>
    <t>418422269</t>
  </si>
  <si>
    <t>135</t>
  </si>
  <si>
    <t>7591305172</t>
  </si>
  <si>
    <t>Montáž součástí zámku ochranné skříňky</t>
  </si>
  <si>
    <t>-1648657478</t>
  </si>
  <si>
    <t>136</t>
  </si>
  <si>
    <t>7591300170</t>
  </si>
  <si>
    <t>Zámky Skříň ochranná DR odklopná pro výměn.zámek DR (HM0404156030000)</t>
  </si>
  <si>
    <t>2012190310</t>
  </si>
  <si>
    <t>137</t>
  </si>
  <si>
    <t>7598095060</t>
  </si>
  <si>
    <t>Přezkoušení tabule na zavěšování klíčů - přezkoušení činnosti podle závěrové tabulky, uzavření a zaplombování</t>
  </si>
  <si>
    <t>1769589297</t>
  </si>
  <si>
    <t>138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</si>
  <si>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</si>
  <si>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</si>
  <si>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203083758</t>
  </si>
  <si>
    <t>139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</si>
  <si>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</si>
  <si>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</si>
  <si>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-1797283336</t>
  </si>
  <si>
    <t>140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</si>
  <si>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</si>
  <si>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</si>
  <si>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-1539262381</t>
  </si>
  <si>
    <t>141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</si>
  <si>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</si>
  <si>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</si>
  <si>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-1997168375</t>
  </si>
  <si>
    <t>142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</si>
  <si>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</si>
  <si>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</si>
  <si>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-1949377381</t>
  </si>
  <si>
    <t>143</t>
  </si>
  <si>
    <t>7598095250</t>
  </si>
  <si>
    <t>Zkoušení přístroje řídícího a stavědlového, hradlové skříně, - kontrola zapojení, provedení příslušných měření, přezkoušení funkce</t>
  </si>
  <si>
    <t>pole</t>
  </si>
  <si>
    <t>1487933650</t>
  </si>
  <si>
    <t>144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</si>
  <si>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</si>
  <si>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</si>
  <si>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-932979812</t>
  </si>
  <si>
    <t>145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</si>
  <si>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</si>
  <si>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</si>
  <si>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-1869342955</t>
  </si>
  <si>
    <t>146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</si>
  <si>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</si>
  <si>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</si>
  <si>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658583659</t>
  </si>
  <si>
    <t>147</t>
  </si>
  <si>
    <t>7598095621</t>
  </si>
  <si>
    <t>Vyhotovení revizní správy SZZ reléové do 20 přestavníků - vykonání prohlídky a zkoušky pro napájení elektrického zařízení včetně vyhotovení revizní zprávy podle vyhl. 100/1995 Sb. a norem ČSN</t>
  </si>
  <si>
    <t>-1836705844</t>
  </si>
  <si>
    <t>02 - Stavební část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</si>
  <si>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</si>
  <si>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</si>
  <si>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</si>
  <si>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</si>
  <si>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</si>
  <si>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</si>
  <si>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</si>
  <si>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CS ÚRS 2020 01</t>
  </si>
  <si>
    <t>-21595832</t>
  </si>
  <si>
    <t>460510273</t>
  </si>
  <si>
    <t>Kabelové prostupy, kanály a multikanály kanály ze žlabů plastových včetně utěsnění, vyspárování a zakrytí víkem do rýhy, bez výkopových prací, vnější šířky do 10 cm</t>
  </si>
  <si>
    <t>174771269</t>
  </si>
  <si>
    <t>03 - VON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</si>
  <si>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</si>
  <si>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</si>
  <si>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</si>
  <si>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</si>
  <si>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</si>
  <si>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</si>
  <si>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1024</t>
  </si>
  <si>
    <t>1786472129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</si>
  <si>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</si>
  <si>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</si>
  <si>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-1684776053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</si>
  <si>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</si>
  <si>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</si>
  <si>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797284894</t>
  </si>
  <si>
    <t>024101401</t>
  </si>
  <si>
    <t>Inženýrská činnost koordinační a kompletační činnost</t>
  </si>
  <si>
    <t>-167389658</t>
  </si>
  <si>
    <t>024101301</t>
  </si>
  <si>
    <t>Inženýrská činnost posudky (např. statické aj.) a dozory</t>
  </si>
  <si>
    <t>1958461790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</si>
  <si>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</si>
  <si>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</si>
  <si>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770129871</t>
  </si>
  <si>
    <t>033121021</t>
  </si>
  <si>
    <t>Provozní vlivy Rušení prací železničním provozem širá trať nebo dopravny s kolejovým rozvětvením s počtem vlaků za směnu 8,5 hod. přes 50 do 100</t>
  </si>
  <si>
    <t>621293118</t>
  </si>
  <si>
    <t>X - Materiál dodávaný objednavatelem</t>
  </si>
  <si>
    <t>7591010010</t>
  </si>
  <si>
    <t>Přestavník elektromotorický EP 621.1/P (CV200219001)</t>
  </si>
  <si>
    <t>1241837619</t>
  </si>
  <si>
    <t>7591010020</t>
  </si>
  <si>
    <t>Přestavník elektromotorický EP 621.2/L (CV200219002)</t>
  </si>
  <si>
    <t>-1907389643</t>
  </si>
  <si>
    <t>7591010180</t>
  </si>
  <si>
    <t>Přestavník elektromotorický EP 681.2/L (CV200819002)</t>
  </si>
  <si>
    <t>-361600138</t>
  </si>
  <si>
    <t>7590920040</t>
  </si>
  <si>
    <t xml:space="preserve">Spojnice výkolejková krátká  (CV040705004)</t>
  </si>
  <si>
    <t>1262892117</t>
  </si>
  <si>
    <t>7590920050</t>
  </si>
  <si>
    <t xml:space="preserve">Táhlo výkolejkové krátké  (CV040705013)</t>
  </si>
  <si>
    <t>415157208</t>
  </si>
  <si>
    <t>7590920150</t>
  </si>
  <si>
    <t xml:space="preserve">Tyč kontrolní KJ I  (CV701519001)</t>
  </si>
  <si>
    <t>396413502</t>
  </si>
  <si>
    <t>7590920160</t>
  </si>
  <si>
    <t xml:space="preserve">Tyč kontrolní KJ II  (CV701529001)</t>
  </si>
  <si>
    <t>618877111</t>
  </si>
  <si>
    <t>7590920170</t>
  </si>
  <si>
    <t xml:space="preserve">Tyč kontrolní KJ III  (CV701539001)</t>
  </si>
  <si>
    <t>1133466526</t>
  </si>
  <si>
    <t>7590920180</t>
  </si>
  <si>
    <t xml:space="preserve">Tyč kontrolní KJ IV  (CV701549001)</t>
  </si>
  <si>
    <t>1393894126</t>
  </si>
  <si>
    <t>7590920200</t>
  </si>
  <si>
    <t xml:space="preserve">Spojnice přestavník.S II  (CV701629001)</t>
  </si>
  <si>
    <t>549181376</t>
  </si>
  <si>
    <t>7590920220</t>
  </si>
  <si>
    <t xml:space="preserve">Spojnice přestavník.S IV  (CV701649001)</t>
  </si>
  <si>
    <t>-1082434876</t>
  </si>
  <si>
    <t>7592700307R</t>
  </si>
  <si>
    <t>Základ pro návěst hranice izo.úseku A78 567.02 (HM0404129990756)</t>
  </si>
  <si>
    <t>-545630342</t>
  </si>
  <si>
    <t>7592701515</t>
  </si>
  <si>
    <t>Návěst 'hranice izol.úseku' A78 567.a (HM0404129990725)</t>
  </si>
  <si>
    <t>830636203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</si>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</sst>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20200309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zabezpečovacího zařízení v žst. Frenštát pod Radhoštěm(FINAL)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ŽST Frenštát pod Radhoštěm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9. 3. 2020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Ing. Hodulová Michaela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Technologická část'!J30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'01 - Technologická část'!P80</f>
        <v>0</v>
      </c>
      <c r="AV55" s="120">
        <f>'01 - Technologická část'!J33</f>
        <v>0</v>
      </c>
      <c r="AW55" s="120">
        <f>'01 - Technologická část'!J34</f>
        <v>0</v>
      </c>
      <c r="AX55" s="120">
        <f>'01 - Technologická část'!J35</f>
        <v>0</v>
      </c>
      <c r="AY55" s="120">
        <f>'01 - Technologická část'!J36</f>
        <v>0</v>
      </c>
      <c r="AZ55" s="120">
        <f>'01 - Technologická část'!F33</f>
        <v>0</v>
      </c>
      <c r="BA55" s="120">
        <f>'01 - Technologická část'!F34</f>
        <v>0</v>
      </c>
      <c r="BB55" s="120">
        <f>'01 - Technologická část'!F35</f>
        <v>0</v>
      </c>
      <c r="BC55" s="120">
        <f>'01 - Technologická část'!F36</f>
        <v>0</v>
      </c>
      <c r="BD55" s="122">
        <f>'01 - Technologická část'!F37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Stavební část'!J30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86</v>
      </c>
      <c r="AR56" s="118"/>
      <c r="AS56" s="119">
        <v>0</v>
      </c>
      <c r="AT56" s="120">
        <f>ROUND(SUM(AV56:AW56),2)</f>
        <v>0</v>
      </c>
      <c r="AU56" s="121">
        <f>'02 - Stavební část'!P81</f>
        <v>0</v>
      </c>
      <c r="AV56" s="120">
        <f>'02 - Stavební část'!J33</f>
        <v>0</v>
      </c>
      <c r="AW56" s="120">
        <f>'02 - Stavební část'!J34</f>
        <v>0</v>
      </c>
      <c r="AX56" s="120">
        <f>'02 - Stavební část'!J35</f>
        <v>0</v>
      </c>
      <c r="AY56" s="120">
        <f>'02 - Stavební část'!J36</f>
        <v>0</v>
      </c>
      <c r="AZ56" s="120">
        <f>'02 - Stavební část'!F33</f>
        <v>0</v>
      </c>
      <c r="BA56" s="120">
        <f>'02 - Stavební část'!F34</f>
        <v>0</v>
      </c>
      <c r="BB56" s="120">
        <f>'02 - Stavební část'!F35</f>
        <v>0</v>
      </c>
      <c r="BC56" s="120">
        <f>'02 - Stavební část'!F36</f>
        <v>0</v>
      </c>
      <c r="BD56" s="122">
        <f>'02 - Stavební část'!F37</f>
        <v>0</v>
      </c>
      <c r="BE56" s="7"/>
      <c r="BT56" s="123" t="s">
        <v>81</v>
      </c>
      <c r="BV56" s="123" t="s">
        <v>75</v>
      </c>
      <c r="BW56" s="123" t="s">
        <v>87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VON'!J30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89</v>
      </c>
      <c r="AR57" s="118"/>
      <c r="AS57" s="119">
        <v>0</v>
      </c>
      <c r="AT57" s="120">
        <f>ROUND(SUM(AV57:AW57),2)</f>
        <v>0</v>
      </c>
      <c r="AU57" s="121">
        <f>'03 - VON'!P80</f>
        <v>0</v>
      </c>
      <c r="AV57" s="120">
        <f>'03 - VON'!J33</f>
        <v>0</v>
      </c>
      <c r="AW57" s="120">
        <f>'03 - VON'!J34</f>
        <v>0</v>
      </c>
      <c r="AX57" s="120">
        <f>'03 - VON'!J35</f>
        <v>0</v>
      </c>
      <c r="AY57" s="120">
        <f>'03 - VON'!J36</f>
        <v>0</v>
      </c>
      <c r="AZ57" s="120">
        <f>'03 - VON'!F33</f>
        <v>0</v>
      </c>
      <c r="BA57" s="120">
        <f>'03 - VON'!F34</f>
        <v>0</v>
      </c>
      <c r="BB57" s="120">
        <f>'03 - VON'!F35</f>
        <v>0</v>
      </c>
      <c r="BC57" s="120">
        <f>'03 - VON'!F36</f>
        <v>0</v>
      </c>
      <c r="BD57" s="122">
        <f>'03 - VON'!F37</f>
        <v>0</v>
      </c>
      <c r="BE57" s="7"/>
      <c r="BT57" s="123" t="s">
        <v>81</v>
      </c>
      <c r="BV57" s="123" t="s">
        <v>75</v>
      </c>
      <c r="BW57" s="123" t="s">
        <v>90</v>
      </c>
      <c r="BX57" s="123" t="s">
        <v>5</v>
      </c>
      <c r="CL57" s="123" t="s">
        <v>19</v>
      </c>
      <c r="CM57" s="123" t="s">
        <v>83</v>
      </c>
    </row>
    <row r="58" s="7" customFormat="1" ht="16.5" customHeight="1">
      <c r="A58" s="111" t="s">
        <v>77</v>
      </c>
      <c r="B58" s="112"/>
      <c r="C58" s="113"/>
      <c r="D58" s="114" t="s">
        <v>91</v>
      </c>
      <c r="E58" s="114"/>
      <c r="F58" s="114"/>
      <c r="G58" s="114"/>
      <c r="H58" s="114"/>
      <c r="I58" s="115"/>
      <c r="J58" s="114" t="s">
        <v>92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'X - Materiál dodávaný obj...'!J30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24">
        <v>0</v>
      </c>
      <c r="AT58" s="125">
        <f>ROUND(SUM(AV58:AW58),2)</f>
        <v>0</v>
      </c>
      <c r="AU58" s="126">
        <f>'X - Materiál dodávaný obj...'!P80</f>
        <v>0</v>
      </c>
      <c r="AV58" s="125">
        <f>'X - Materiál dodávaný obj...'!J33</f>
        <v>0</v>
      </c>
      <c r="AW58" s="125">
        <f>'X - Materiál dodávaný obj...'!J34</f>
        <v>0</v>
      </c>
      <c r="AX58" s="125">
        <f>'X - Materiál dodávaný obj...'!J35</f>
        <v>0</v>
      </c>
      <c r="AY58" s="125">
        <f>'X - Materiál dodávaný obj...'!J36</f>
        <v>0</v>
      </c>
      <c r="AZ58" s="125">
        <f>'X - Materiál dodávaný obj...'!F33</f>
        <v>0</v>
      </c>
      <c r="BA58" s="125">
        <f>'X - Materiál dodávaný obj...'!F34</f>
        <v>0</v>
      </c>
      <c r="BB58" s="125">
        <f>'X - Materiál dodávaný obj...'!F35</f>
        <v>0</v>
      </c>
      <c r="BC58" s="125">
        <f>'X - Materiál dodávaný obj...'!F36</f>
        <v>0</v>
      </c>
      <c r="BD58" s="127">
        <f>'X - Materiál dodávaný obj...'!F37</f>
        <v>0</v>
      </c>
      <c r="BE58" s="7"/>
      <c r="BT58" s="123" t="s">
        <v>81</v>
      </c>
      <c r="BV58" s="123" t="s">
        <v>75</v>
      </c>
      <c r="BW58" s="123" t="s">
        <v>93</v>
      </c>
      <c r="BX58" s="123" t="s">
        <v>5</v>
      </c>
      <c r="CL58" s="123" t="s">
        <v>19</v>
      </c>
      <c r="CM58" s="123" t="s">
        <v>83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qyTtnw2Lgb9A/3vZuz/5zW/O6q5iWFnf64D7kH4H/mWw3pes+ppNGdHgX2vb4ZOlnqUN2KWWdH/Mva5k7EXYYA==" hashValue="zG067AKUOEgnsQiyNLzWYUPkduoLAeE3QPeu78Lu7WGwuhgDmtn00g+FQIN6VmH6YgK2CBwkHXRAkSddXUGf3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Technologická část'!C2" display="/"/>
    <hyperlink ref="A56" location="'02 - Stavební část'!C2" display="/"/>
    <hyperlink ref="A57" location="'03 - VON'!C2" display="/"/>
    <hyperlink ref="A58" location="'X - Materiál dodávaný ob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Frenštát pod Radhoštěm(FINAL)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96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9. 3. 2020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tr">
        <f>IF('Rekapitulace zakázky'!AN16="","",'Rekapitulace zakázky'!AN16)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40" t="s">
        <v>29</v>
      </c>
      <c r="J21" s="139" t="str">
        <f>IF('Rekapitulace zakázky'!AN17="","",'Rekapitulace zakázky'!AN17)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ROUND((SUM(BE80:BE232)),  2)</f>
        <v>0</v>
      </c>
      <c r="G33" s="38"/>
      <c r="H33" s="38"/>
      <c r="I33" s="155">
        <v>0.20999999999999999</v>
      </c>
      <c r="J33" s="154">
        <f>ROUND(((SUM(BE80:BE232))*I33),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ROUND((SUM(BF80:BF232)),  2)</f>
        <v>0</v>
      </c>
      <c r="G34" s="38"/>
      <c r="H34" s="38"/>
      <c r="I34" s="155">
        <v>0.14999999999999999</v>
      </c>
      <c r="J34" s="154">
        <f>ROUND(((SUM(BF80:BF232))*I34),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ROUND((SUM(BG80:BG232)),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ROUND((SUM(BH80:BH232)),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ROUND((SUM(BI80:BI232)),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Frenštát pod Radhoštěm(FINAL)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Technologická část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ŽST Frenštát pod Radhoštěm</v>
      </c>
      <c r="G52" s="40"/>
      <c r="H52" s="40"/>
      <c r="I52" s="140" t="s">
        <v>24</v>
      </c>
      <c r="J52" s="72" t="str">
        <f>IF(J12="","",J12)</f>
        <v>9. 3. 2020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98</v>
      </c>
      <c r="D57" s="172"/>
      <c r="E57" s="172"/>
      <c r="F57" s="172"/>
      <c r="G57" s="172"/>
      <c r="H57" s="172"/>
      <c r="I57" s="173"/>
      <c r="J57" s="174" t="s">
        <v>99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76"/>
      <c r="C60" s="177"/>
      <c r="D60" s="178" t="s">
        <v>101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zabezpečovacího zařízení v žst. Frenštát pod Radhoštěm(FINAL)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01 - Technologická část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ŽST Frenštát pod Radhoštěm</v>
      </c>
      <c r="G74" s="40"/>
      <c r="H74" s="40"/>
      <c r="I74" s="140" t="s">
        <v>24</v>
      </c>
      <c r="J74" s="72" t="str">
        <f>IF(J12="","",J12)</f>
        <v>9. 3. 2020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140" t="s">
        <v>32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140" t="s">
        <v>35</v>
      </c>
      <c r="J77" s="36" t="str">
        <f>E24</f>
        <v>Ing. Hodulová Michaela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103</v>
      </c>
      <c r="D79" s="186" t="s">
        <v>58</v>
      </c>
      <c r="E79" s="186" t="s">
        <v>54</v>
      </c>
      <c r="F79" s="186" t="s">
        <v>55</v>
      </c>
      <c r="G79" s="186" t="s">
        <v>104</v>
      </c>
      <c r="H79" s="186" t="s">
        <v>105</v>
      </c>
      <c r="I79" s="187" t="s">
        <v>106</v>
      </c>
      <c r="J79" s="186" t="s">
        <v>99</v>
      </c>
      <c r="K79" s="188" t="s">
        <v>107</v>
      </c>
      <c r="L79" s="189"/>
      <c r="M79" s="92" t="s">
        <v>21</v>
      </c>
      <c r="N79" s="93" t="s">
        <v>43</v>
      </c>
      <c r="O79" s="93" t="s">
        <v>108</v>
      </c>
      <c r="P79" s="93" t="s">
        <v>109</v>
      </c>
      <c r="Q79" s="93" t="s">
        <v>110</v>
      </c>
      <c r="R79" s="93" t="s">
        <v>111</v>
      </c>
      <c r="S79" s="93" t="s">
        <v>112</v>
      </c>
      <c r="T79" s="94" t="s">
        <v>113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114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100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115</v>
      </c>
      <c r="F81" s="198" t="s">
        <v>116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SUM(P82:P232)</f>
        <v>0</v>
      </c>
      <c r="Q81" s="203"/>
      <c r="R81" s="204">
        <f>SUM(R82:R232)</f>
        <v>0</v>
      </c>
      <c r="S81" s="203"/>
      <c r="T81" s="205">
        <f>SUM(T82:T232)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117</v>
      </c>
      <c r="AT81" s="207" t="s">
        <v>72</v>
      </c>
      <c r="AU81" s="207" t="s">
        <v>73</v>
      </c>
      <c r="AY81" s="206" t="s">
        <v>118</v>
      </c>
      <c r="BK81" s="208">
        <f>SUM(BK82:BK232)</f>
        <v>0</v>
      </c>
    </row>
    <row r="82" s="2" customFormat="1" ht="55.5" customHeight="1">
      <c r="A82" s="38"/>
      <c r="B82" s="39"/>
      <c r="C82" s="209" t="s">
        <v>81</v>
      </c>
      <c r="D82" s="209" t="s">
        <v>119</v>
      </c>
      <c r="E82" s="210" t="s">
        <v>120</v>
      </c>
      <c r="F82" s="211" t="s">
        <v>121</v>
      </c>
      <c r="G82" s="212" t="s">
        <v>122</v>
      </c>
      <c r="H82" s="213">
        <v>1</v>
      </c>
      <c r="I82" s="214"/>
      <c r="J82" s="215">
        <f>ROUND(I82*H82,2)</f>
        <v>0</v>
      </c>
      <c r="K82" s="211" t="s">
        <v>123</v>
      </c>
      <c r="L82" s="44"/>
      <c r="M82" s="216" t="s">
        <v>21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117</v>
      </c>
      <c r="AT82" s="220" t="s">
        <v>119</v>
      </c>
      <c r="AU82" s="220" t="s">
        <v>81</v>
      </c>
      <c r="AY82" s="17" t="s">
        <v>118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117</v>
      </c>
      <c r="BM82" s="220" t="s">
        <v>124</v>
      </c>
    </row>
    <row r="83" s="2" customFormat="1" ht="21.75" customHeight="1">
      <c r="A83" s="38"/>
      <c r="B83" s="39"/>
      <c r="C83" s="222" t="s">
        <v>83</v>
      </c>
      <c r="D83" s="222" t="s">
        <v>125</v>
      </c>
      <c r="E83" s="223" t="s">
        <v>126</v>
      </c>
      <c r="F83" s="224" t="s">
        <v>127</v>
      </c>
      <c r="G83" s="225" t="s">
        <v>122</v>
      </c>
      <c r="H83" s="226">
        <v>1</v>
      </c>
      <c r="I83" s="227"/>
      <c r="J83" s="228">
        <f>ROUND(I83*H83,2)</f>
        <v>0</v>
      </c>
      <c r="K83" s="224" t="s">
        <v>123</v>
      </c>
      <c r="L83" s="229"/>
      <c r="M83" s="230" t="s">
        <v>21</v>
      </c>
      <c r="N83" s="231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128</v>
      </c>
      <c r="AT83" s="220" t="s">
        <v>125</v>
      </c>
      <c r="AU83" s="220" t="s">
        <v>81</v>
      </c>
      <c r="AY83" s="17" t="s">
        <v>118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128</v>
      </c>
      <c r="BM83" s="220" t="s">
        <v>129</v>
      </c>
    </row>
    <row r="84" s="2" customFormat="1" ht="55.5" customHeight="1">
      <c r="A84" s="38"/>
      <c r="B84" s="39"/>
      <c r="C84" s="209" t="s">
        <v>130</v>
      </c>
      <c r="D84" s="209" t="s">
        <v>119</v>
      </c>
      <c r="E84" s="210" t="s">
        <v>131</v>
      </c>
      <c r="F84" s="211" t="s">
        <v>132</v>
      </c>
      <c r="G84" s="212" t="s">
        <v>122</v>
      </c>
      <c r="H84" s="213">
        <v>3</v>
      </c>
      <c r="I84" s="214"/>
      <c r="J84" s="215">
        <f>ROUND(I84*H84,2)</f>
        <v>0</v>
      </c>
      <c r="K84" s="211" t="s">
        <v>123</v>
      </c>
      <c r="L84" s="44"/>
      <c r="M84" s="216" t="s">
        <v>21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117</v>
      </c>
      <c r="AT84" s="220" t="s">
        <v>119</v>
      </c>
      <c r="AU84" s="220" t="s">
        <v>81</v>
      </c>
      <c r="AY84" s="17" t="s">
        <v>118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117</v>
      </c>
      <c r="BM84" s="220" t="s">
        <v>133</v>
      </c>
    </row>
    <row r="85" s="2" customFormat="1" ht="21.75" customHeight="1">
      <c r="A85" s="38"/>
      <c r="B85" s="39"/>
      <c r="C85" s="222" t="s">
        <v>117</v>
      </c>
      <c r="D85" s="222" t="s">
        <v>125</v>
      </c>
      <c r="E85" s="223" t="s">
        <v>134</v>
      </c>
      <c r="F85" s="224" t="s">
        <v>135</v>
      </c>
      <c r="G85" s="225" t="s">
        <v>122</v>
      </c>
      <c r="H85" s="226">
        <v>3</v>
      </c>
      <c r="I85" s="227"/>
      <c r="J85" s="228">
        <f>ROUND(I85*H85,2)</f>
        <v>0</v>
      </c>
      <c r="K85" s="224" t="s">
        <v>123</v>
      </c>
      <c r="L85" s="229"/>
      <c r="M85" s="230" t="s">
        <v>21</v>
      </c>
      <c r="N85" s="231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128</v>
      </c>
      <c r="AT85" s="220" t="s">
        <v>125</v>
      </c>
      <c r="AU85" s="220" t="s">
        <v>81</v>
      </c>
      <c r="AY85" s="17" t="s">
        <v>118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128</v>
      </c>
      <c r="BM85" s="220" t="s">
        <v>136</v>
      </c>
    </row>
    <row r="86" s="2" customFormat="1" ht="55.5" customHeight="1">
      <c r="A86" s="38"/>
      <c r="B86" s="39"/>
      <c r="C86" s="209" t="s">
        <v>137</v>
      </c>
      <c r="D86" s="209" t="s">
        <v>119</v>
      </c>
      <c r="E86" s="210" t="s">
        <v>138</v>
      </c>
      <c r="F86" s="211" t="s">
        <v>139</v>
      </c>
      <c r="G86" s="212" t="s">
        <v>122</v>
      </c>
      <c r="H86" s="213">
        <v>3</v>
      </c>
      <c r="I86" s="214"/>
      <c r="J86" s="215">
        <f>ROUND(I86*H86,2)</f>
        <v>0</v>
      </c>
      <c r="K86" s="211" t="s">
        <v>123</v>
      </c>
      <c r="L86" s="44"/>
      <c r="M86" s="216" t="s">
        <v>21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117</v>
      </c>
      <c r="AT86" s="220" t="s">
        <v>119</v>
      </c>
      <c r="AU86" s="220" t="s">
        <v>81</v>
      </c>
      <c r="AY86" s="17" t="s">
        <v>118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117</v>
      </c>
      <c r="BM86" s="220" t="s">
        <v>140</v>
      </c>
    </row>
    <row r="87" s="2" customFormat="1" ht="21.75" customHeight="1">
      <c r="A87" s="38"/>
      <c r="B87" s="39"/>
      <c r="C87" s="222" t="s">
        <v>141</v>
      </c>
      <c r="D87" s="222" t="s">
        <v>125</v>
      </c>
      <c r="E87" s="223" t="s">
        <v>142</v>
      </c>
      <c r="F87" s="224" t="s">
        <v>143</v>
      </c>
      <c r="G87" s="225" t="s">
        <v>122</v>
      </c>
      <c r="H87" s="226">
        <v>3</v>
      </c>
      <c r="I87" s="227"/>
      <c r="J87" s="228">
        <f>ROUND(I87*H87,2)</f>
        <v>0</v>
      </c>
      <c r="K87" s="224" t="s">
        <v>123</v>
      </c>
      <c r="L87" s="229"/>
      <c r="M87" s="230" t="s">
        <v>21</v>
      </c>
      <c r="N87" s="231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128</v>
      </c>
      <c r="AT87" s="220" t="s">
        <v>125</v>
      </c>
      <c r="AU87" s="220" t="s">
        <v>81</v>
      </c>
      <c r="AY87" s="17" t="s">
        <v>118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128</v>
      </c>
      <c r="BM87" s="220" t="s">
        <v>144</v>
      </c>
    </row>
    <row r="88" s="2" customFormat="1" ht="21.75" customHeight="1">
      <c r="A88" s="38"/>
      <c r="B88" s="39"/>
      <c r="C88" s="209" t="s">
        <v>145</v>
      </c>
      <c r="D88" s="209" t="s">
        <v>119</v>
      </c>
      <c r="E88" s="210" t="s">
        <v>146</v>
      </c>
      <c r="F88" s="211" t="s">
        <v>147</v>
      </c>
      <c r="G88" s="212" t="s">
        <v>122</v>
      </c>
      <c r="H88" s="213">
        <v>1</v>
      </c>
      <c r="I88" s="214"/>
      <c r="J88" s="215">
        <f>ROUND(I88*H88,2)</f>
        <v>0</v>
      </c>
      <c r="K88" s="211" t="s">
        <v>123</v>
      </c>
      <c r="L88" s="44"/>
      <c r="M88" s="216" t="s">
        <v>21</v>
      </c>
      <c r="N88" s="217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117</v>
      </c>
      <c r="AT88" s="220" t="s">
        <v>119</v>
      </c>
      <c r="AU88" s="220" t="s">
        <v>81</v>
      </c>
      <c r="AY88" s="17" t="s">
        <v>118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117</v>
      </c>
      <c r="BM88" s="220" t="s">
        <v>148</v>
      </c>
    </row>
    <row r="89" s="2" customFormat="1" ht="16.5" customHeight="1">
      <c r="A89" s="38"/>
      <c r="B89" s="39"/>
      <c r="C89" s="222" t="s">
        <v>149</v>
      </c>
      <c r="D89" s="222" t="s">
        <v>125</v>
      </c>
      <c r="E89" s="223" t="s">
        <v>150</v>
      </c>
      <c r="F89" s="224" t="s">
        <v>151</v>
      </c>
      <c r="G89" s="225" t="s">
        <v>122</v>
      </c>
      <c r="H89" s="226">
        <v>1</v>
      </c>
      <c r="I89" s="227"/>
      <c r="J89" s="228">
        <f>ROUND(I89*H89,2)</f>
        <v>0</v>
      </c>
      <c r="K89" s="224" t="s">
        <v>21</v>
      </c>
      <c r="L89" s="229"/>
      <c r="M89" s="230" t="s">
        <v>21</v>
      </c>
      <c r="N89" s="231" t="s">
        <v>44</v>
      </c>
      <c r="O89" s="84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0" t="s">
        <v>128</v>
      </c>
      <c r="AT89" s="220" t="s">
        <v>125</v>
      </c>
      <c r="AU89" s="220" t="s">
        <v>81</v>
      </c>
      <c r="AY89" s="17" t="s">
        <v>118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7" t="s">
        <v>81</v>
      </c>
      <c r="BK89" s="221">
        <f>ROUND(I89*H89,2)</f>
        <v>0</v>
      </c>
      <c r="BL89" s="17" t="s">
        <v>128</v>
      </c>
      <c r="BM89" s="220" t="s">
        <v>152</v>
      </c>
    </row>
    <row r="90" s="2" customFormat="1" ht="89.25" customHeight="1">
      <c r="A90" s="38"/>
      <c r="B90" s="39"/>
      <c r="C90" s="209" t="s">
        <v>153</v>
      </c>
      <c r="D90" s="209" t="s">
        <v>119</v>
      </c>
      <c r="E90" s="210" t="s">
        <v>154</v>
      </c>
      <c r="F90" s="211" t="s">
        <v>155</v>
      </c>
      <c r="G90" s="212" t="s">
        <v>156</v>
      </c>
      <c r="H90" s="213">
        <v>1110</v>
      </c>
      <c r="I90" s="214"/>
      <c r="J90" s="215">
        <f>ROUND(I90*H90,2)</f>
        <v>0</v>
      </c>
      <c r="K90" s="211" t="s">
        <v>123</v>
      </c>
      <c r="L90" s="44"/>
      <c r="M90" s="216" t="s">
        <v>21</v>
      </c>
      <c r="N90" s="217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117</v>
      </c>
      <c r="AT90" s="220" t="s">
        <v>119</v>
      </c>
      <c r="AU90" s="220" t="s">
        <v>81</v>
      </c>
      <c r="AY90" s="17" t="s">
        <v>118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117</v>
      </c>
      <c r="BM90" s="220" t="s">
        <v>157</v>
      </c>
    </row>
    <row r="91" s="2" customFormat="1" ht="21.75" customHeight="1">
      <c r="A91" s="38"/>
      <c r="B91" s="39"/>
      <c r="C91" s="222" t="s">
        <v>158</v>
      </c>
      <c r="D91" s="222" t="s">
        <v>125</v>
      </c>
      <c r="E91" s="223" t="s">
        <v>159</v>
      </c>
      <c r="F91" s="224" t="s">
        <v>160</v>
      </c>
      <c r="G91" s="225" t="s">
        <v>156</v>
      </c>
      <c r="H91" s="226">
        <v>260</v>
      </c>
      <c r="I91" s="227"/>
      <c r="J91" s="228">
        <f>ROUND(I91*H91,2)</f>
        <v>0</v>
      </c>
      <c r="K91" s="224" t="s">
        <v>123</v>
      </c>
      <c r="L91" s="229"/>
      <c r="M91" s="230" t="s">
        <v>21</v>
      </c>
      <c r="N91" s="231" t="s">
        <v>44</v>
      </c>
      <c r="O91" s="84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0" t="s">
        <v>128</v>
      </c>
      <c r="AT91" s="220" t="s">
        <v>125</v>
      </c>
      <c r="AU91" s="220" t="s">
        <v>81</v>
      </c>
      <c r="AY91" s="17" t="s">
        <v>118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17" t="s">
        <v>81</v>
      </c>
      <c r="BK91" s="221">
        <f>ROUND(I91*H91,2)</f>
        <v>0</v>
      </c>
      <c r="BL91" s="17" t="s">
        <v>128</v>
      </c>
      <c r="BM91" s="220" t="s">
        <v>161</v>
      </c>
    </row>
    <row r="92" s="2" customFormat="1" ht="21.75" customHeight="1">
      <c r="A92" s="38"/>
      <c r="B92" s="39"/>
      <c r="C92" s="222" t="s">
        <v>162</v>
      </c>
      <c r="D92" s="222" t="s">
        <v>125</v>
      </c>
      <c r="E92" s="223" t="s">
        <v>163</v>
      </c>
      <c r="F92" s="224" t="s">
        <v>164</v>
      </c>
      <c r="G92" s="225" t="s">
        <v>156</v>
      </c>
      <c r="H92" s="226">
        <v>90</v>
      </c>
      <c r="I92" s="227"/>
      <c r="J92" s="228">
        <f>ROUND(I92*H92,2)</f>
        <v>0</v>
      </c>
      <c r="K92" s="224" t="s">
        <v>123</v>
      </c>
      <c r="L92" s="229"/>
      <c r="M92" s="230" t="s">
        <v>21</v>
      </c>
      <c r="N92" s="231" t="s">
        <v>44</v>
      </c>
      <c r="O92" s="84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0" t="s">
        <v>128</v>
      </c>
      <c r="AT92" s="220" t="s">
        <v>125</v>
      </c>
      <c r="AU92" s="220" t="s">
        <v>81</v>
      </c>
      <c r="AY92" s="17" t="s">
        <v>118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7" t="s">
        <v>81</v>
      </c>
      <c r="BK92" s="221">
        <f>ROUND(I92*H92,2)</f>
        <v>0</v>
      </c>
      <c r="BL92" s="17" t="s">
        <v>128</v>
      </c>
      <c r="BM92" s="220" t="s">
        <v>165</v>
      </c>
    </row>
    <row r="93" s="2" customFormat="1" ht="21.75" customHeight="1">
      <c r="A93" s="38"/>
      <c r="B93" s="39"/>
      <c r="C93" s="222" t="s">
        <v>166</v>
      </c>
      <c r="D93" s="222" t="s">
        <v>125</v>
      </c>
      <c r="E93" s="223" t="s">
        <v>167</v>
      </c>
      <c r="F93" s="224" t="s">
        <v>168</v>
      </c>
      <c r="G93" s="225" t="s">
        <v>156</v>
      </c>
      <c r="H93" s="226">
        <v>760</v>
      </c>
      <c r="I93" s="227"/>
      <c r="J93" s="228">
        <f>ROUND(I93*H93,2)</f>
        <v>0</v>
      </c>
      <c r="K93" s="224" t="s">
        <v>123</v>
      </c>
      <c r="L93" s="229"/>
      <c r="M93" s="230" t="s">
        <v>21</v>
      </c>
      <c r="N93" s="231" t="s">
        <v>44</v>
      </c>
      <c r="O93" s="84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0" t="s">
        <v>128</v>
      </c>
      <c r="AT93" s="220" t="s">
        <v>125</v>
      </c>
      <c r="AU93" s="220" t="s">
        <v>81</v>
      </c>
      <c r="AY93" s="17" t="s">
        <v>118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7" t="s">
        <v>81</v>
      </c>
      <c r="BK93" s="221">
        <f>ROUND(I93*H93,2)</f>
        <v>0</v>
      </c>
      <c r="BL93" s="17" t="s">
        <v>128</v>
      </c>
      <c r="BM93" s="220" t="s">
        <v>169</v>
      </c>
    </row>
    <row r="94" s="2" customFormat="1" ht="89.25" customHeight="1">
      <c r="A94" s="38"/>
      <c r="B94" s="39"/>
      <c r="C94" s="209" t="s">
        <v>170</v>
      </c>
      <c r="D94" s="209" t="s">
        <v>119</v>
      </c>
      <c r="E94" s="210" t="s">
        <v>171</v>
      </c>
      <c r="F94" s="211" t="s">
        <v>172</v>
      </c>
      <c r="G94" s="212" t="s">
        <v>156</v>
      </c>
      <c r="H94" s="213">
        <v>170</v>
      </c>
      <c r="I94" s="214"/>
      <c r="J94" s="215">
        <f>ROUND(I94*H94,2)</f>
        <v>0</v>
      </c>
      <c r="K94" s="211" t="s">
        <v>123</v>
      </c>
      <c r="L94" s="44"/>
      <c r="M94" s="216" t="s">
        <v>21</v>
      </c>
      <c r="N94" s="217" t="s">
        <v>44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117</v>
      </c>
      <c r="AT94" s="220" t="s">
        <v>119</v>
      </c>
      <c r="AU94" s="220" t="s">
        <v>81</v>
      </c>
      <c r="AY94" s="17" t="s">
        <v>118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117</v>
      </c>
      <c r="BM94" s="220" t="s">
        <v>173</v>
      </c>
    </row>
    <row r="95" s="2" customFormat="1" ht="21.75" customHeight="1">
      <c r="A95" s="38"/>
      <c r="B95" s="39"/>
      <c r="C95" s="222" t="s">
        <v>174</v>
      </c>
      <c r="D95" s="222" t="s">
        <v>125</v>
      </c>
      <c r="E95" s="223" t="s">
        <v>175</v>
      </c>
      <c r="F95" s="224" t="s">
        <v>176</v>
      </c>
      <c r="G95" s="225" t="s">
        <v>156</v>
      </c>
      <c r="H95" s="226">
        <v>170</v>
      </c>
      <c r="I95" s="227"/>
      <c r="J95" s="228">
        <f>ROUND(I95*H95,2)</f>
        <v>0</v>
      </c>
      <c r="K95" s="224" t="s">
        <v>123</v>
      </c>
      <c r="L95" s="229"/>
      <c r="M95" s="230" t="s">
        <v>21</v>
      </c>
      <c r="N95" s="231" t="s">
        <v>44</v>
      </c>
      <c r="O95" s="84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0" t="s">
        <v>128</v>
      </c>
      <c r="AT95" s="220" t="s">
        <v>125</v>
      </c>
      <c r="AU95" s="220" t="s">
        <v>81</v>
      </c>
      <c r="AY95" s="17" t="s">
        <v>118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7" t="s">
        <v>81</v>
      </c>
      <c r="BK95" s="221">
        <f>ROUND(I95*H95,2)</f>
        <v>0</v>
      </c>
      <c r="BL95" s="17" t="s">
        <v>128</v>
      </c>
      <c r="BM95" s="220" t="s">
        <v>177</v>
      </c>
    </row>
    <row r="96" s="2" customFormat="1" ht="89.25" customHeight="1">
      <c r="A96" s="38"/>
      <c r="B96" s="39"/>
      <c r="C96" s="209" t="s">
        <v>8</v>
      </c>
      <c r="D96" s="209" t="s">
        <v>119</v>
      </c>
      <c r="E96" s="210" t="s">
        <v>178</v>
      </c>
      <c r="F96" s="211" t="s">
        <v>179</v>
      </c>
      <c r="G96" s="212" t="s">
        <v>156</v>
      </c>
      <c r="H96" s="213">
        <v>170</v>
      </c>
      <c r="I96" s="214"/>
      <c r="J96" s="215">
        <f>ROUND(I96*H96,2)</f>
        <v>0</v>
      </c>
      <c r="K96" s="211" t="s">
        <v>123</v>
      </c>
      <c r="L96" s="44"/>
      <c r="M96" s="216" t="s">
        <v>21</v>
      </c>
      <c r="N96" s="217" t="s">
        <v>44</v>
      </c>
      <c r="O96" s="84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0" t="s">
        <v>117</v>
      </c>
      <c r="AT96" s="220" t="s">
        <v>119</v>
      </c>
      <c r="AU96" s="220" t="s">
        <v>81</v>
      </c>
      <c r="AY96" s="17" t="s">
        <v>118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17" t="s">
        <v>81</v>
      </c>
      <c r="BK96" s="221">
        <f>ROUND(I96*H96,2)</f>
        <v>0</v>
      </c>
      <c r="BL96" s="17" t="s">
        <v>117</v>
      </c>
      <c r="BM96" s="220" t="s">
        <v>180</v>
      </c>
    </row>
    <row r="97" s="2" customFormat="1" ht="21.75" customHeight="1">
      <c r="A97" s="38"/>
      <c r="B97" s="39"/>
      <c r="C97" s="222" t="s">
        <v>181</v>
      </c>
      <c r="D97" s="222" t="s">
        <v>125</v>
      </c>
      <c r="E97" s="223" t="s">
        <v>182</v>
      </c>
      <c r="F97" s="224" t="s">
        <v>183</v>
      </c>
      <c r="G97" s="225" t="s">
        <v>156</v>
      </c>
      <c r="H97" s="226">
        <v>170</v>
      </c>
      <c r="I97" s="227"/>
      <c r="J97" s="228">
        <f>ROUND(I97*H97,2)</f>
        <v>0</v>
      </c>
      <c r="K97" s="224" t="s">
        <v>123</v>
      </c>
      <c r="L97" s="229"/>
      <c r="M97" s="230" t="s">
        <v>21</v>
      </c>
      <c r="N97" s="231" t="s">
        <v>44</v>
      </c>
      <c r="O97" s="84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0" t="s">
        <v>128</v>
      </c>
      <c r="AT97" s="220" t="s">
        <v>125</v>
      </c>
      <c r="AU97" s="220" t="s">
        <v>81</v>
      </c>
      <c r="AY97" s="17" t="s">
        <v>118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7" t="s">
        <v>81</v>
      </c>
      <c r="BK97" s="221">
        <f>ROUND(I97*H97,2)</f>
        <v>0</v>
      </c>
      <c r="BL97" s="17" t="s">
        <v>128</v>
      </c>
      <c r="BM97" s="220" t="s">
        <v>184</v>
      </c>
    </row>
    <row r="98" s="2" customFormat="1" ht="55.5" customHeight="1">
      <c r="A98" s="38"/>
      <c r="B98" s="39"/>
      <c r="C98" s="209" t="s">
        <v>185</v>
      </c>
      <c r="D98" s="209" t="s">
        <v>119</v>
      </c>
      <c r="E98" s="210" t="s">
        <v>186</v>
      </c>
      <c r="F98" s="211" t="s">
        <v>187</v>
      </c>
      <c r="G98" s="212" t="s">
        <v>122</v>
      </c>
      <c r="H98" s="213">
        <v>2</v>
      </c>
      <c r="I98" s="214"/>
      <c r="J98" s="215">
        <f>ROUND(I98*H98,2)</f>
        <v>0</v>
      </c>
      <c r="K98" s="211" t="s">
        <v>123</v>
      </c>
      <c r="L98" s="44"/>
      <c r="M98" s="216" t="s">
        <v>21</v>
      </c>
      <c r="N98" s="217" t="s">
        <v>44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117</v>
      </c>
      <c r="AT98" s="220" t="s">
        <v>119</v>
      </c>
      <c r="AU98" s="220" t="s">
        <v>81</v>
      </c>
      <c r="AY98" s="17" t="s">
        <v>118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81</v>
      </c>
      <c r="BK98" s="221">
        <f>ROUND(I98*H98,2)</f>
        <v>0</v>
      </c>
      <c r="BL98" s="17" t="s">
        <v>117</v>
      </c>
      <c r="BM98" s="220" t="s">
        <v>188</v>
      </c>
    </row>
    <row r="99" s="2" customFormat="1" ht="44.25" customHeight="1">
      <c r="A99" s="38"/>
      <c r="B99" s="39"/>
      <c r="C99" s="222" t="s">
        <v>189</v>
      </c>
      <c r="D99" s="222" t="s">
        <v>125</v>
      </c>
      <c r="E99" s="223" t="s">
        <v>190</v>
      </c>
      <c r="F99" s="224" t="s">
        <v>191</v>
      </c>
      <c r="G99" s="225" t="s">
        <v>122</v>
      </c>
      <c r="H99" s="226">
        <v>2</v>
      </c>
      <c r="I99" s="227"/>
      <c r="J99" s="228">
        <f>ROUND(I99*H99,2)</f>
        <v>0</v>
      </c>
      <c r="K99" s="224" t="s">
        <v>123</v>
      </c>
      <c r="L99" s="229"/>
      <c r="M99" s="230" t="s">
        <v>21</v>
      </c>
      <c r="N99" s="231" t="s">
        <v>44</v>
      </c>
      <c r="O99" s="84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0" t="s">
        <v>128</v>
      </c>
      <c r="AT99" s="220" t="s">
        <v>125</v>
      </c>
      <c r="AU99" s="220" t="s">
        <v>81</v>
      </c>
      <c r="AY99" s="17" t="s">
        <v>118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7" t="s">
        <v>81</v>
      </c>
      <c r="BK99" s="221">
        <f>ROUND(I99*H99,2)</f>
        <v>0</v>
      </c>
      <c r="BL99" s="17" t="s">
        <v>128</v>
      </c>
      <c r="BM99" s="220" t="s">
        <v>192</v>
      </c>
    </row>
    <row r="100" s="2" customFormat="1" ht="33" customHeight="1">
      <c r="A100" s="38"/>
      <c r="B100" s="39"/>
      <c r="C100" s="209" t="s">
        <v>193</v>
      </c>
      <c r="D100" s="209" t="s">
        <v>119</v>
      </c>
      <c r="E100" s="210" t="s">
        <v>194</v>
      </c>
      <c r="F100" s="211" t="s">
        <v>195</v>
      </c>
      <c r="G100" s="212" t="s">
        <v>122</v>
      </c>
      <c r="H100" s="213">
        <v>8</v>
      </c>
      <c r="I100" s="214"/>
      <c r="J100" s="215">
        <f>ROUND(I100*H100,2)</f>
        <v>0</v>
      </c>
      <c r="K100" s="211" t="s">
        <v>123</v>
      </c>
      <c r="L100" s="44"/>
      <c r="M100" s="216" t="s">
        <v>21</v>
      </c>
      <c r="N100" s="217" t="s">
        <v>44</v>
      </c>
      <c r="O100" s="84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0" t="s">
        <v>117</v>
      </c>
      <c r="AT100" s="220" t="s">
        <v>119</v>
      </c>
      <c r="AU100" s="220" t="s">
        <v>81</v>
      </c>
      <c r="AY100" s="17" t="s">
        <v>118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17" t="s">
        <v>81</v>
      </c>
      <c r="BK100" s="221">
        <f>ROUND(I100*H100,2)</f>
        <v>0</v>
      </c>
      <c r="BL100" s="17" t="s">
        <v>117</v>
      </c>
      <c r="BM100" s="220" t="s">
        <v>196</v>
      </c>
    </row>
    <row r="101" s="2" customFormat="1" ht="33" customHeight="1">
      <c r="A101" s="38"/>
      <c r="B101" s="39"/>
      <c r="C101" s="222" t="s">
        <v>197</v>
      </c>
      <c r="D101" s="222" t="s">
        <v>125</v>
      </c>
      <c r="E101" s="223" t="s">
        <v>198</v>
      </c>
      <c r="F101" s="224" t="s">
        <v>199</v>
      </c>
      <c r="G101" s="225" t="s">
        <v>122</v>
      </c>
      <c r="H101" s="226">
        <v>8</v>
      </c>
      <c r="I101" s="227"/>
      <c r="J101" s="228">
        <f>ROUND(I101*H101,2)</f>
        <v>0</v>
      </c>
      <c r="K101" s="224" t="s">
        <v>123</v>
      </c>
      <c r="L101" s="229"/>
      <c r="M101" s="230" t="s">
        <v>21</v>
      </c>
      <c r="N101" s="231" t="s">
        <v>44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128</v>
      </c>
      <c r="AT101" s="220" t="s">
        <v>125</v>
      </c>
      <c r="AU101" s="220" t="s">
        <v>81</v>
      </c>
      <c r="AY101" s="17" t="s">
        <v>118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81</v>
      </c>
      <c r="BK101" s="221">
        <f>ROUND(I101*H101,2)</f>
        <v>0</v>
      </c>
      <c r="BL101" s="17" t="s">
        <v>128</v>
      </c>
      <c r="BM101" s="220" t="s">
        <v>200</v>
      </c>
    </row>
    <row r="102" s="2" customFormat="1" ht="21.75" customHeight="1">
      <c r="A102" s="38"/>
      <c r="B102" s="39"/>
      <c r="C102" s="209" t="s">
        <v>7</v>
      </c>
      <c r="D102" s="209" t="s">
        <v>119</v>
      </c>
      <c r="E102" s="210" t="s">
        <v>201</v>
      </c>
      <c r="F102" s="211" t="s">
        <v>202</v>
      </c>
      <c r="G102" s="212" t="s">
        <v>122</v>
      </c>
      <c r="H102" s="213">
        <v>8</v>
      </c>
      <c r="I102" s="214"/>
      <c r="J102" s="215">
        <f>ROUND(I102*H102,2)</f>
        <v>0</v>
      </c>
      <c r="K102" s="211" t="s">
        <v>123</v>
      </c>
      <c r="L102" s="44"/>
      <c r="M102" s="216" t="s">
        <v>21</v>
      </c>
      <c r="N102" s="217" t="s">
        <v>44</v>
      </c>
      <c r="O102" s="84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0" t="s">
        <v>117</v>
      </c>
      <c r="AT102" s="220" t="s">
        <v>119</v>
      </c>
      <c r="AU102" s="220" t="s">
        <v>81</v>
      </c>
      <c r="AY102" s="17" t="s">
        <v>118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17" t="s">
        <v>81</v>
      </c>
      <c r="BK102" s="221">
        <f>ROUND(I102*H102,2)</f>
        <v>0</v>
      </c>
      <c r="BL102" s="17" t="s">
        <v>117</v>
      </c>
      <c r="BM102" s="220" t="s">
        <v>203</v>
      </c>
    </row>
    <row r="103" s="2" customFormat="1" ht="21.75" customHeight="1">
      <c r="A103" s="38"/>
      <c r="B103" s="39"/>
      <c r="C103" s="222" t="s">
        <v>204</v>
      </c>
      <c r="D103" s="222" t="s">
        <v>125</v>
      </c>
      <c r="E103" s="223" t="s">
        <v>205</v>
      </c>
      <c r="F103" s="224" t="s">
        <v>206</v>
      </c>
      <c r="G103" s="225" t="s">
        <v>122</v>
      </c>
      <c r="H103" s="226">
        <v>3</v>
      </c>
      <c r="I103" s="227"/>
      <c r="J103" s="228">
        <f>ROUND(I103*H103,2)</f>
        <v>0</v>
      </c>
      <c r="K103" s="224" t="s">
        <v>123</v>
      </c>
      <c r="L103" s="229"/>
      <c r="M103" s="230" t="s">
        <v>21</v>
      </c>
      <c r="N103" s="231" t="s">
        <v>44</v>
      </c>
      <c r="O103" s="84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0" t="s">
        <v>128</v>
      </c>
      <c r="AT103" s="220" t="s">
        <v>125</v>
      </c>
      <c r="AU103" s="220" t="s">
        <v>81</v>
      </c>
      <c r="AY103" s="17" t="s">
        <v>118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7" t="s">
        <v>81</v>
      </c>
      <c r="BK103" s="221">
        <f>ROUND(I103*H103,2)</f>
        <v>0</v>
      </c>
      <c r="BL103" s="17" t="s">
        <v>128</v>
      </c>
      <c r="BM103" s="220" t="s">
        <v>207</v>
      </c>
    </row>
    <row r="104" s="2" customFormat="1" ht="21.75" customHeight="1">
      <c r="A104" s="38"/>
      <c r="B104" s="39"/>
      <c r="C104" s="222" t="s">
        <v>208</v>
      </c>
      <c r="D104" s="222" t="s">
        <v>125</v>
      </c>
      <c r="E104" s="223" t="s">
        <v>209</v>
      </c>
      <c r="F104" s="224" t="s">
        <v>210</v>
      </c>
      <c r="G104" s="225" t="s">
        <v>122</v>
      </c>
      <c r="H104" s="226">
        <v>5</v>
      </c>
      <c r="I104" s="227"/>
      <c r="J104" s="228">
        <f>ROUND(I104*H104,2)</f>
        <v>0</v>
      </c>
      <c r="K104" s="224" t="s">
        <v>123</v>
      </c>
      <c r="L104" s="229"/>
      <c r="M104" s="230" t="s">
        <v>21</v>
      </c>
      <c r="N104" s="231" t="s">
        <v>44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128</v>
      </c>
      <c r="AT104" s="220" t="s">
        <v>125</v>
      </c>
      <c r="AU104" s="220" t="s">
        <v>81</v>
      </c>
      <c r="AY104" s="17" t="s">
        <v>118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81</v>
      </c>
      <c r="BK104" s="221">
        <f>ROUND(I104*H104,2)</f>
        <v>0</v>
      </c>
      <c r="BL104" s="17" t="s">
        <v>128</v>
      </c>
      <c r="BM104" s="220" t="s">
        <v>211</v>
      </c>
    </row>
    <row r="105" s="2" customFormat="1" ht="78" customHeight="1">
      <c r="A105" s="38"/>
      <c r="B105" s="39"/>
      <c r="C105" s="209" t="s">
        <v>212</v>
      </c>
      <c r="D105" s="209" t="s">
        <v>119</v>
      </c>
      <c r="E105" s="210" t="s">
        <v>213</v>
      </c>
      <c r="F105" s="211" t="s">
        <v>214</v>
      </c>
      <c r="G105" s="212" t="s">
        <v>122</v>
      </c>
      <c r="H105" s="213">
        <v>12</v>
      </c>
      <c r="I105" s="214"/>
      <c r="J105" s="215">
        <f>ROUND(I105*H105,2)</f>
        <v>0</v>
      </c>
      <c r="K105" s="211" t="s">
        <v>123</v>
      </c>
      <c r="L105" s="44"/>
      <c r="M105" s="216" t="s">
        <v>21</v>
      </c>
      <c r="N105" s="217" t="s">
        <v>44</v>
      </c>
      <c r="O105" s="84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0" t="s">
        <v>117</v>
      </c>
      <c r="AT105" s="220" t="s">
        <v>119</v>
      </c>
      <c r="AU105" s="220" t="s">
        <v>81</v>
      </c>
      <c r="AY105" s="17" t="s">
        <v>118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17" t="s">
        <v>81</v>
      </c>
      <c r="BK105" s="221">
        <f>ROUND(I105*H105,2)</f>
        <v>0</v>
      </c>
      <c r="BL105" s="17" t="s">
        <v>117</v>
      </c>
      <c r="BM105" s="220" t="s">
        <v>215</v>
      </c>
    </row>
    <row r="106" s="2" customFormat="1" ht="78" customHeight="1">
      <c r="A106" s="38"/>
      <c r="B106" s="39"/>
      <c r="C106" s="209" t="s">
        <v>216</v>
      </c>
      <c r="D106" s="209" t="s">
        <v>119</v>
      </c>
      <c r="E106" s="210" t="s">
        <v>217</v>
      </c>
      <c r="F106" s="211" t="s">
        <v>218</v>
      </c>
      <c r="G106" s="212" t="s">
        <v>122</v>
      </c>
      <c r="H106" s="213">
        <v>6</v>
      </c>
      <c r="I106" s="214"/>
      <c r="J106" s="215">
        <f>ROUND(I106*H106,2)</f>
        <v>0</v>
      </c>
      <c r="K106" s="211" t="s">
        <v>123</v>
      </c>
      <c r="L106" s="44"/>
      <c r="M106" s="216" t="s">
        <v>21</v>
      </c>
      <c r="N106" s="217" t="s">
        <v>44</v>
      </c>
      <c r="O106" s="84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0" t="s">
        <v>117</v>
      </c>
      <c r="AT106" s="220" t="s">
        <v>119</v>
      </c>
      <c r="AU106" s="220" t="s">
        <v>81</v>
      </c>
      <c r="AY106" s="17" t="s">
        <v>118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7" t="s">
        <v>81</v>
      </c>
      <c r="BK106" s="221">
        <f>ROUND(I106*H106,2)</f>
        <v>0</v>
      </c>
      <c r="BL106" s="17" t="s">
        <v>117</v>
      </c>
      <c r="BM106" s="220" t="s">
        <v>219</v>
      </c>
    </row>
    <row r="107" s="2" customFormat="1" ht="78" customHeight="1">
      <c r="A107" s="38"/>
      <c r="B107" s="39"/>
      <c r="C107" s="209" t="s">
        <v>220</v>
      </c>
      <c r="D107" s="209" t="s">
        <v>119</v>
      </c>
      <c r="E107" s="210" t="s">
        <v>221</v>
      </c>
      <c r="F107" s="211" t="s">
        <v>222</v>
      </c>
      <c r="G107" s="212" t="s">
        <v>122</v>
      </c>
      <c r="H107" s="213">
        <v>18</v>
      </c>
      <c r="I107" s="214"/>
      <c r="J107" s="215">
        <f>ROUND(I107*H107,2)</f>
        <v>0</v>
      </c>
      <c r="K107" s="211" t="s">
        <v>123</v>
      </c>
      <c r="L107" s="44"/>
      <c r="M107" s="216" t="s">
        <v>21</v>
      </c>
      <c r="N107" s="217" t="s">
        <v>44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117</v>
      </c>
      <c r="AT107" s="220" t="s">
        <v>119</v>
      </c>
      <c r="AU107" s="220" t="s">
        <v>81</v>
      </c>
      <c r="AY107" s="17" t="s">
        <v>118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81</v>
      </c>
      <c r="BK107" s="221">
        <f>ROUND(I107*H107,2)</f>
        <v>0</v>
      </c>
      <c r="BL107" s="17" t="s">
        <v>117</v>
      </c>
      <c r="BM107" s="220" t="s">
        <v>223</v>
      </c>
    </row>
    <row r="108" s="2" customFormat="1" ht="78" customHeight="1">
      <c r="A108" s="38"/>
      <c r="B108" s="39"/>
      <c r="C108" s="209" t="s">
        <v>224</v>
      </c>
      <c r="D108" s="209" t="s">
        <v>119</v>
      </c>
      <c r="E108" s="210" t="s">
        <v>225</v>
      </c>
      <c r="F108" s="211" t="s">
        <v>226</v>
      </c>
      <c r="G108" s="212" t="s">
        <v>122</v>
      </c>
      <c r="H108" s="213">
        <v>2</v>
      </c>
      <c r="I108" s="214"/>
      <c r="J108" s="215">
        <f>ROUND(I108*H108,2)</f>
        <v>0</v>
      </c>
      <c r="K108" s="211" t="s">
        <v>123</v>
      </c>
      <c r="L108" s="44"/>
      <c r="M108" s="216" t="s">
        <v>21</v>
      </c>
      <c r="N108" s="217" t="s">
        <v>44</v>
      </c>
      <c r="O108" s="84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0" t="s">
        <v>117</v>
      </c>
      <c r="AT108" s="220" t="s">
        <v>119</v>
      </c>
      <c r="AU108" s="220" t="s">
        <v>81</v>
      </c>
      <c r="AY108" s="17" t="s">
        <v>118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17" t="s">
        <v>81</v>
      </c>
      <c r="BK108" s="221">
        <f>ROUND(I108*H108,2)</f>
        <v>0</v>
      </c>
      <c r="BL108" s="17" t="s">
        <v>117</v>
      </c>
      <c r="BM108" s="220" t="s">
        <v>227</v>
      </c>
    </row>
    <row r="109" s="2" customFormat="1" ht="78" customHeight="1">
      <c r="A109" s="38"/>
      <c r="B109" s="39"/>
      <c r="C109" s="209" t="s">
        <v>228</v>
      </c>
      <c r="D109" s="209" t="s">
        <v>119</v>
      </c>
      <c r="E109" s="210" t="s">
        <v>229</v>
      </c>
      <c r="F109" s="211" t="s">
        <v>230</v>
      </c>
      <c r="G109" s="212" t="s">
        <v>122</v>
      </c>
      <c r="H109" s="213">
        <v>2</v>
      </c>
      <c r="I109" s="214"/>
      <c r="J109" s="215">
        <f>ROUND(I109*H109,2)</f>
        <v>0</v>
      </c>
      <c r="K109" s="211" t="s">
        <v>123</v>
      </c>
      <c r="L109" s="44"/>
      <c r="M109" s="216" t="s">
        <v>21</v>
      </c>
      <c r="N109" s="217" t="s">
        <v>44</v>
      </c>
      <c r="O109" s="84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0" t="s">
        <v>117</v>
      </c>
      <c r="AT109" s="220" t="s">
        <v>119</v>
      </c>
      <c r="AU109" s="220" t="s">
        <v>81</v>
      </c>
      <c r="AY109" s="17" t="s">
        <v>118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7" t="s">
        <v>81</v>
      </c>
      <c r="BK109" s="221">
        <f>ROUND(I109*H109,2)</f>
        <v>0</v>
      </c>
      <c r="BL109" s="17" t="s">
        <v>117</v>
      </c>
      <c r="BM109" s="220" t="s">
        <v>231</v>
      </c>
    </row>
    <row r="110" s="2" customFormat="1" ht="21.75" customHeight="1">
      <c r="A110" s="38"/>
      <c r="B110" s="39"/>
      <c r="C110" s="209" t="s">
        <v>232</v>
      </c>
      <c r="D110" s="209" t="s">
        <v>119</v>
      </c>
      <c r="E110" s="210" t="s">
        <v>233</v>
      </c>
      <c r="F110" s="211" t="s">
        <v>234</v>
      </c>
      <c r="G110" s="212" t="s">
        <v>122</v>
      </c>
      <c r="H110" s="213">
        <v>8</v>
      </c>
      <c r="I110" s="214"/>
      <c r="J110" s="215">
        <f>ROUND(I110*H110,2)</f>
        <v>0</v>
      </c>
      <c r="K110" s="211" t="s">
        <v>123</v>
      </c>
      <c r="L110" s="44"/>
      <c r="M110" s="216" t="s">
        <v>21</v>
      </c>
      <c r="N110" s="217" t="s">
        <v>44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117</v>
      </c>
      <c r="AT110" s="220" t="s">
        <v>119</v>
      </c>
      <c r="AU110" s="220" t="s">
        <v>81</v>
      </c>
      <c r="AY110" s="17" t="s">
        <v>118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81</v>
      </c>
      <c r="BK110" s="221">
        <f>ROUND(I110*H110,2)</f>
        <v>0</v>
      </c>
      <c r="BL110" s="17" t="s">
        <v>117</v>
      </c>
      <c r="BM110" s="220" t="s">
        <v>235</v>
      </c>
    </row>
    <row r="111" s="2" customFormat="1" ht="55.5" customHeight="1">
      <c r="A111" s="38"/>
      <c r="B111" s="39"/>
      <c r="C111" s="209" t="s">
        <v>236</v>
      </c>
      <c r="D111" s="209" t="s">
        <v>119</v>
      </c>
      <c r="E111" s="210" t="s">
        <v>237</v>
      </c>
      <c r="F111" s="211" t="s">
        <v>238</v>
      </c>
      <c r="G111" s="212" t="s">
        <v>122</v>
      </c>
      <c r="H111" s="213">
        <v>19</v>
      </c>
      <c r="I111" s="214"/>
      <c r="J111" s="215">
        <f>ROUND(I111*H111,2)</f>
        <v>0</v>
      </c>
      <c r="K111" s="211" t="s">
        <v>123</v>
      </c>
      <c r="L111" s="44"/>
      <c r="M111" s="216" t="s">
        <v>21</v>
      </c>
      <c r="N111" s="217" t="s">
        <v>44</v>
      </c>
      <c r="O111" s="84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0" t="s">
        <v>117</v>
      </c>
      <c r="AT111" s="220" t="s">
        <v>119</v>
      </c>
      <c r="AU111" s="220" t="s">
        <v>81</v>
      </c>
      <c r="AY111" s="17" t="s">
        <v>118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7" t="s">
        <v>81</v>
      </c>
      <c r="BK111" s="221">
        <f>ROUND(I111*H111,2)</f>
        <v>0</v>
      </c>
      <c r="BL111" s="17" t="s">
        <v>117</v>
      </c>
      <c r="BM111" s="220" t="s">
        <v>239</v>
      </c>
    </row>
    <row r="112" s="2" customFormat="1" ht="21.75" customHeight="1">
      <c r="A112" s="38"/>
      <c r="B112" s="39"/>
      <c r="C112" s="222" t="s">
        <v>240</v>
      </c>
      <c r="D112" s="222" t="s">
        <v>125</v>
      </c>
      <c r="E112" s="223" t="s">
        <v>241</v>
      </c>
      <c r="F112" s="224" t="s">
        <v>242</v>
      </c>
      <c r="G112" s="225" t="s">
        <v>122</v>
      </c>
      <c r="H112" s="226">
        <v>3</v>
      </c>
      <c r="I112" s="227"/>
      <c r="J112" s="228">
        <f>ROUND(I112*H112,2)</f>
        <v>0</v>
      </c>
      <c r="K112" s="224" t="s">
        <v>123</v>
      </c>
      <c r="L112" s="229"/>
      <c r="M112" s="230" t="s">
        <v>21</v>
      </c>
      <c r="N112" s="231" t="s">
        <v>44</v>
      </c>
      <c r="O112" s="84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0" t="s">
        <v>128</v>
      </c>
      <c r="AT112" s="220" t="s">
        <v>125</v>
      </c>
      <c r="AU112" s="220" t="s">
        <v>81</v>
      </c>
      <c r="AY112" s="17" t="s">
        <v>118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17" t="s">
        <v>81</v>
      </c>
      <c r="BK112" s="221">
        <f>ROUND(I112*H112,2)</f>
        <v>0</v>
      </c>
      <c r="BL112" s="17" t="s">
        <v>128</v>
      </c>
      <c r="BM112" s="220" t="s">
        <v>243</v>
      </c>
    </row>
    <row r="113" s="2" customFormat="1" ht="21.75" customHeight="1">
      <c r="A113" s="38"/>
      <c r="B113" s="39"/>
      <c r="C113" s="222" t="s">
        <v>244</v>
      </c>
      <c r="D113" s="222" t="s">
        <v>125</v>
      </c>
      <c r="E113" s="223" t="s">
        <v>245</v>
      </c>
      <c r="F113" s="224" t="s">
        <v>246</v>
      </c>
      <c r="G113" s="225" t="s">
        <v>122</v>
      </c>
      <c r="H113" s="226">
        <v>5</v>
      </c>
      <c r="I113" s="227"/>
      <c r="J113" s="228">
        <f>ROUND(I113*H113,2)</f>
        <v>0</v>
      </c>
      <c r="K113" s="224" t="s">
        <v>123</v>
      </c>
      <c r="L113" s="229"/>
      <c r="M113" s="230" t="s">
        <v>21</v>
      </c>
      <c r="N113" s="231" t="s">
        <v>44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128</v>
      </c>
      <c r="AT113" s="220" t="s">
        <v>125</v>
      </c>
      <c r="AU113" s="220" t="s">
        <v>81</v>
      </c>
      <c r="AY113" s="17" t="s">
        <v>118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81</v>
      </c>
      <c r="BK113" s="221">
        <f>ROUND(I113*H113,2)</f>
        <v>0</v>
      </c>
      <c r="BL113" s="17" t="s">
        <v>128</v>
      </c>
      <c r="BM113" s="220" t="s">
        <v>247</v>
      </c>
    </row>
    <row r="114" s="2" customFormat="1" ht="21.75" customHeight="1">
      <c r="A114" s="38"/>
      <c r="B114" s="39"/>
      <c r="C114" s="222" t="s">
        <v>248</v>
      </c>
      <c r="D114" s="222" t="s">
        <v>125</v>
      </c>
      <c r="E114" s="223" t="s">
        <v>249</v>
      </c>
      <c r="F114" s="224" t="s">
        <v>250</v>
      </c>
      <c r="G114" s="225" t="s">
        <v>122</v>
      </c>
      <c r="H114" s="226">
        <v>1</v>
      </c>
      <c r="I114" s="227"/>
      <c r="J114" s="228">
        <f>ROUND(I114*H114,2)</f>
        <v>0</v>
      </c>
      <c r="K114" s="224" t="s">
        <v>123</v>
      </c>
      <c r="L114" s="229"/>
      <c r="M114" s="230" t="s">
        <v>21</v>
      </c>
      <c r="N114" s="231" t="s">
        <v>44</v>
      </c>
      <c r="O114" s="84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0" t="s">
        <v>128</v>
      </c>
      <c r="AT114" s="220" t="s">
        <v>125</v>
      </c>
      <c r="AU114" s="220" t="s">
        <v>81</v>
      </c>
      <c r="AY114" s="17" t="s">
        <v>118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7" t="s">
        <v>81</v>
      </c>
      <c r="BK114" s="221">
        <f>ROUND(I114*H114,2)</f>
        <v>0</v>
      </c>
      <c r="BL114" s="17" t="s">
        <v>128</v>
      </c>
      <c r="BM114" s="220" t="s">
        <v>251</v>
      </c>
    </row>
    <row r="115" s="2" customFormat="1" ht="21.75" customHeight="1">
      <c r="A115" s="38"/>
      <c r="B115" s="39"/>
      <c r="C115" s="222" t="s">
        <v>252</v>
      </c>
      <c r="D115" s="222" t="s">
        <v>125</v>
      </c>
      <c r="E115" s="223" t="s">
        <v>253</v>
      </c>
      <c r="F115" s="224" t="s">
        <v>254</v>
      </c>
      <c r="G115" s="225" t="s">
        <v>122</v>
      </c>
      <c r="H115" s="226">
        <v>1</v>
      </c>
      <c r="I115" s="227"/>
      <c r="J115" s="228">
        <f>ROUND(I115*H115,2)</f>
        <v>0</v>
      </c>
      <c r="K115" s="224" t="s">
        <v>123</v>
      </c>
      <c r="L115" s="229"/>
      <c r="M115" s="230" t="s">
        <v>21</v>
      </c>
      <c r="N115" s="231" t="s">
        <v>44</v>
      </c>
      <c r="O115" s="84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0" t="s">
        <v>128</v>
      </c>
      <c r="AT115" s="220" t="s">
        <v>125</v>
      </c>
      <c r="AU115" s="220" t="s">
        <v>81</v>
      </c>
      <c r="AY115" s="17" t="s">
        <v>118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7" t="s">
        <v>81</v>
      </c>
      <c r="BK115" s="221">
        <f>ROUND(I115*H115,2)</f>
        <v>0</v>
      </c>
      <c r="BL115" s="17" t="s">
        <v>128</v>
      </c>
      <c r="BM115" s="220" t="s">
        <v>255</v>
      </c>
    </row>
    <row r="116" s="2" customFormat="1" ht="21.75" customHeight="1">
      <c r="A116" s="38"/>
      <c r="B116" s="39"/>
      <c r="C116" s="222" t="s">
        <v>256</v>
      </c>
      <c r="D116" s="222" t="s">
        <v>125</v>
      </c>
      <c r="E116" s="223" t="s">
        <v>257</v>
      </c>
      <c r="F116" s="224" t="s">
        <v>258</v>
      </c>
      <c r="G116" s="225" t="s">
        <v>122</v>
      </c>
      <c r="H116" s="226">
        <v>1</v>
      </c>
      <c r="I116" s="227"/>
      <c r="J116" s="228">
        <f>ROUND(I116*H116,2)</f>
        <v>0</v>
      </c>
      <c r="K116" s="224" t="s">
        <v>123</v>
      </c>
      <c r="L116" s="229"/>
      <c r="M116" s="230" t="s">
        <v>21</v>
      </c>
      <c r="N116" s="231" t="s">
        <v>44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128</v>
      </c>
      <c r="AT116" s="220" t="s">
        <v>125</v>
      </c>
      <c r="AU116" s="220" t="s">
        <v>81</v>
      </c>
      <c r="AY116" s="17" t="s">
        <v>118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81</v>
      </c>
      <c r="BK116" s="221">
        <f>ROUND(I116*H116,2)</f>
        <v>0</v>
      </c>
      <c r="BL116" s="17" t="s">
        <v>128</v>
      </c>
      <c r="BM116" s="220" t="s">
        <v>259</v>
      </c>
    </row>
    <row r="117" s="2" customFormat="1" ht="21.75" customHeight="1">
      <c r="A117" s="38"/>
      <c r="B117" s="39"/>
      <c r="C117" s="222" t="s">
        <v>260</v>
      </c>
      <c r="D117" s="222" t="s">
        <v>125</v>
      </c>
      <c r="E117" s="223" t="s">
        <v>261</v>
      </c>
      <c r="F117" s="224" t="s">
        <v>262</v>
      </c>
      <c r="G117" s="225" t="s">
        <v>122</v>
      </c>
      <c r="H117" s="226">
        <v>1</v>
      </c>
      <c r="I117" s="227"/>
      <c r="J117" s="228">
        <f>ROUND(I117*H117,2)</f>
        <v>0</v>
      </c>
      <c r="K117" s="224" t="s">
        <v>123</v>
      </c>
      <c r="L117" s="229"/>
      <c r="M117" s="230" t="s">
        <v>21</v>
      </c>
      <c r="N117" s="231" t="s">
        <v>44</v>
      </c>
      <c r="O117" s="84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0" t="s">
        <v>128</v>
      </c>
      <c r="AT117" s="220" t="s">
        <v>125</v>
      </c>
      <c r="AU117" s="220" t="s">
        <v>81</v>
      </c>
      <c r="AY117" s="17" t="s">
        <v>118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7" t="s">
        <v>81</v>
      </c>
      <c r="BK117" s="221">
        <f>ROUND(I117*H117,2)</f>
        <v>0</v>
      </c>
      <c r="BL117" s="17" t="s">
        <v>128</v>
      </c>
      <c r="BM117" s="220" t="s">
        <v>263</v>
      </c>
    </row>
    <row r="118" s="2" customFormat="1" ht="21.75" customHeight="1">
      <c r="A118" s="38"/>
      <c r="B118" s="39"/>
      <c r="C118" s="222" t="s">
        <v>264</v>
      </c>
      <c r="D118" s="222" t="s">
        <v>125</v>
      </c>
      <c r="E118" s="223" t="s">
        <v>265</v>
      </c>
      <c r="F118" s="224" t="s">
        <v>266</v>
      </c>
      <c r="G118" s="225" t="s">
        <v>122</v>
      </c>
      <c r="H118" s="226">
        <v>3</v>
      </c>
      <c r="I118" s="227"/>
      <c r="J118" s="228">
        <f>ROUND(I118*H118,2)</f>
        <v>0</v>
      </c>
      <c r="K118" s="224" t="s">
        <v>123</v>
      </c>
      <c r="L118" s="229"/>
      <c r="M118" s="230" t="s">
        <v>21</v>
      </c>
      <c r="N118" s="231" t="s">
        <v>44</v>
      </c>
      <c r="O118" s="84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0" t="s">
        <v>128</v>
      </c>
      <c r="AT118" s="220" t="s">
        <v>125</v>
      </c>
      <c r="AU118" s="220" t="s">
        <v>81</v>
      </c>
      <c r="AY118" s="17" t="s">
        <v>118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7" t="s">
        <v>81</v>
      </c>
      <c r="BK118" s="221">
        <f>ROUND(I118*H118,2)</f>
        <v>0</v>
      </c>
      <c r="BL118" s="17" t="s">
        <v>128</v>
      </c>
      <c r="BM118" s="220" t="s">
        <v>267</v>
      </c>
    </row>
    <row r="119" s="2" customFormat="1" ht="21.75" customHeight="1">
      <c r="A119" s="38"/>
      <c r="B119" s="39"/>
      <c r="C119" s="222" t="s">
        <v>268</v>
      </c>
      <c r="D119" s="222" t="s">
        <v>125</v>
      </c>
      <c r="E119" s="223" t="s">
        <v>269</v>
      </c>
      <c r="F119" s="224" t="s">
        <v>270</v>
      </c>
      <c r="G119" s="225" t="s">
        <v>122</v>
      </c>
      <c r="H119" s="226">
        <v>4</v>
      </c>
      <c r="I119" s="227"/>
      <c r="J119" s="228">
        <f>ROUND(I119*H119,2)</f>
        <v>0</v>
      </c>
      <c r="K119" s="224" t="s">
        <v>123</v>
      </c>
      <c r="L119" s="229"/>
      <c r="M119" s="230" t="s">
        <v>21</v>
      </c>
      <c r="N119" s="231" t="s">
        <v>44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128</v>
      </c>
      <c r="AT119" s="220" t="s">
        <v>125</v>
      </c>
      <c r="AU119" s="220" t="s">
        <v>81</v>
      </c>
      <c r="AY119" s="17" t="s">
        <v>118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81</v>
      </c>
      <c r="BK119" s="221">
        <f>ROUND(I119*H119,2)</f>
        <v>0</v>
      </c>
      <c r="BL119" s="17" t="s">
        <v>128</v>
      </c>
      <c r="BM119" s="220" t="s">
        <v>271</v>
      </c>
    </row>
    <row r="120" s="2" customFormat="1" ht="89.25" customHeight="1">
      <c r="A120" s="38"/>
      <c r="B120" s="39"/>
      <c r="C120" s="209" t="s">
        <v>272</v>
      </c>
      <c r="D120" s="209" t="s">
        <v>119</v>
      </c>
      <c r="E120" s="210" t="s">
        <v>273</v>
      </c>
      <c r="F120" s="211" t="s">
        <v>274</v>
      </c>
      <c r="G120" s="212" t="s">
        <v>122</v>
      </c>
      <c r="H120" s="213">
        <v>1</v>
      </c>
      <c r="I120" s="214"/>
      <c r="J120" s="215">
        <f>ROUND(I120*H120,2)</f>
        <v>0</v>
      </c>
      <c r="K120" s="211" t="s">
        <v>123</v>
      </c>
      <c r="L120" s="44"/>
      <c r="M120" s="216" t="s">
        <v>21</v>
      </c>
      <c r="N120" s="217" t="s">
        <v>44</v>
      </c>
      <c r="O120" s="84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0" t="s">
        <v>117</v>
      </c>
      <c r="AT120" s="220" t="s">
        <v>119</v>
      </c>
      <c r="AU120" s="220" t="s">
        <v>81</v>
      </c>
      <c r="AY120" s="17" t="s">
        <v>118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7" t="s">
        <v>81</v>
      </c>
      <c r="BK120" s="221">
        <f>ROUND(I120*H120,2)</f>
        <v>0</v>
      </c>
      <c r="BL120" s="17" t="s">
        <v>117</v>
      </c>
      <c r="BM120" s="220" t="s">
        <v>275</v>
      </c>
    </row>
    <row r="121" s="2" customFormat="1" ht="21.75" customHeight="1">
      <c r="A121" s="38"/>
      <c r="B121" s="39"/>
      <c r="C121" s="222" t="s">
        <v>276</v>
      </c>
      <c r="D121" s="222" t="s">
        <v>125</v>
      </c>
      <c r="E121" s="223" t="s">
        <v>277</v>
      </c>
      <c r="F121" s="224" t="s">
        <v>278</v>
      </c>
      <c r="G121" s="225" t="s">
        <v>122</v>
      </c>
      <c r="H121" s="226">
        <v>1</v>
      </c>
      <c r="I121" s="227"/>
      <c r="J121" s="228">
        <f>ROUND(I121*H121,2)</f>
        <v>0</v>
      </c>
      <c r="K121" s="224" t="s">
        <v>123</v>
      </c>
      <c r="L121" s="229"/>
      <c r="M121" s="230" t="s">
        <v>21</v>
      </c>
      <c r="N121" s="231" t="s">
        <v>44</v>
      </c>
      <c r="O121" s="84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0" t="s">
        <v>128</v>
      </c>
      <c r="AT121" s="220" t="s">
        <v>125</v>
      </c>
      <c r="AU121" s="220" t="s">
        <v>81</v>
      </c>
      <c r="AY121" s="17" t="s">
        <v>118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7" t="s">
        <v>81</v>
      </c>
      <c r="BK121" s="221">
        <f>ROUND(I121*H121,2)</f>
        <v>0</v>
      </c>
      <c r="BL121" s="17" t="s">
        <v>128</v>
      </c>
      <c r="BM121" s="220" t="s">
        <v>279</v>
      </c>
    </row>
    <row r="122" s="2" customFormat="1" ht="33" customHeight="1">
      <c r="A122" s="38"/>
      <c r="B122" s="39"/>
      <c r="C122" s="209" t="s">
        <v>280</v>
      </c>
      <c r="D122" s="209" t="s">
        <v>119</v>
      </c>
      <c r="E122" s="210" t="s">
        <v>281</v>
      </c>
      <c r="F122" s="211" t="s">
        <v>282</v>
      </c>
      <c r="G122" s="212" t="s">
        <v>122</v>
      </c>
      <c r="H122" s="213">
        <v>1</v>
      </c>
      <c r="I122" s="214"/>
      <c r="J122" s="215">
        <f>ROUND(I122*H122,2)</f>
        <v>0</v>
      </c>
      <c r="K122" s="211" t="s">
        <v>123</v>
      </c>
      <c r="L122" s="44"/>
      <c r="M122" s="216" t="s">
        <v>21</v>
      </c>
      <c r="N122" s="217" t="s">
        <v>44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117</v>
      </c>
      <c r="AT122" s="220" t="s">
        <v>119</v>
      </c>
      <c r="AU122" s="220" t="s">
        <v>81</v>
      </c>
      <c r="AY122" s="17" t="s">
        <v>118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81</v>
      </c>
      <c r="BK122" s="221">
        <f>ROUND(I122*H122,2)</f>
        <v>0</v>
      </c>
      <c r="BL122" s="17" t="s">
        <v>117</v>
      </c>
      <c r="BM122" s="220" t="s">
        <v>283</v>
      </c>
    </row>
    <row r="123" s="2" customFormat="1" ht="21.75" customHeight="1">
      <c r="A123" s="38"/>
      <c r="B123" s="39"/>
      <c r="C123" s="209" t="s">
        <v>284</v>
      </c>
      <c r="D123" s="209" t="s">
        <v>119</v>
      </c>
      <c r="E123" s="210" t="s">
        <v>285</v>
      </c>
      <c r="F123" s="211" t="s">
        <v>286</v>
      </c>
      <c r="G123" s="212" t="s">
        <v>122</v>
      </c>
      <c r="H123" s="213">
        <v>6</v>
      </c>
      <c r="I123" s="214"/>
      <c r="J123" s="215">
        <f>ROUND(I123*H123,2)</f>
        <v>0</v>
      </c>
      <c r="K123" s="211" t="s">
        <v>123</v>
      </c>
      <c r="L123" s="44"/>
      <c r="M123" s="216" t="s">
        <v>21</v>
      </c>
      <c r="N123" s="217" t="s">
        <v>44</v>
      </c>
      <c r="O123" s="84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0" t="s">
        <v>117</v>
      </c>
      <c r="AT123" s="220" t="s">
        <v>119</v>
      </c>
      <c r="AU123" s="220" t="s">
        <v>81</v>
      </c>
      <c r="AY123" s="17" t="s">
        <v>118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7" t="s">
        <v>81</v>
      </c>
      <c r="BK123" s="221">
        <f>ROUND(I123*H123,2)</f>
        <v>0</v>
      </c>
      <c r="BL123" s="17" t="s">
        <v>117</v>
      </c>
      <c r="BM123" s="220" t="s">
        <v>287</v>
      </c>
    </row>
    <row r="124" s="2" customFormat="1" ht="66.75" customHeight="1">
      <c r="A124" s="38"/>
      <c r="B124" s="39"/>
      <c r="C124" s="209" t="s">
        <v>288</v>
      </c>
      <c r="D124" s="209" t="s">
        <v>119</v>
      </c>
      <c r="E124" s="210" t="s">
        <v>289</v>
      </c>
      <c r="F124" s="211" t="s">
        <v>290</v>
      </c>
      <c r="G124" s="212" t="s">
        <v>122</v>
      </c>
      <c r="H124" s="213">
        <v>5</v>
      </c>
      <c r="I124" s="214"/>
      <c r="J124" s="215">
        <f>ROUND(I124*H124,2)</f>
        <v>0</v>
      </c>
      <c r="K124" s="211" t="s">
        <v>123</v>
      </c>
      <c r="L124" s="44"/>
      <c r="M124" s="216" t="s">
        <v>21</v>
      </c>
      <c r="N124" s="217" t="s">
        <v>44</v>
      </c>
      <c r="O124" s="84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0" t="s">
        <v>117</v>
      </c>
      <c r="AT124" s="220" t="s">
        <v>119</v>
      </c>
      <c r="AU124" s="220" t="s">
        <v>81</v>
      </c>
      <c r="AY124" s="17" t="s">
        <v>118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7" t="s">
        <v>81</v>
      </c>
      <c r="BK124" s="221">
        <f>ROUND(I124*H124,2)</f>
        <v>0</v>
      </c>
      <c r="BL124" s="17" t="s">
        <v>117</v>
      </c>
      <c r="BM124" s="220" t="s">
        <v>291</v>
      </c>
    </row>
    <row r="125" s="2" customFormat="1" ht="21.75" customHeight="1">
      <c r="A125" s="38"/>
      <c r="B125" s="39"/>
      <c r="C125" s="222" t="s">
        <v>292</v>
      </c>
      <c r="D125" s="222" t="s">
        <v>125</v>
      </c>
      <c r="E125" s="223" t="s">
        <v>293</v>
      </c>
      <c r="F125" s="224" t="s">
        <v>294</v>
      </c>
      <c r="G125" s="225" t="s">
        <v>122</v>
      </c>
      <c r="H125" s="226">
        <v>5</v>
      </c>
      <c r="I125" s="227"/>
      <c r="J125" s="228">
        <f>ROUND(I125*H125,2)</f>
        <v>0</v>
      </c>
      <c r="K125" s="224" t="s">
        <v>123</v>
      </c>
      <c r="L125" s="229"/>
      <c r="M125" s="230" t="s">
        <v>21</v>
      </c>
      <c r="N125" s="231" t="s">
        <v>44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128</v>
      </c>
      <c r="AT125" s="220" t="s">
        <v>125</v>
      </c>
      <c r="AU125" s="220" t="s">
        <v>81</v>
      </c>
      <c r="AY125" s="17" t="s">
        <v>118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81</v>
      </c>
      <c r="BK125" s="221">
        <f>ROUND(I125*H125,2)</f>
        <v>0</v>
      </c>
      <c r="BL125" s="17" t="s">
        <v>128</v>
      </c>
      <c r="BM125" s="220" t="s">
        <v>295</v>
      </c>
    </row>
    <row r="126" s="2" customFormat="1" ht="21.75" customHeight="1">
      <c r="A126" s="38"/>
      <c r="B126" s="39"/>
      <c r="C126" s="222" t="s">
        <v>296</v>
      </c>
      <c r="D126" s="222" t="s">
        <v>125</v>
      </c>
      <c r="E126" s="223" t="s">
        <v>297</v>
      </c>
      <c r="F126" s="224" t="s">
        <v>298</v>
      </c>
      <c r="G126" s="225" t="s">
        <v>122</v>
      </c>
      <c r="H126" s="226">
        <v>5</v>
      </c>
      <c r="I126" s="227"/>
      <c r="J126" s="228">
        <f>ROUND(I126*H126,2)</f>
        <v>0</v>
      </c>
      <c r="K126" s="224" t="s">
        <v>123</v>
      </c>
      <c r="L126" s="229"/>
      <c r="M126" s="230" t="s">
        <v>21</v>
      </c>
      <c r="N126" s="231" t="s">
        <v>44</v>
      </c>
      <c r="O126" s="84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0" t="s">
        <v>128</v>
      </c>
      <c r="AT126" s="220" t="s">
        <v>125</v>
      </c>
      <c r="AU126" s="220" t="s">
        <v>81</v>
      </c>
      <c r="AY126" s="17" t="s">
        <v>118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7" t="s">
        <v>81</v>
      </c>
      <c r="BK126" s="221">
        <f>ROUND(I126*H126,2)</f>
        <v>0</v>
      </c>
      <c r="BL126" s="17" t="s">
        <v>128</v>
      </c>
      <c r="BM126" s="220" t="s">
        <v>299</v>
      </c>
    </row>
    <row r="127" s="2" customFormat="1" ht="21.75" customHeight="1">
      <c r="A127" s="38"/>
      <c r="B127" s="39"/>
      <c r="C127" s="222" t="s">
        <v>300</v>
      </c>
      <c r="D127" s="222" t="s">
        <v>125</v>
      </c>
      <c r="E127" s="223" t="s">
        <v>301</v>
      </c>
      <c r="F127" s="224" t="s">
        <v>302</v>
      </c>
      <c r="G127" s="225" t="s">
        <v>122</v>
      </c>
      <c r="H127" s="226">
        <v>3</v>
      </c>
      <c r="I127" s="227"/>
      <c r="J127" s="228">
        <f>ROUND(I127*H127,2)</f>
        <v>0</v>
      </c>
      <c r="K127" s="224" t="s">
        <v>123</v>
      </c>
      <c r="L127" s="229"/>
      <c r="M127" s="230" t="s">
        <v>21</v>
      </c>
      <c r="N127" s="231" t="s">
        <v>44</v>
      </c>
      <c r="O127" s="84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0" t="s">
        <v>128</v>
      </c>
      <c r="AT127" s="220" t="s">
        <v>125</v>
      </c>
      <c r="AU127" s="220" t="s">
        <v>81</v>
      </c>
      <c r="AY127" s="17" t="s">
        <v>118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7" t="s">
        <v>81</v>
      </c>
      <c r="BK127" s="221">
        <f>ROUND(I127*H127,2)</f>
        <v>0</v>
      </c>
      <c r="BL127" s="17" t="s">
        <v>128</v>
      </c>
      <c r="BM127" s="220" t="s">
        <v>303</v>
      </c>
    </row>
    <row r="128" s="2" customFormat="1" ht="21.75" customHeight="1">
      <c r="A128" s="38"/>
      <c r="B128" s="39"/>
      <c r="C128" s="222" t="s">
        <v>304</v>
      </c>
      <c r="D128" s="222" t="s">
        <v>125</v>
      </c>
      <c r="E128" s="223" t="s">
        <v>305</v>
      </c>
      <c r="F128" s="224" t="s">
        <v>306</v>
      </c>
      <c r="G128" s="225" t="s">
        <v>122</v>
      </c>
      <c r="H128" s="226">
        <v>2</v>
      </c>
      <c r="I128" s="227"/>
      <c r="J128" s="228">
        <f>ROUND(I128*H128,2)</f>
        <v>0</v>
      </c>
      <c r="K128" s="224" t="s">
        <v>123</v>
      </c>
      <c r="L128" s="229"/>
      <c r="M128" s="230" t="s">
        <v>21</v>
      </c>
      <c r="N128" s="231" t="s">
        <v>44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128</v>
      </c>
      <c r="AT128" s="220" t="s">
        <v>125</v>
      </c>
      <c r="AU128" s="220" t="s">
        <v>81</v>
      </c>
      <c r="AY128" s="17" t="s">
        <v>118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81</v>
      </c>
      <c r="BK128" s="221">
        <f>ROUND(I128*H128,2)</f>
        <v>0</v>
      </c>
      <c r="BL128" s="17" t="s">
        <v>128</v>
      </c>
      <c r="BM128" s="220" t="s">
        <v>307</v>
      </c>
    </row>
    <row r="129" s="2" customFormat="1" ht="67.5" customHeight="1">
      <c r="A129" s="38"/>
      <c r="B129" s="39"/>
      <c r="C129" s="222" t="s">
        <v>308</v>
      </c>
      <c r="D129" s="222" t="s">
        <v>125</v>
      </c>
      <c r="E129" s="223" t="s">
        <v>309</v>
      </c>
      <c r="F129" s="224" t="s">
        <v>310</v>
      </c>
      <c r="G129" s="225" t="s">
        <v>122</v>
      </c>
      <c r="H129" s="226">
        <v>7</v>
      </c>
      <c r="I129" s="227"/>
      <c r="J129" s="228">
        <f>ROUND(I129*H129,2)</f>
        <v>0</v>
      </c>
      <c r="K129" s="224" t="s">
        <v>21</v>
      </c>
      <c r="L129" s="229"/>
      <c r="M129" s="230" t="s">
        <v>21</v>
      </c>
      <c r="N129" s="231" t="s">
        <v>44</v>
      </c>
      <c r="O129" s="84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0" t="s">
        <v>128</v>
      </c>
      <c r="AT129" s="220" t="s">
        <v>125</v>
      </c>
      <c r="AU129" s="220" t="s">
        <v>81</v>
      </c>
      <c r="AY129" s="17" t="s">
        <v>118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7" t="s">
        <v>81</v>
      </c>
      <c r="BK129" s="221">
        <f>ROUND(I129*H129,2)</f>
        <v>0</v>
      </c>
      <c r="BL129" s="17" t="s">
        <v>128</v>
      </c>
      <c r="BM129" s="220" t="s">
        <v>311</v>
      </c>
    </row>
    <row r="130" s="12" customFormat="1">
      <c r="A130" s="12"/>
      <c r="B130" s="232"/>
      <c r="C130" s="233"/>
      <c r="D130" s="234" t="s">
        <v>312</v>
      </c>
      <c r="E130" s="235" t="s">
        <v>21</v>
      </c>
      <c r="F130" s="236" t="s">
        <v>313</v>
      </c>
      <c r="G130" s="233"/>
      <c r="H130" s="237">
        <v>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3" t="s">
        <v>312</v>
      </c>
      <c r="AU130" s="243" t="s">
        <v>81</v>
      </c>
      <c r="AV130" s="12" t="s">
        <v>83</v>
      </c>
      <c r="AW130" s="12" t="s">
        <v>34</v>
      </c>
      <c r="AX130" s="12" t="s">
        <v>73</v>
      </c>
      <c r="AY130" s="243" t="s">
        <v>118</v>
      </c>
    </row>
    <row r="131" s="12" customFormat="1">
      <c r="A131" s="12"/>
      <c r="B131" s="232"/>
      <c r="C131" s="233"/>
      <c r="D131" s="234" t="s">
        <v>312</v>
      </c>
      <c r="E131" s="235" t="s">
        <v>21</v>
      </c>
      <c r="F131" s="236" t="s">
        <v>314</v>
      </c>
      <c r="G131" s="233"/>
      <c r="H131" s="237">
        <v>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3" t="s">
        <v>312</v>
      </c>
      <c r="AU131" s="243" t="s">
        <v>81</v>
      </c>
      <c r="AV131" s="12" t="s">
        <v>83</v>
      </c>
      <c r="AW131" s="12" t="s">
        <v>34</v>
      </c>
      <c r="AX131" s="12" t="s">
        <v>73</v>
      </c>
      <c r="AY131" s="243" t="s">
        <v>118</v>
      </c>
    </row>
    <row r="132" s="12" customFormat="1">
      <c r="A132" s="12"/>
      <c r="B132" s="232"/>
      <c r="C132" s="233"/>
      <c r="D132" s="234" t="s">
        <v>312</v>
      </c>
      <c r="E132" s="235" t="s">
        <v>21</v>
      </c>
      <c r="F132" s="236" t="s">
        <v>315</v>
      </c>
      <c r="G132" s="233"/>
      <c r="H132" s="237">
        <v>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3" t="s">
        <v>312</v>
      </c>
      <c r="AU132" s="243" t="s">
        <v>81</v>
      </c>
      <c r="AV132" s="12" t="s">
        <v>83</v>
      </c>
      <c r="AW132" s="12" t="s">
        <v>34</v>
      </c>
      <c r="AX132" s="12" t="s">
        <v>73</v>
      </c>
      <c r="AY132" s="243" t="s">
        <v>118</v>
      </c>
    </row>
    <row r="133" s="13" customFormat="1">
      <c r="A133" s="13"/>
      <c r="B133" s="244"/>
      <c r="C133" s="245"/>
      <c r="D133" s="234" t="s">
        <v>312</v>
      </c>
      <c r="E133" s="246" t="s">
        <v>21</v>
      </c>
      <c r="F133" s="247" t="s">
        <v>316</v>
      </c>
      <c r="G133" s="245"/>
      <c r="H133" s="248">
        <v>7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312</v>
      </c>
      <c r="AU133" s="254" t="s">
        <v>81</v>
      </c>
      <c r="AV133" s="13" t="s">
        <v>117</v>
      </c>
      <c r="AW133" s="13" t="s">
        <v>34</v>
      </c>
      <c r="AX133" s="13" t="s">
        <v>81</v>
      </c>
      <c r="AY133" s="254" t="s">
        <v>118</v>
      </c>
    </row>
    <row r="134" s="2" customFormat="1" ht="21.75" customHeight="1">
      <c r="A134" s="38"/>
      <c r="B134" s="39"/>
      <c r="C134" s="209" t="s">
        <v>317</v>
      </c>
      <c r="D134" s="209" t="s">
        <v>119</v>
      </c>
      <c r="E134" s="210" t="s">
        <v>318</v>
      </c>
      <c r="F134" s="211" t="s">
        <v>319</v>
      </c>
      <c r="G134" s="212" t="s">
        <v>122</v>
      </c>
      <c r="H134" s="213">
        <v>6</v>
      </c>
      <c r="I134" s="214"/>
      <c r="J134" s="215">
        <f>ROUND(I134*H134,2)</f>
        <v>0</v>
      </c>
      <c r="K134" s="211" t="s">
        <v>123</v>
      </c>
      <c r="L134" s="44"/>
      <c r="M134" s="216" t="s">
        <v>21</v>
      </c>
      <c r="N134" s="217" t="s">
        <v>44</v>
      </c>
      <c r="O134" s="84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0" t="s">
        <v>117</v>
      </c>
      <c r="AT134" s="220" t="s">
        <v>119</v>
      </c>
      <c r="AU134" s="220" t="s">
        <v>81</v>
      </c>
      <c r="AY134" s="17" t="s">
        <v>118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7" t="s">
        <v>81</v>
      </c>
      <c r="BK134" s="221">
        <f>ROUND(I134*H134,2)</f>
        <v>0</v>
      </c>
      <c r="BL134" s="17" t="s">
        <v>117</v>
      </c>
      <c r="BM134" s="220" t="s">
        <v>320</v>
      </c>
    </row>
    <row r="135" s="2" customFormat="1" ht="21.75" customHeight="1">
      <c r="A135" s="38"/>
      <c r="B135" s="39"/>
      <c r="C135" s="209" t="s">
        <v>321</v>
      </c>
      <c r="D135" s="209" t="s">
        <v>119</v>
      </c>
      <c r="E135" s="210" t="s">
        <v>322</v>
      </c>
      <c r="F135" s="211" t="s">
        <v>323</v>
      </c>
      <c r="G135" s="212" t="s">
        <v>122</v>
      </c>
      <c r="H135" s="213">
        <v>6</v>
      </c>
      <c r="I135" s="214"/>
      <c r="J135" s="215">
        <f>ROUND(I135*H135,2)</f>
        <v>0</v>
      </c>
      <c r="K135" s="211" t="s">
        <v>123</v>
      </c>
      <c r="L135" s="44"/>
      <c r="M135" s="216" t="s">
        <v>21</v>
      </c>
      <c r="N135" s="217" t="s">
        <v>44</v>
      </c>
      <c r="O135" s="84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0" t="s">
        <v>117</v>
      </c>
      <c r="AT135" s="220" t="s">
        <v>119</v>
      </c>
      <c r="AU135" s="220" t="s">
        <v>81</v>
      </c>
      <c r="AY135" s="17" t="s">
        <v>118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7" t="s">
        <v>81</v>
      </c>
      <c r="BK135" s="221">
        <f>ROUND(I135*H135,2)</f>
        <v>0</v>
      </c>
      <c r="BL135" s="17" t="s">
        <v>117</v>
      </c>
      <c r="BM135" s="220" t="s">
        <v>324</v>
      </c>
    </row>
    <row r="136" s="2" customFormat="1" ht="21.75" customHeight="1">
      <c r="A136" s="38"/>
      <c r="B136" s="39"/>
      <c r="C136" s="222" t="s">
        <v>325</v>
      </c>
      <c r="D136" s="222" t="s">
        <v>125</v>
      </c>
      <c r="E136" s="223" t="s">
        <v>326</v>
      </c>
      <c r="F136" s="224" t="s">
        <v>327</v>
      </c>
      <c r="G136" s="225" t="s">
        <v>122</v>
      </c>
      <c r="H136" s="226">
        <v>6</v>
      </c>
      <c r="I136" s="227"/>
      <c r="J136" s="228">
        <f>ROUND(I136*H136,2)</f>
        <v>0</v>
      </c>
      <c r="K136" s="224" t="s">
        <v>123</v>
      </c>
      <c r="L136" s="229"/>
      <c r="M136" s="230" t="s">
        <v>21</v>
      </c>
      <c r="N136" s="231" t="s">
        <v>44</v>
      </c>
      <c r="O136" s="84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0" t="s">
        <v>128</v>
      </c>
      <c r="AT136" s="220" t="s">
        <v>125</v>
      </c>
      <c r="AU136" s="220" t="s">
        <v>81</v>
      </c>
      <c r="AY136" s="17" t="s">
        <v>118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7" t="s">
        <v>81</v>
      </c>
      <c r="BK136" s="221">
        <f>ROUND(I136*H136,2)</f>
        <v>0</v>
      </c>
      <c r="BL136" s="17" t="s">
        <v>128</v>
      </c>
      <c r="BM136" s="220" t="s">
        <v>328</v>
      </c>
    </row>
    <row r="137" s="2" customFormat="1" ht="33" customHeight="1">
      <c r="A137" s="38"/>
      <c r="B137" s="39"/>
      <c r="C137" s="209" t="s">
        <v>329</v>
      </c>
      <c r="D137" s="209" t="s">
        <v>119</v>
      </c>
      <c r="E137" s="210" t="s">
        <v>330</v>
      </c>
      <c r="F137" s="211" t="s">
        <v>331</v>
      </c>
      <c r="G137" s="212" t="s">
        <v>122</v>
      </c>
      <c r="H137" s="213">
        <v>5</v>
      </c>
      <c r="I137" s="214"/>
      <c r="J137" s="215">
        <f>ROUND(I137*H137,2)</f>
        <v>0</v>
      </c>
      <c r="K137" s="211" t="s">
        <v>123</v>
      </c>
      <c r="L137" s="44"/>
      <c r="M137" s="216" t="s">
        <v>21</v>
      </c>
      <c r="N137" s="217" t="s">
        <v>44</v>
      </c>
      <c r="O137" s="84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0" t="s">
        <v>117</v>
      </c>
      <c r="AT137" s="220" t="s">
        <v>119</v>
      </c>
      <c r="AU137" s="220" t="s">
        <v>81</v>
      </c>
      <c r="AY137" s="17" t="s">
        <v>118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7" t="s">
        <v>81</v>
      </c>
      <c r="BK137" s="221">
        <f>ROUND(I137*H137,2)</f>
        <v>0</v>
      </c>
      <c r="BL137" s="17" t="s">
        <v>117</v>
      </c>
      <c r="BM137" s="220" t="s">
        <v>332</v>
      </c>
    </row>
    <row r="138" s="2" customFormat="1" ht="21.75" customHeight="1">
      <c r="A138" s="38"/>
      <c r="B138" s="39"/>
      <c r="C138" s="209" t="s">
        <v>333</v>
      </c>
      <c r="D138" s="209" t="s">
        <v>119</v>
      </c>
      <c r="E138" s="210" t="s">
        <v>334</v>
      </c>
      <c r="F138" s="211" t="s">
        <v>335</v>
      </c>
      <c r="G138" s="212" t="s">
        <v>122</v>
      </c>
      <c r="H138" s="213">
        <v>6</v>
      </c>
      <c r="I138" s="214"/>
      <c r="J138" s="215">
        <f>ROUND(I138*H138,2)</f>
        <v>0</v>
      </c>
      <c r="K138" s="211" t="s">
        <v>123</v>
      </c>
      <c r="L138" s="44"/>
      <c r="M138" s="216" t="s">
        <v>21</v>
      </c>
      <c r="N138" s="217" t="s">
        <v>44</v>
      </c>
      <c r="O138" s="84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0" t="s">
        <v>117</v>
      </c>
      <c r="AT138" s="220" t="s">
        <v>119</v>
      </c>
      <c r="AU138" s="220" t="s">
        <v>81</v>
      </c>
      <c r="AY138" s="17" t="s">
        <v>118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7" t="s">
        <v>81</v>
      </c>
      <c r="BK138" s="221">
        <f>ROUND(I138*H138,2)</f>
        <v>0</v>
      </c>
      <c r="BL138" s="17" t="s">
        <v>117</v>
      </c>
      <c r="BM138" s="220" t="s">
        <v>336</v>
      </c>
    </row>
    <row r="139" s="2" customFormat="1" ht="21.75" customHeight="1">
      <c r="A139" s="38"/>
      <c r="B139" s="39"/>
      <c r="C139" s="222" t="s">
        <v>337</v>
      </c>
      <c r="D139" s="222" t="s">
        <v>125</v>
      </c>
      <c r="E139" s="223" t="s">
        <v>338</v>
      </c>
      <c r="F139" s="224" t="s">
        <v>339</v>
      </c>
      <c r="G139" s="225" t="s">
        <v>122</v>
      </c>
      <c r="H139" s="226">
        <v>6</v>
      </c>
      <c r="I139" s="227"/>
      <c r="J139" s="228">
        <f>ROUND(I139*H139,2)</f>
        <v>0</v>
      </c>
      <c r="K139" s="224" t="s">
        <v>123</v>
      </c>
      <c r="L139" s="229"/>
      <c r="M139" s="230" t="s">
        <v>21</v>
      </c>
      <c r="N139" s="231" t="s">
        <v>44</v>
      </c>
      <c r="O139" s="84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0" t="s">
        <v>128</v>
      </c>
      <c r="AT139" s="220" t="s">
        <v>125</v>
      </c>
      <c r="AU139" s="220" t="s">
        <v>81</v>
      </c>
      <c r="AY139" s="17" t="s">
        <v>118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7" t="s">
        <v>81</v>
      </c>
      <c r="BK139" s="221">
        <f>ROUND(I139*H139,2)</f>
        <v>0</v>
      </c>
      <c r="BL139" s="17" t="s">
        <v>128</v>
      </c>
      <c r="BM139" s="220" t="s">
        <v>340</v>
      </c>
    </row>
    <row r="140" s="2" customFormat="1" ht="44.25" customHeight="1">
      <c r="A140" s="38"/>
      <c r="B140" s="39"/>
      <c r="C140" s="209" t="s">
        <v>341</v>
      </c>
      <c r="D140" s="209" t="s">
        <v>119</v>
      </c>
      <c r="E140" s="210" t="s">
        <v>342</v>
      </c>
      <c r="F140" s="211" t="s">
        <v>343</v>
      </c>
      <c r="G140" s="212" t="s">
        <v>156</v>
      </c>
      <c r="H140" s="213">
        <v>6</v>
      </c>
      <c r="I140" s="214"/>
      <c r="J140" s="215">
        <f>ROUND(I140*H140,2)</f>
        <v>0</v>
      </c>
      <c r="K140" s="211" t="s">
        <v>123</v>
      </c>
      <c r="L140" s="44"/>
      <c r="M140" s="216" t="s">
        <v>21</v>
      </c>
      <c r="N140" s="217" t="s">
        <v>44</v>
      </c>
      <c r="O140" s="84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0" t="s">
        <v>117</v>
      </c>
      <c r="AT140" s="220" t="s">
        <v>119</v>
      </c>
      <c r="AU140" s="220" t="s">
        <v>81</v>
      </c>
      <c r="AY140" s="17" t="s">
        <v>118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7" t="s">
        <v>81</v>
      </c>
      <c r="BK140" s="221">
        <f>ROUND(I140*H140,2)</f>
        <v>0</v>
      </c>
      <c r="BL140" s="17" t="s">
        <v>117</v>
      </c>
      <c r="BM140" s="220" t="s">
        <v>344</v>
      </c>
    </row>
    <row r="141" s="2" customFormat="1" ht="21.75" customHeight="1">
      <c r="A141" s="38"/>
      <c r="B141" s="39"/>
      <c r="C141" s="222" t="s">
        <v>345</v>
      </c>
      <c r="D141" s="222" t="s">
        <v>125</v>
      </c>
      <c r="E141" s="223" t="s">
        <v>346</v>
      </c>
      <c r="F141" s="224" t="s">
        <v>347</v>
      </c>
      <c r="G141" s="225" t="s">
        <v>122</v>
      </c>
      <c r="H141" s="226">
        <v>6</v>
      </c>
      <c r="I141" s="227"/>
      <c r="J141" s="228">
        <f>ROUND(I141*H141,2)</f>
        <v>0</v>
      </c>
      <c r="K141" s="224" t="s">
        <v>123</v>
      </c>
      <c r="L141" s="229"/>
      <c r="M141" s="230" t="s">
        <v>21</v>
      </c>
      <c r="N141" s="231" t="s">
        <v>44</v>
      </c>
      <c r="O141" s="84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0" t="s">
        <v>128</v>
      </c>
      <c r="AT141" s="220" t="s">
        <v>125</v>
      </c>
      <c r="AU141" s="220" t="s">
        <v>81</v>
      </c>
      <c r="AY141" s="17" t="s">
        <v>118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7" t="s">
        <v>81</v>
      </c>
      <c r="BK141" s="221">
        <f>ROUND(I141*H141,2)</f>
        <v>0</v>
      </c>
      <c r="BL141" s="17" t="s">
        <v>128</v>
      </c>
      <c r="BM141" s="220" t="s">
        <v>348</v>
      </c>
    </row>
    <row r="142" s="2" customFormat="1" ht="33" customHeight="1">
      <c r="A142" s="38"/>
      <c r="B142" s="39"/>
      <c r="C142" s="209" t="s">
        <v>349</v>
      </c>
      <c r="D142" s="209" t="s">
        <v>119</v>
      </c>
      <c r="E142" s="210" t="s">
        <v>350</v>
      </c>
      <c r="F142" s="211" t="s">
        <v>351</v>
      </c>
      <c r="G142" s="212" t="s">
        <v>122</v>
      </c>
      <c r="H142" s="213">
        <v>11</v>
      </c>
      <c r="I142" s="214"/>
      <c r="J142" s="215">
        <f>ROUND(I142*H142,2)</f>
        <v>0</v>
      </c>
      <c r="K142" s="211" t="s">
        <v>123</v>
      </c>
      <c r="L142" s="44"/>
      <c r="M142" s="216" t="s">
        <v>21</v>
      </c>
      <c r="N142" s="217" t="s">
        <v>44</v>
      </c>
      <c r="O142" s="84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0" t="s">
        <v>117</v>
      </c>
      <c r="AT142" s="220" t="s">
        <v>119</v>
      </c>
      <c r="AU142" s="220" t="s">
        <v>81</v>
      </c>
      <c r="AY142" s="17" t="s">
        <v>118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7" t="s">
        <v>81</v>
      </c>
      <c r="BK142" s="221">
        <f>ROUND(I142*H142,2)</f>
        <v>0</v>
      </c>
      <c r="BL142" s="17" t="s">
        <v>117</v>
      </c>
      <c r="BM142" s="220" t="s">
        <v>352</v>
      </c>
    </row>
    <row r="143" s="2" customFormat="1" ht="21.75" customHeight="1">
      <c r="A143" s="38"/>
      <c r="B143" s="39"/>
      <c r="C143" s="222" t="s">
        <v>353</v>
      </c>
      <c r="D143" s="222" t="s">
        <v>125</v>
      </c>
      <c r="E143" s="223" t="s">
        <v>354</v>
      </c>
      <c r="F143" s="224" t="s">
        <v>355</v>
      </c>
      <c r="G143" s="225" t="s">
        <v>122</v>
      </c>
      <c r="H143" s="226">
        <v>11</v>
      </c>
      <c r="I143" s="227"/>
      <c r="J143" s="228">
        <f>ROUND(I143*H143,2)</f>
        <v>0</v>
      </c>
      <c r="K143" s="224" t="s">
        <v>123</v>
      </c>
      <c r="L143" s="229"/>
      <c r="M143" s="230" t="s">
        <v>21</v>
      </c>
      <c r="N143" s="231" t="s">
        <v>44</v>
      </c>
      <c r="O143" s="84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0" t="s">
        <v>128</v>
      </c>
      <c r="AT143" s="220" t="s">
        <v>125</v>
      </c>
      <c r="AU143" s="220" t="s">
        <v>81</v>
      </c>
      <c r="AY143" s="17" t="s">
        <v>118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7" t="s">
        <v>81</v>
      </c>
      <c r="BK143" s="221">
        <f>ROUND(I143*H143,2)</f>
        <v>0</v>
      </c>
      <c r="BL143" s="17" t="s">
        <v>128</v>
      </c>
      <c r="BM143" s="220" t="s">
        <v>356</v>
      </c>
    </row>
    <row r="144" s="2" customFormat="1" ht="21.75" customHeight="1">
      <c r="A144" s="38"/>
      <c r="B144" s="39"/>
      <c r="C144" s="209" t="s">
        <v>357</v>
      </c>
      <c r="D144" s="209" t="s">
        <v>119</v>
      </c>
      <c r="E144" s="210" t="s">
        <v>358</v>
      </c>
      <c r="F144" s="211" t="s">
        <v>359</v>
      </c>
      <c r="G144" s="212" t="s">
        <v>122</v>
      </c>
      <c r="H144" s="213">
        <v>11</v>
      </c>
      <c r="I144" s="214"/>
      <c r="J144" s="215">
        <f>ROUND(I144*H144,2)</f>
        <v>0</v>
      </c>
      <c r="K144" s="211" t="s">
        <v>123</v>
      </c>
      <c r="L144" s="44"/>
      <c r="M144" s="216" t="s">
        <v>21</v>
      </c>
      <c r="N144" s="217" t="s">
        <v>44</v>
      </c>
      <c r="O144" s="84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0" t="s">
        <v>117</v>
      </c>
      <c r="AT144" s="220" t="s">
        <v>119</v>
      </c>
      <c r="AU144" s="220" t="s">
        <v>81</v>
      </c>
      <c r="AY144" s="17" t="s">
        <v>118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7" t="s">
        <v>81</v>
      </c>
      <c r="BK144" s="221">
        <f>ROUND(I144*H144,2)</f>
        <v>0</v>
      </c>
      <c r="BL144" s="17" t="s">
        <v>117</v>
      </c>
      <c r="BM144" s="220" t="s">
        <v>360</v>
      </c>
    </row>
    <row r="145" s="2" customFormat="1" ht="21.75" customHeight="1">
      <c r="A145" s="38"/>
      <c r="B145" s="39"/>
      <c r="C145" s="222" t="s">
        <v>361</v>
      </c>
      <c r="D145" s="222" t="s">
        <v>125</v>
      </c>
      <c r="E145" s="223" t="s">
        <v>362</v>
      </c>
      <c r="F145" s="224" t="s">
        <v>363</v>
      </c>
      <c r="G145" s="225" t="s">
        <v>122</v>
      </c>
      <c r="H145" s="226">
        <v>11</v>
      </c>
      <c r="I145" s="227"/>
      <c r="J145" s="228">
        <f>ROUND(I145*H145,2)</f>
        <v>0</v>
      </c>
      <c r="K145" s="224" t="s">
        <v>123</v>
      </c>
      <c r="L145" s="229"/>
      <c r="M145" s="230" t="s">
        <v>21</v>
      </c>
      <c r="N145" s="231" t="s">
        <v>44</v>
      </c>
      <c r="O145" s="84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0" t="s">
        <v>128</v>
      </c>
      <c r="AT145" s="220" t="s">
        <v>125</v>
      </c>
      <c r="AU145" s="220" t="s">
        <v>81</v>
      </c>
      <c r="AY145" s="17" t="s">
        <v>118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7" t="s">
        <v>81</v>
      </c>
      <c r="BK145" s="221">
        <f>ROUND(I145*H145,2)</f>
        <v>0</v>
      </c>
      <c r="BL145" s="17" t="s">
        <v>128</v>
      </c>
      <c r="BM145" s="220" t="s">
        <v>364</v>
      </c>
    </row>
    <row r="146" s="2" customFormat="1" ht="21.75" customHeight="1">
      <c r="A146" s="38"/>
      <c r="B146" s="39"/>
      <c r="C146" s="222" t="s">
        <v>365</v>
      </c>
      <c r="D146" s="222" t="s">
        <v>125</v>
      </c>
      <c r="E146" s="223" t="s">
        <v>366</v>
      </c>
      <c r="F146" s="224" t="s">
        <v>367</v>
      </c>
      <c r="G146" s="225" t="s">
        <v>122</v>
      </c>
      <c r="H146" s="226">
        <v>11</v>
      </c>
      <c r="I146" s="227"/>
      <c r="J146" s="228">
        <f>ROUND(I146*H146,2)</f>
        <v>0</v>
      </c>
      <c r="K146" s="224" t="s">
        <v>123</v>
      </c>
      <c r="L146" s="229"/>
      <c r="M146" s="230" t="s">
        <v>21</v>
      </c>
      <c r="N146" s="231" t="s">
        <v>44</v>
      </c>
      <c r="O146" s="84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0" t="s">
        <v>128</v>
      </c>
      <c r="AT146" s="220" t="s">
        <v>125</v>
      </c>
      <c r="AU146" s="220" t="s">
        <v>81</v>
      </c>
      <c r="AY146" s="17" t="s">
        <v>118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7" t="s">
        <v>81</v>
      </c>
      <c r="BK146" s="221">
        <f>ROUND(I146*H146,2)</f>
        <v>0</v>
      </c>
      <c r="BL146" s="17" t="s">
        <v>128</v>
      </c>
      <c r="BM146" s="220" t="s">
        <v>368</v>
      </c>
    </row>
    <row r="147" s="2" customFormat="1" ht="21.75" customHeight="1">
      <c r="A147" s="38"/>
      <c r="B147" s="39"/>
      <c r="C147" s="209" t="s">
        <v>369</v>
      </c>
      <c r="D147" s="209" t="s">
        <v>119</v>
      </c>
      <c r="E147" s="210" t="s">
        <v>370</v>
      </c>
      <c r="F147" s="211" t="s">
        <v>371</v>
      </c>
      <c r="G147" s="212" t="s">
        <v>122</v>
      </c>
      <c r="H147" s="213">
        <v>11</v>
      </c>
      <c r="I147" s="214"/>
      <c r="J147" s="215">
        <f>ROUND(I147*H147,2)</f>
        <v>0</v>
      </c>
      <c r="K147" s="211" t="s">
        <v>123</v>
      </c>
      <c r="L147" s="44"/>
      <c r="M147" s="216" t="s">
        <v>21</v>
      </c>
      <c r="N147" s="217" t="s">
        <v>44</v>
      </c>
      <c r="O147" s="84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0" t="s">
        <v>117</v>
      </c>
      <c r="AT147" s="220" t="s">
        <v>119</v>
      </c>
      <c r="AU147" s="220" t="s">
        <v>81</v>
      </c>
      <c r="AY147" s="17" t="s">
        <v>118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7" t="s">
        <v>81</v>
      </c>
      <c r="BK147" s="221">
        <f>ROUND(I147*H147,2)</f>
        <v>0</v>
      </c>
      <c r="BL147" s="17" t="s">
        <v>117</v>
      </c>
      <c r="BM147" s="220" t="s">
        <v>372</v>
      </c>
    </row>
    <row r="148" s="2" customFormat="1" ht="21.75" customHeight="1">
      <c r="A148" s="38"/>
      <c r="B148" s="39"/>
      <c r="C148" s="222" t="s">
        <v>373</v>
      </c>
      <c r="D148" s="222" t="s">
        <v>125</v>
      </c>
      <c r="E148" s="223" t="s">
        <v>374</v>
      </c>
      <c r="F148" s="224" t="s">
        <v>375</v>
      </c>
      <c r="G148" s="225" t="s">
        <v>122</v>
      </c>
      <c r="H148" s="226">
        <v>11</v>
      </c>
      <c r="I148" s="227"/>
      <c r="J148" s="228">
        <f>ROUND(I148*H148,2)</f>
        <v>0</v>
      </c>
      <c r="K148" s="224" t="s">
        <v>123</v>
      </c>
      <c r="L148" s="229"/>
      <c r="M148" s="230" t="s">
        <v>21</v>
      </c>
      <c r="N148" s="231" t="s">
        <v>44</v>
      </c>
      <c r="O148" s="84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0" t="s">
        <v>128</v>
      </c>
      <c r="AT148" s="220" t="s">
        <v>125</v>
      </c>
      <c r="AU148" s="220" t="s">
        <v>81</v>
      </c>
      <c r="AY148" s="17" t="s">
        <v>118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7" t="s">
        <v>81</v>
      </c>
      <c r="BK148" s="221">
        <f>ROUND(I148*H148,2)</f>
        <v>0</v>
      </c>
      <c r="BL148" s="17" t="s">
        <v>128</v>
      </c>
      <c r="BM148" s="220" t="s">
        <v>376</v>
      </c>
    </row>
    <row r="149" s="2" customFormat="1" ht="21.75" customHeight="1">
      <c r="A149" s="38"/>
      <c r="B149" s="39"/>
      <c r="C149" s="209" t="s">
        <v>377</v>
      </c>
      <c r="D149" s="209" t="s">
        <v>119</v>
      </c>
      <c r="E149" s="210" t="s">
        <v>378</v>
      </c>
      <c r="F149" s="211" t="s">
        <v>379</v>
      </c>
      <c r="G149" s="212" t="s">
        <v>122</v>
      </c>
      <c r="H149" s="213">
        <v>11</v>
      </c>
      <c r="I149" s="214"/>
      <c r="J149" s="215">
        <f>ROUND(I149*H149,2)</f>
        <v>0</v>
      </c>
      <c r="K149" s="211" t="s">
        <v>123</v>
      </c>
      <c r="L149" s="44"/>
      <c r="M149" s="216" t="s">
        <v>21</v>
      </c>
      <c r="N149" s="217" t="s">
        <v>44</v>
      </c>
      <c r="O149" s="84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0" t="s">
        <v>117</v>
      </c>
      <c r="AT149" s="220" t="s">
        <v>119</v>
      </c>
      <c r="AU149" s="220" t="s">
        <v>81</v>
      </c>
      <c r="AY149" s="17" t="s">
        <v>118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7" t="s">
        <v>81</v>
      </c>
      <c r="BK149" s="221">
        <f>ROUND(I149*H149,2)</f>
        <v>0</v>
      </c>
      <c r="BL149" s="17" t="s">
        <v>117</v>
      </c>
      <c r="BM149" s="220" t="s">
        <v>380</v>
      </c>
    </row>
    <row r="150" s="2" customFormat="1" ht="21.75" customHeight="1">
      <c r="A150" s="38"/>
      <c r="B150" s="39"/>
      <c r="C150" s="222" t="s">
        <v>381</v>
      </c>
      <c r="D150" s="222" t="s">
        <v>125</v>
      </c>
      <c r="E150" s="223" t="s">
        <v>382</v>
      </c>
      <c r="F150" s="224" t="s">
        <v>383</v>
      </c>
      <c r="G150" s="225" t="s">
        <v>384</v>
      </c>
      <c r="H150" s="226">
        <v>11</v>
      </c>
      <c r="I150" s="227"/>
      <c r="J150" s="228">
        <f>ROUND(I150*H150,2)</f>
        <v>0</v>
      </c>
      <c r="K150" s="224" t="s">
        <v>123</v>
      </c>
      <c r="L150" s="229"/>
      <c r="M150" s="230" t="s">
        <v>21</v>
      </c>
      <c r="N150" s="231" t="s">
        <v>44</v>
      </c>
      <c r="O150" s="84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0" t="s">
        <v>128</v>
      </c>
      <c r="AT150" s="220" t="s">
        <v>125</v>
      </c>
      <c r="AU150" s="220" t="s">
        <v>81</v>
      </c>
      <c r="AY150" s="17" t="s">
        <v>118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7" t="s">
        <v>81</v>
      </c>
      <c r="BK150" s="221">
        <f>ROUND(I150*H150,2)</f>
        <v>0</v>
      </c>
      <c r="BL150" s="17" t="s">
        <v>128</v>
      </c>
      <c r="BM150" s="220" t="s">
        <v>385</v>
      </c>
    </row>
    <row r="151" s="2" customFormat="1" ht="21.75" customHeight="1">
      <c r="A151" s="38"/>
      <c r="B151" s="39"/>
      <c r="C151" s="209" t="s">
        <v>386</v>
      </c>
      <c r="D151" s="209" t="s">
        <v>119</v>
      </c>
      <c r="E151" s="210" t="s">
        <v>387</v>
      </c>
      <c r="F151" s="211" t="s">
        <v>388</v>
      </c>
      <c r="G151" s="212" t="s">
        <v>122</v>
      </c>
      <c r="H151" s="213">
        <v>7</v>
      </c>
      <c r="I151" s="214"/>
      <c r="J151" s="215">
        <f>ROUND(I151*H151,2)</f>
        <v>0</v>
      </c>
      <c r="K151" s="211" t="s">
        <v>123</v>
      </c>
      <c r="L151" s="44"/>
      <c r="M151" s="216" t="s">
        <v>21</v>
      </c>
      <c r="N151" s="217" t="s">
        <v>44</v>
      </c>
      <c r="O151" s="84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0" t="s">
        <v>117</v>
      </c>
      <c r="AT151" s="220" t="s">
        <v>119</v>
      </c>
      <c r="AU151" s="220" t="s">
        <v>81</v>
      </c>
      <c r="AY151" s="17" t="s">
        <v>118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7" t="s">
        <v>81</v>
      </c>
      <c r="BK151" s="221">
        <f>ROUND(I151*H151,2)</f>
        <v>0</v>
      </c>
      <c r="BL151" s="17" t="s">
        <v>117</v>
      </c>
      <c r="BM151" s="220" t="s">
        <v>389</v>
      </c>
    </row>
    <row r="152" s="2" customFormat="1" ht="21.75" customHeight="1">
      <c r="A152" s="38"/>
      <c r="B152" s="39"/>
      <c r="C152" s="209" t="s">
        <v>390</v>
      </c>
      <c r="D152" s="209" t="s">
        <v>119</v>
      </c>
      <c r="E152" s="210" t="s">
        <v>391</v>
      </c>
      <c r="F152" s="211" t="s">
        <v>392</v>
      </c>
      <c r="G152" s="212" t="s">
        <v>122</v>
      </c>
      <c r="H152" s="213">
        <v>7</v>
      </c>
      <c r="I152" s="214"/>
      <c r="J152" s="215">
        <f>ROUND(I152*H152,2)</f>
        <v>0</v>
      </c>
      <c r="K152" s="211" t="s">
        <v>123</v>
      </c>
      <c r="L152" s="44"/>
      <c r="M152" s="216" t="s">
        <v>21</v>
      </c>
      <c r="N152" s="217" t="s">
        <v>44</v>
      </c>
      <c r="O152" s="84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0" t="s">
        <v>117</v>
      </c>
      <c r="AT152" s="220" t="s">
        <v>119</v>
      </c>
      <c r="AU152" s="220" t="s">
        <v>81</v>
      </c>
      <c r="AY152" s="17" t="s">
        <v>118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7" t="s">
        <v>81</v>
      </c>
      <c r="BK152" s="221">
        <f>ROUND(I152*H152,2)</f>
        <v>0</v>
      </c>
      <c r="BL152" s="17" t="s">
        <v>117</v>
      </c>
      <c r="BM152" s="220" t="s">
        <v>393</v>
      </c>
    </row>
    <row r="153" s="2" customFormat="1" ht="21.75" customHeight="1">
      <c r="A153" s="38"/>
      <c r="B153" s="39"/>
      <c r="C153" s="222" t="s">
        <v>394</v>
      </c>
      <c r="D153" s="222" t="s">
        <v>125</v>
      </c>
      <c r="E153" s="223" t="s">
        <v>395</v>
      </c>
      <c r="F153" s="224" t="s">
        <v>396</v>
      </c>
      <c r="G153" s="225" t="s">
        <v>122</v>
      </c>
      <c r="H153" s="226">
        <v>7</v>
      </c>
      <c r="I153" s="227"/>
      <c r="J153" s="228">
        <f>ROUND(I153*H153,2)</f>
        <v>0</v>
      </c>
      <c r="K153" s="224" t="s">
        <v>123</v>
      </c>
      <c r="L153" s="229"/>
      <c r="M153" s="230" t="s">
        <v>21</v>
      </c>
      <c r="N153" s="231" t="s">
        <v>44</v>
      </c>
      <c r="O153" s="84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0" t="s">
        <v>128</v>
      </c>
      <c r="AT153" s="220" t="s">
        <v>125</v>
      </c>
      <c r="AU153" s="220" t="s">
        <v>81</v>
      </c>
      <c r="AY153" s="17" t="s">
        <v>118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7" t="s">
        <v>81</v>
      </c>
      <c r="BK153" s="221">
        <f>ROUND(I153*H153,2)</f>
        <v>0</v>
      </c>
      <c r="BL153" s="17" t="s">
        <v>128</v>
      </c>
      <c r="BM153" s="220" t="s">
        <v>397</v>
      </c>
    </row>
    <row r="154" s="2" customFormat="1" ht="21.75" customHeight="1">
      <c r="A154" s="38"/>
      <c r="B154" s="39"/>
      <c r="C154" s="209" t="s">
        <v>398</v>
      </c>
      <c r="D154" s="209" t="s">
        <v>119</v>
      </c>
      <c r="E154" s="210" t="s">
        <v>399</v>
      </c>
      <c r="F154" s="211" t="s">
        <v>400</v>
      </c>
      <c r="G154" s="212" t="s">
        <v>122</v>
      </c>
      <c r="H154" s="213">
        <v>110</v>
      </c>
      <c r="I154" s="214"/>
      <c r="J154" s="215">
        <f>ROUND(I154*H154,2)</f>
        <v>0</v>
      </c>
      <c r="K154" s="211" t="s">
        <v>123</v>
      </c>
      <c r="L154" s="44"/>
      <c r="M154" s="216" t="s">
        <v>21</v>
      </c>
      <c r="N154" s="217" t="s">
        <v>44</v>
      </c>
      <c r="O154" s="84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0" t="s">
        <v>117</v>
      </c>
      <c r="AT154" s="220" t="s">
        <v>119</v>
      </c>
      <c r="AU154" s="220" t="s">
        <v>81</v>
      </c>
      <c r="AY154" s="17" t="s">
        <v>118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7" t="s">
        <v>81</v>
      </c>
      <c r="BK154" s="221">
        <f>ROUND(I154*H154,2)</f>
        <v>0</v>
      </c>
      <c r="BL154" s="17" t="s">
        <v>117</v>
      </c>
      <c r="BM154" s="220" t="s">
        <v>401</v>
      </c>
    </row>
    <row r="155" s="2" customFormat="1" ht="21.75" customHeight="1">
      <c r="A155" s="38"/>
      <c r="B155" s="39"/>
      <c r="C155" s="209" t="s">
        <v>402</v>
      </c>
      <c r="D155" s="209" t="s">
        <v>119</v>
      </c>
      <c r="E155" s="210" t="s">
        <v>403</v>
      </c>
      <c r="F155" s="211" t="s">
        <v>404</v>
      </c>
      <c r="G155" s="212" t="s">
        <v>122</v>
      </c>
      <c r="H155" s="213">
        <v>520</v>
      </c>
      <c r="I155" s="214"/>
      <c r="J155" s="215">
        <f>ROUND(I155*H155,2)</f>
        <v>0</v>
      </c>
      <c r="K155" s="211" t="s">
        <v>123</v>
      </c>
      <c r="L155" s="44"/>
      <c r="M155" s="216" t="s">
        <v>21</v>
      </c>
      <c r="N155" s="217" t="s">
        <v>44</v>
      </c>
      <c r="O155" s="84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0" t="s">
        <v>117</v>
      </c>
      <c r="AT155" s="220" t="s">
        <v>119</v>
      </c>
      <c r="AU155" s="220" t="s">
        <v>81</v>
      </c>
      <c r="AY155" s="17" t="s">
        <v>118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7" t="s">
        <v>81</v>
      </c>
      <c r="BK155" s="221">
        <f>ROUND(I155*H155,2)</f>
        <v>0</v>
      </c>
      <c r="BL155" s="17" t="s">
        <v>117</v>
      </c>
      <c r="BM155" s="220" t="s">
        <v>405</v>
      </c>
    </row>
    <row r="156" s="2" customFormat="1" ht="21.75" customHeight="1">
      <c r="A156" s="38"/>
      <c r="B156" s="39"/>
      <c r="C156" s="209" t="s">
        <v>406</v>
      </c>
      <c r="D156" s="209" t="s">
        <v>119</v>
      </c>
      <c r="E156" s="210" t="s">
        <v>407</v>
      </c>
      <c r="F156" s="211" t="s">
        <v>408</v>
      </c>
      <c r="G156" s="212" t="s">
        <v>122</v>
      </c>
      <c r="H156" s="213">
        <v>69</v>
      </c>
      <c r="I156" s="214"/>
      <c r="J156" s="215">
        <f>ROUND(I156*H156,2)</f>
        <v>0</v>
      </c>
      <c r="K156" s="211" t="s">
        <v>123</v>
      </c>
      <c r="L156" s="44"/>
      <c r="M156" s="216" t="s">
        <v>21</v>
      </c>
      <c r="N156" s="217" t="s">
        <v>44</v>
      </c>
      <c r="O156" s="84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0" t="s">
        <v>117</v>
      </c>
      <c r="AT156" s="220" t="s">
        <v>119</v>
      </c>
      <c r="AU156" s="220" t="s">
        <v>81</v>
      </c>
      <c r="AY156" s="17" t="s">
        <v>118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7" t="s">
        <v>81</v>
      </c>
      <c r="BK156" s="221">
        <f>ROUND(I156*H156,2)</f>
        <v>0</v>
      </c>
      <c r="BL156" s="17" t="s">
        <v>117</v>
      </c>
      <c r="BM156" s="220" t="s">
        <v>409</v>
      </c>
    </row>
    <row r="157" s="2" customFormat="1" ht="21.75" customHeight="1">
      <c r="A157" s="38"/>
      <c r="B157" s="39"/>
      <c r="C157" s="222" t="s">
        <v>410</v>
      </c>
      <c r="D157" s="222" t="s">
        <v>125</v>
      </c>
      <c r="E157" s="223" t="s">
        <v>411</v>
      </c>
      <c r="F157" s="224" t="s">
        <v>412</v>
      </c>
      <c r="G157" s="225" t="s">
        <v>122</v>
      </c>
      <c r="H157" s="226">
        <v>46</v>
      </c>
      <c r="I157" s="227"/>
      <c r="J157" s="228">
        <f>ROUND(I157*H157,2)</f>
        <v>0</v>
      </c>
      <c r="K157" s="224" t="s">
        <v>123</v>
      </c>
      <c r="L157" s="229"/>
      <c r="M157" s="230" t="s">
        <v>21</v>
      </c>
      <c r="N157" s="231" t="s">
        <v>44</v>
      </c>
      <c r="O157" s="84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0" t="s">
        <v>128</v>
      </c>
      <c r="AT157" s="220" t="s">
        <v>125</v>
      </c>
      <c r="AU157" s="220" t="s">
        <v>81</v>
      </c>
      <c r="AY157" s="17" t="s">
        <v>118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7" t="s">
        <v>81</v>
      </c>
      <c r="BK157" s="221">
        <f>ROUND(I157*H157,2)</f>
        <v>0</v>
      </c>
      <c r="BL157" s="17" t="s">
        <v>128</v>
      </c>
      <c r="BM157" s="220" t="s">
        <v>413</v>
      </c>
    </row>
    <row r="158" s="2" customFormat="1" ht="21.75" customHeight="1">
      <c r="A158" s="38"/>
      <c r="B158" s="39"/>
      <c r="C158" s="222" t="s">
        <v>414</v>
      </c>
      <c r="D158" s="222" t="s">
        <v>125</v>
      </c>
      <c r="E158" s="223" t="s">
        <v>415</v>
      </c>
      <c r="F158" s="224" t="s">
        <v>416</v>
      </c>
      <c r="G158" s="225" t="s">
        <v>122</v>
      </c>
      <c r="H158" s="226">
        <v>9</v>
      </c>
      <c r="I158" s="227"/>
      <c r="J158" s="228">
        <f>ROUND(I158*H158,2)</f>
        <v>0</v>
      </c>
      <c r="K158" s="224" t="s">
        <v>123</v>
      </c>
      <c r="L158" s="229"/>
      <c r="M158" s="230" t="s">
        <v>21</v>
      </c>
      <c r="N158" s="231" t="s">
        <v>44</v>
      </c>
      <c r="O158" s="84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0" t="s">
        <v>128</v>
      </c>
      <c r="AT158" s="220" t="s">
        <v>125</v>
      </c>
      <c r="AU158" s="220" t="s">
        <v>81</v>
      </c>
      <c r="AY158" s="17" t="s">
        <v>118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7" t="s">
        <v>81</v>
      </c>
      <c r="BK158" s="221">
        <f>ROUND(I158*H158,2)</f>
        <v>0</v>
      </c>
      <c r="BL158" s="17" t="s">
        <v>128</v>
      </c>
      <c r="BM158" s="220" t="s">
        <v>417</v>
      </c>
    </row>
    <row r="159" s="2" customFormat="1" ht="21.75" customHeight="1">
      <c r="A159" s="38"/>
      <c r="B159" s="39"/>
      <c r="C159" s="222" t="s">
        <v>418</v>
      </c>
      <c r="D159" s="222" t="s">
        <v>125</v>
      </c>
      <c r="E159" s="223" t="s">
        <v>419</v>
      </c>
      <c r="F159" s="224" t="s">
        <v>420</v>
      </c>
      <c r="G159" s="225" t="s">
        <v>122</v>
      </c>
      <c r="H159" s="226">
        <v>8</v>
      </c>
      <c r="I159" s="227"/>
      <c r="J159" s="228">
        <f>ROUND(I159*H159,2)</f>
        <v>0</v>
      </c>
      <c r="K159" s="224" t="s">
        <v>123</v>
      </c>
      <c r="L159" s="229"/>
      <c r="M159" s="230" t="s">
        <v>21</v>
      </c>
      <c r="N159" s="231" t="s">
        <v>44</v>
      </c>
      <c r="O159" s="84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0" t="s">
        <v>128</v>
      </c>
      <c r="AT159" s="220" t="s">
        <v>125</v>
      </c>
      <c r="AU159" s="220" t="s">
        <v>81</v>
      </c>
      <c r="AY159" s="17" t="s">
        <v>118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7" t="s">
        <v>81</v>
      </c>
      <c r="BK159" s="221">
        <f>ROUND(I159*H159,2)</f>
        <v>0</v>
      </c>
      <c r="BL159" s="17" t="s">
        <v>128</v>
      </c>
      <c r="BM159" s="220" t="s">
        <v>421</v>
      </c>
    </row>
    <row r="160" s="2" customFormat="1" ht="21.75" customHeight="1">
      <c r="A160" s="38"/>
      <c r="B160" s="39"/>
      <c r="C160" s="222" t="s">
        <v>422</v>
      </c>
      <c r="D160" s="222" t="s">
        <v>125</v>
      </c>
      <c r="E160" s="223" t="s">
        <v>423</v>
      </c>
      <c r="F160" s="224" t="s">
        <v>424</v>
      </c>
      <c r="G160" s="225" t="s">
        <v>122</v>
      </c>
      <c r="H160" s="226">
        <v>6</v>
      </c>
      <c r="I160" s="227"/>
      <c r="J160" s="228">
        <f>ROUND(I160*H160,2)</f>
        <v>0</v>
      </c>
      <c r="K160" s="224" t="s">
        <v>123</v>
      </c>
      <c r="L160" s="229"/>
      <c r="M160" s="230" t="s">
        <v>21</v>
      </c>
      <c r="N160" s="231" t="s">
        <v>44</v>
      </c>
      <c r="O160" s="84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0" t="s">
        <v>128</v>
      </c>
      <c r="AT160" s="220" t="s">
        <v>125</v>
      </c>
      <c r="AU160" s="220" t="s">
        <v>81</v>
      </c>
      <c r="AY160" s="17" t="s">
        <v>118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7" t="s">
        <v>81</v>
      </c>
      <c r="BK160" s="221">
        <f>ROUND(I160*H160,2)</f>
        <v>0</v>
      </c>
      <c r="BL160" s="17" t="s">
        <v>128</v>
      </c>
      <c r="BM160" s="220" t="s">
        <v>425</v>
      </c>
    </row>
    <row r="161" s="2" customFormat="1" ht="21.75" customHeight="1">
      <c r="A161" s="38"/>
      <c r="B161" s="39"/>
      <c r="C161" s="209" t="s">
        <v>426</v>
      </c>
      <c r="D161" s="209" t="s">
        <v>119</v>
      </c>
      <c r="E161" s="210" t="s">
        <v>427</v>
      </c>
      <c r="F161" s="211" t="s">
        <v>428</v>
      </c>
      <c r="G161" s="212" t="s">
        <v>122</v>
      </c>
      <c r="H161" s="213">
        <v>6</v>
      </c>
      <c r="I161" s="214"/>
      <c r="J161" s="215">
        <f>ROUND(I161*H161,2)</f>
        <v>0</v>
      </c>
      <c r="K161" s="211" t="s">
        <v>123</v>
      </c>
      <c r="L161" s="44"/>
      <c r="M161" s="216" t="s">
        <v>21</v>
      </c>
      <c r="N161" s="217" t="s">
        <v>44</v>
      </c>
      <c r="O161" s="84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0" t="s">
        <v>117</v>
      </c>
      <c r="AT161" s="220" t="s">
        <v>119</v>
      </c>
      <c r="AU161" s="220" t="s">
        <v>81</v>
      </c>
      <c r="AY161" s="17" t="s">
        <v>118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7" t="s">
        <v>81</v>
      </c>
      <c r="BK161" s="221">
        <f>ROUND(I161*H161,2)</f>
        <v>0</v>
      </c>
      <c r="BL161" s="17" t="s">
        <v>117</v>
      </c>
      <c r="BM161" s="220" t="s">
        <v>429</v>
      </c>
    </row>
    <row r="162" s="2" customFormat="1" ht="21.75" customHeight="1">
      <c r="A162" s="38"/>
      <c r="B162" s="39"/>
      <c r="C162" s="222" t="s">
        <v>430</v>
      </c>
      <c r="D162" s="222" t="s">
        <v>125</v>
      </c>
      <c r="E162" s="223" t="s">
        <v>431</v>
      </c>
      <c r="F162" s="224" t="s">
        <v>432</v>
      </c>
      <c r="G162" s="225" t="s">
        <v>122</v>
      </c>
      <c r="H162" s="226">
        <v>6</v>
      </c>
      <c r="I162" s="227"/>
      <c r="J162" s="228">
        <f>ROUND(I162*H162,2)</f>
        <v>0</v>
      </c>
      <c r="K162" s="224" t="s">
        <v>123</v>
      </c>
      <c r="L162" s="229"/>
      <c r="M162" s="230" t="s">
        <v>21</v>
      </c>
      <c r="N162" s="231" t="s">
        <v>44</v>
      </c>
      <c r="O162" s="84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0" t="s">
        <v>128</v>
      </c>
      <c r="AT162" s="220" t="s">
        <v>125</v>
      </c>
      <c r="AU162" s="220" t="s">
        <v>81</v>
      </c>
      <c r="AY162" s="17" t="s">
        <v>118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7" t="s">
        <v>81</v>
      </c>
      <c r="BK162" s="221">
        <f>ROUND(I162*H162,2)</f>
        <v>0</v>
      </c>
      <c r="BL162" s="17" t="s">
        <v>128</v>
      </c>
      <c r="BM162" s="220" t="s">
        <v>433</v>
      </c>
    </row>
    <row r="163" s="2" customFormat="1" ht="21.75" customHeight="1">
      <c r="A163" s="38"/>
      <c r="B163" s="39"/>
      <c r="C163" s="209" t="s">
        <v>434</v>
      </c>
      <c r="D163" s="209" t="s">
        <v>119</v>
      </c>
      <c r="E163" s="210" t="s">
        <v>435</v>
      </c>
      <c r="F163" s="211" t="s">
        <v>436</v>
      </c>
      <c r="G163" s="212" t="s">
        <v>122</v>
      </c>
      <c r="H163" s="213">
        <v>14</v>
      </c>
      <c r="I163" s="214"/>
      <c r="J163" s="215">
        <f>ROUND(I163*H163,2)</f>
        <v>0</v>
      </c>
      <c r="K163" s="211" t="s">
        <v>123</v>
      </c>
      <c r="L163" s="44"/>
      <c r="M163" s="216" t="s">
        <v>21</v>
      </c>
      <c r="N163" s="217" t="s">
        <v>44</v>
      </c>
      <c r="O163" s="84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0" t="s">
        <v>117</v>
      </c>
      <c r="AT163" s="220" t="s">
        <v>119</v>
      </c>
      <c r="AU163" s="220" t="s">
        <v>81</v>
      </c>
      <c r="AY163" s="17" t="s">
        <v>118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7" t="s">
        <v>81</v>
      </c>
      <c r="BK163" s="221">
        <f>ROUND(I163*H163,2)</f>
        <v>0</v>
      </c>
      <c r="BL163" s="17" t="s">
        <v>117</v>
      </c>
      <c r="BM163" s="220" t="s">
        <v>437</v>
      </c>
    </row>
    <row r="164" s="2" customFormat="1" ht="21.75" customHeight="1">
      <c r="A164" s="38"/>
      <c r="B164" s="39"/>
      <c r="C164" s="209" t="s">
        <v>438</v>
      </c>
      <c r="D164" s="209" t="s">
        <v>119</v>
      </c>
      <c r="E164" s="210" t="s">
        <v>439</v>
      </c>
      <c r="F164" s="211" t="s">
        <v>440</v>
      </c>
      <c r="G164" s="212" t="s">
        <v>156</v>
      </c>
      <c r="H164" s="213">
        <v>675</v>
      </c>
      <c r="I164" s="214"/>
      <c r="J164" s="215">
        <f>ROUND(I164*H164,2)</f>
        <v>0</v>
      </c>
      <c r="K164" s="211" t="s">
        <v>123</v>
      </c>
      <c r="L164" s="44"/>
      <c r="M164" s="216" t="s">
        <v>21</v>
      </c>
      <c r="N164" s="217" t="s">
        <v>44</v>
      </c>
      <c r="O164" s="84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0" t="s">
        <v>117</v>
      </c>
      <c r="AT164" s="220" t="s">
        <v>119</v>
      </c>
      <c r="AU164" s="220" t="s">
        <v>81</v>
      </c>
      <c r="AY164" s="17" t="s">
        <v>118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7" t="s">
        <v>81</v>
      </c>
      <c r="BK164" s="221">
        <f>ROUND(I164*H164,2)</f>
        <v>0</v>
      </c>
      <c r="BL164" s="17" t="s">
        <v>117</v>
      </c>
      <c r="BM164" s="220" t="s">
        <v>441</v>
      </c>
    </row>
    <row r="165" s="2" customFormat="1" ht="21.75" customHeight="1">
      <c r="A165" s="38"/>
      <c r="B165" s="39"/>
      <c r="C165" s="209" t="s">
        <v>442</v>
      </c>
      <c r="D165" s="209" t="s">
        <v>119</v>
      </c>
      <c r="E165" s="210" t="s">
        <v>443</v>
      </c>
      <c r="F165" s="211" t="s">
        <v>444</v>
      </c>
      <c r="G165" s="212" t="s">
        <v>122</v>
      </c>
      <c r="H165" s="213">
        <v>12</v>
      </c>
      <c r="I165" s="214"/>
      <c r="J165" s="215">
        <f>ROUND(I165*H165,2)</f>
        <v>0</v>
      </c>
      <c r="K165" s="211" t="s">
        <v>123</v>
      </c>
      <c r="L165" s="44"/>
      <c r="M165" s="216" t="s">
        <v>21</v>
      </c>
      <c r="N165" s="217" t="s">
        <v>44</v>
      </c>
      <c r="O165" s="84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0" t="s">
        <v>117</v>
      </c>
      <c r="AT165" s="220" t="s">
        <v>119</v>
      </c>
      <c r="AU165" s="220" t="s">
        <v>81</v>
      </c>
      <c r="AY165" s="17" t="s">
        <v>118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7" t="s">
        <v>81</v>
      </c>
      <c r="BK165" s="221">
        <f>ROUND(I165*H165,2)</f>
        <v>0</v>
      </c>
      <c r="BL165" s="17" t="s">
        <v>117</v>
      </c>
      <c r="BM165" s="220" t="s">
        <v>445</v>
      </c>
    </row>
    <row r="166" s="2" customFormat="1" ht="21.75" customHeight="1">
      <c r="A166" s="38"/>
      <c r="B166" s="39"/>
      <c r="C166" s="209" t="s">
        <v>446</v>
      </c>
      <c r="D166" s="209" t="s">
        <v>119</v>
      </c>
      <c r="E166" s="210" t="s">
        <v>447</v>
      </c>
      <c r="F166" s="211" t="s">
        <v>448</v>
      </c>
      <c r="G166" s="212" t="s">
        <v>156</v>
      </c>
      <c r="H166" s="213">
        <v>245</v>
      </c>
      <c r="I166" s="214"/>
      <c r="J166" s="215">
        <f>ROUND(I166*H166,2)</f>
        <v>0</v>
      </c>
      <c r="K166" s="211" t="s">
        <v>123</v>
      </c>
      <c r="L166" s="44"/>
      <c r="M166" s="216" t="s">
        <v>21</v>
      </c>
      <c r="N166" s="217" t="s">
        <v>44</v>
      </c>
      <c r="O166" s="84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0" t="s">
        <v>117</v>
      </c>
      <c r="AT166" s="220" t="s">
        <v>119</v>
      </c>
      <c r="AU166" s="220" t="s">
        <v>81</v>
      </c>
      <c r="AY166" s="17" t="s">
        <v>118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7" t="s">
        <v>81</v>
      </c>
      <c r="BK166" s="221">
        <f>ROUND(I166*H166,2)</f>
        <v>0</v>
      </c>
      <c r="BL166" s="17" t="s">
        <v>117</v>
      </c>
      <c r="BM166" s="220" t="s">
        <v>449</v>
      </c>
    </row>
    <row r="167" s="2" customFormat="1" ht="21.75" customHeight="1">
      <c r="A167" s="38"/>
      <c r="B167" s="39"/>
      <c r="C167" s="209" t="s">
        <v>450</v>
      </c>
      <c r="D167" s="209" t="s">
        <v>119</v>
      </c>
      <c r="E167" s="210" t="s">
        <v>451</v>
      </c>
      <c r="F167" s="211" t="s">
        <v>452</v>
      </c>
      <c r="G167" s="212" t="s">
        <v>122</v>
      </c>
      <c r="H167" s="213">
        <v>11</v>
      </c>
      <c r="I167" s="214"/>
      <c r="J167" s="215">
        <f>ROUND(I167*H167,2)</f>
        <v>0</v>
      </c>
      <c r="K167" s="211" t="s">
        <v>123</v>
      </c>
      <c r="L167" s="44"/>
      <c r="M167" s="216" t="s">
        <v>21</v>
      </c>
      <c r="N167" s="217" t="s">
        <v>44</v>
      </c>
      <c r="O167" s="84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0" t="s">
        <v>117</v>
      </c>
      <c r="AT167" s="220" t="s">
        <v>119</v>
      </c>
      <c r="AU167" s="220" t="s">
        <v>81</v>
      </c>
      <c r="AY167" s="17" t="s">
        <v>118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7" t="s">
        <v>81</v>
      </c>
      <c r="BK167" s="221">
        <f>ROUND(I167*H167,2)</f>
        <v>0</v>
      </c>
      <c r="BL167" s="17" t="s">
        <v>117</v>
      </c>
      <c r="BM167" s="220" t="s">
        <v>453</v>
      </c>
    </row>
    <row r="168" s="2" customFormat="1" ht="21.75" customHeight="1">
      <c r="A168" s="38"/>
      <c r="B168" s="39"/>
      <c r="C168" s="222" t="s">
        <v>454</v>
      </c>
      <c r="D168" s="222" t="s">
        <v>125</v>
      </c>
      <c r="E168" s="223" t="s">
        <v>455</v>
      </c>
      <c r="F168" s="224" t="s">
        <v>456</v>
      </c>
      <c r="G168" s="225" t="s">
        <v>122</v>
      </c>
      <c r="H168" s="226">
        <v>5</v>
      </c>
      <c r="I168" s="227"/>
      <c r="J168" s="228">
        <f>ROUND(I168*H168,2)</f>
        <v>0</v>
      </c>
      <c r="K168" s="224" t="s">
        <v>123</v>
      </c>
      <c r="L168" s="229"/>
      <c r="M168" s="230" t="s">
        <v>21</v>
      </c>
      <c r="N168" s="231" t="s">
        <v>44</v>
      </c>
      <c r="O168" s="84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0" t="s">
        <v>128</v>
      </c>
      <c r="AT168" s="220" t="s">
        <v>125</v>
      </c>
      <c r="AU168" s="220" t="s">
        <v>81</v>
      </c>
      <c r="AY168" s="17" t="s">
        <v>118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7" t="s">
        <v>81</v>
      </c>
      <c r="BK168" s="221">
        <f>ROUND(I168*H168,2)</f>
        <v>0</v>
      </c>
      <c r="BL168" s="17" t="s">
        <v>128</v>
      </c>
      <c r="BM168" s="220" t="s">
        <v>457</v>
      </c>
    </row>
    <row r="169" s="2" customFormat="1" ht="21.75" customHeight="1">
      <c r="A169" s="38"/>
      <c r="B169" s="39"/>
      <c r="C169" s="222" t="s">
        <v>458</v>
      </c>
      <c r="D169" s="222" t="s">
        <v>125</v>
      </c>
      <c r="E169" s="223" t="s">
        <v>459</v>
      </c>
      <c r="F169" s="224" t="s">
        <v>460</v>
      </c>
      <c r="G169" s="225" t="s">
        <v>122</v>
      </c>
      <c r="H169" s="226">
        <v>6</v>
      </c>
      <c r="I169" s="227"/>
      <c r="J169" s="228">
        <f>ROUND(I169*H169,2)</f>
        <v>0</v>
      </c>
      <c r="K169" s="224" t="s">
        <v>123</v>
      </c>
      <c r="L169" s="229"/>
      <c r="M169" s="230" t="s">
        <v>21</v>
      </c>
      <c r="N169" s="231" t="s">
        <v>44</v>
      </c>
      <c r="O169" s="84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0" t="s">
        <v>128</v>
      </c>
      <c r="AT169" s="220" t="s">
        <v>125</v>
      </c>
      <c r="AU169" s="220" t="s">
        <v>81</v>
      </c>
      <c r="AY169" s="17" t="s">
        <v>118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7" t="s">
        <v>81</v>
      </c>
      <c r="BK169" s="221">
        <f>ROUND(I169*H169,2)</f>
        <v>0</v>
      </c>
      <c r="BL169" s="17" t="s">
        <v>128</v>
      </c>
      <c r="BM169" s="220" t="s">
        <v>461</v>
      </c>
    </row>
    <row r="170" s="2" customFormat="1" ht="21.75" customHeight="1">
      <c r="A170" s="38"/>
      <c r="B170" s="39"/>
      <c r="C170" s="222" t="s">
        <v>462</v>
      </c>
      <c r="D170" s="222" t="s">
        <v>125</v>
      </c>
      <c r="E170" s="223" t="s">
        <v>463</v>
      </c>
      <c r="F170" s="224" t="s">
        <v>464</v>
      </c>
      <c r="G170" s="225" t="s">
        <v>122</v>
      </c>
      <c r="H170" s="226">
        <v>5</v>
      </c>
      <c r="I170" s="227"/>
      <c r="J170" s="228">
        <f>ROUND(I170*H170,2)</f>
        <v>0</v>
      </c>
      <c r="K170" s="224" t="s">
        <v>123</v>
      </c>
      <c r="L170" s="229"/>
      <c r="M170" s="230" t="s">
        <v>21</v>
      </c>
      <c r="N170" s="231" t="s">
        <v>44</v>
      </c>
      <c r="O170" s="84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0" t="s">
        <v>128</v>
      </c>
      <c r="AT170" s="220" t="s">
        <v>125</v>
      </c>
      <c r="AU170" s="220" t="s">
        <v>81</v>
      </c>
      <c r="AY170" s="17" t="s">
        <v>118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7" t="s">
        <v>81</v>
      </c>
      <c r="BK170" s="221">
        <f>ROUND(I170*H170,2)</f>
        <v>0</v>
      </c>
      <c r="BL170" s="17" t="s">
        <v>128</v>
      </c>
      <c r="BM170" s="220" t="s">
        <v>465</v>
      </c>
    </row>
    <row r="171" s="2" customFormat="1" ht="21.75" customHeight="1">
      <c r="A171" s="38"/>
      <c r="B171" s="39"/>
      <c r="C171" s="209" t="s">
        <v>466</v>
      </c>
      <c r="D171" s="209" t="s">
        <v>119</v>
      </c>
      <c r="E171" s="210" t="s">
        <v>467</v>
      </c>
      <c r="F171" s="211" t="s">
        <v>468</v>
      </c>
      <c r="G171" s="212" t="s">
        <v>122</v>
      </c>
      <c r="H171" s="213">
        <v>1</v>
      </c>
      <c r="I171" s="214"/>
      <c r="J171" s="215">
        <f>ROUND(I171*H171,2)</f>
        <v>0</v>
      </c>
      <c r="K171" s="211" t="s">
        <v>123</v>
      </c>
      <c r="L171" s="44"/>
      <c r="M171" s="216" t="s">
        <v>21</v>
      </c>
      <c r="N171" s="217" t="s">
        <v>44</v>
      </c>
      <c r="O171" s="84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0" t="s">
        <v>117</v>
      </c>
      <c r="AT171" s="220" t="s">
        <v>119</v>
      </c>
      <c r="AU171" s="220" t="s">
        <v>81</v>
      </c>
      <c r="AY171" s="17" t="s">
        <v>118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7" t="s">
        <v>81</v>
      </c>
      <c r="BK171" s="221">
        <f>ROUND(I171*H171,2)</f>
        <v>0</v>
      </c>
      <c r="BL171" s="17" t="s">
        <v>117</v>
      </c>
      <c r="BM171" s="220" t="s">
        <v>469</v>
      </c>
    </row>
    <row r="172" s="2" customFormat="1" ht="21.75" customHeight="1">
      <c r="A172" s="38"/>
      <c r="B172" s="39"/>
      <c r="C172" s="222" t="s">
        <v>470</v>
      </c>
      <c r="D172" s="222" t="s">
        <v>125</v>
      </c>
      <c r="E172" s="223" t="s">
        <v>471</v>
      </c>
      <c r="F172" s="224" t="s">
        <v>472</v>
      </c>
      <c r="G172" s="225" t="s">
        <v>122</v>
      </c>
      <c r="H172" s="226">
        <v>1</v>
      </c>
      <c r="I172" s="227"/>
      <c r="J172" s="228">
        <f>ROUND(I172*H172,2)</f>
        <v>0</v>
      </c>
      <c r="K172" s="224" t="s">
        <v>123</v>
      </c>
      <c r="L172" s="229"/>
      <c r="M172" s="230" t="s">
        <v>21</v>
      </c>
      <c r="N172" s="231" t="s">
        <v>44</v>
      </c>
      <c r="O172" s="84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0" t="s">
        <v>128</v>
      </c>
      <c r="AT172" s="220" t="s">
        <v>125</v>
      </c>
      <c r="AU172" s="220" t="s">
        <v>81</v>
      </c>
      <c r="AY172" s="17" t="s">
        <v>118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7" t="s">
        <v>81</v>
      </c>
      <c r="BK172" s="221">
        <f>ROUND(I172*H172,2)</f>
        <v>0</v>
      </c>
      <c r="BL172" s="17" t="s">
        <v>128</v>
      </c>
      <c r="BM172" s="220" t="s">
        <v>473</v>
      </c>
    </row>
    <row r="173" s="2" customFormat="1" ht="21.75" customHeight="1">
      <c r="A173" s="38"/>
      <c r="B173" s="39"/>
      <c r="C173" s="209" t="s">
        <v>474</v>
      </c>
      <c r="D173" s="209" t="s">
        <v>119</v>
      </c>
      <c r="E173" s="210" t="s">
        <v>475</v>
      </c>
      <c r="F173" s="211" t="s">
        <v>476</v>
      </c>
      <c r="G173" s="212" t="s">
        <v>122</v>
      </c>
      <c r="H173" s="213">
        <v>11</v>
      </c>
      <c r="I173" s="214"/>
      <c r="J173" s="215">
        <f>ROUND(I173*H173,2)</f>
        <v>0</v>
      </c>
      <c r="K173" s="211" t="s">
        <v>123</v>
      </c>
      <c r="L173" s="44"/>
      <c r="M173" s="216" t="s">
        <v>21</v>
      </c>
      <c r="N173" s="217" t="s">
        <v>44</v>
      </c>
      <c r="O173" s="84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0" t="s">
        <v>117</v>
      </c>
      <c r="AT173" s="220" t="s">
        <v>119</v>
      </c>
      <c r="AU173" s="220" t="s">
        <v>81</v>
      </c>
      <c r="AY173" s="17" t="s">
        <v>118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7" t="s">
        <v>81</v>
      </c>
      <c r="BK173" s="221">
        <f>ROUND(I173*H173,2)</f>
        <v>0</v>
      </c>
      <c r="BL173" s="17" t="s">
        <v>117</v>
      </c>
      <c r="BM173" s="220" t="s">
        <v>477</v>
      </c>
    </row>
    <row r="174" s="2" customFormat="1" ht="21.75" customHeight="1">
      <c r="A174" s="38"/>
      <c r="B174" s="39"/>
      <c r="C174" s="222" t="s">
        <v>478</v>
      </c>
      <c r="D174" s="222" t="s">
        <v>125</v>
      </c>
      <c r="E174" s="223" t="s">
        <v>479</v>
      </c>
      <c r="F174" s="224" t="s">
        <v>480</v>
      </c>
      <c r="G174" s="225" t="s">
        <v>122</v>
      </c>
      <c r="H174" s="226">
        <v>11</v>
      </c>
      <c r="I174" s="227"/>
      <c r="J174" s="228">
        <f>ROUND(I174*H174,2)</f>
        <v>0</v>
      </c>
      <c r="K174" s="224" t="s">
        <v>123</v>
      </c>
      <c r="L174" s="229"/>
      <c r="M174" s="230" t="s">
        <v>21</v>
      </c>
      <c r="N174" s="231" t="s">
        <v>44</v>
      </c>
      <c r="O174" s="84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0" t="s">
        <v>128</v>
      </c>
      <c r="AT174" s="220" t="s">
        <v>125</v>
      </c>
      <c r="AU174" s="220" t="s">
        <v>81</v>
      </c>
      <c r="AY174" s="17" t="s">
        <v>118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7" t="s">
        <v>81</v>
      </c>
      <c r="BK174" s="221">
        <f>ROUND(I174*H174,2)</f>
        <v>0</v>
      </c>
      <c r="BL174" s="17" t="s">
        <v>128</v>
      </c>
      <c r="BM174" s="220" t="s">
        <v>481</v>
      </c>
    </row>
    <row r="175" s="2" customFormat="1" ht="21.75" customHeight="1">
      <c r="A175" s="38"/>
      <c r="B175" s="39"/>
      <c r="C175" s="209" t="s">
        <v>482</v>
      </c>
      <c r="D175" s="209" t="s">
        <v>119</v>
      </c>
      <c r="E175" s="210" t="s">
        <v>483</v>
      </c>
      <c r="F175" s="211" t="s">
        <v>484</v>
      </c>
      <c r="G175" s="212" t="s">
        <v>122</v>
      </c>
      <c r="H175" s="213">
        <v>12</v>
      </c>
      <c r="I175" s="214"/>
      <c r="J175" s="215">
        <f>ROUND(I175*H175,2)</f>
        <v>0</v>
      </c>
      <c r="K175" s="211" t="s">
        <v>123</v>
      </c>
      <c r="L175" s="44"/>
      <c r="M175" s="216" t="s">
        <v>21</v>
      </c>
      <c r="N175" s="217" t="s">
        <v>44</v>
      </c>
      <c r="O175" s="84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0" t="s">
        <v>117</v>
      </c>
      <c r="AT175" s="220" t="s">
        <v>119</v>
      </c>
      <c r="AU175" s="220" t="s">
        <v>81</v>
      </c>
      <c r="AY175" s="17" t="s">
        <v>118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7" t="s">
        <v>81</v>
      </c>
      <c r="BK175" s="221">
        <f>ROUND(I175*H175,2)</f>
        <v>0</v>
      </c>
      <c r="BL175" s="17" t="s">
        <v>117</v>
      </c>
      <c r="BM175" s="220" t="s">
        <v>485</v>
      </c>
    </row>
    <row r="176" s="2" customFormat="1" ht="21.75" customHeight="1">
      <c r="A176" s="38"/>
      <c r="B176" s="39"/>
      <c r="C176" s="222" t="s">
        <v>486</v>
      </c>
      <c r="D176" s="222" t="s">
        <v>125</v>
      </c>
      <c r="E176" s="223" t="s">
        <v>487</v>
      </c>
      <c r="F176" s="224" t="s">
        <v>488</v>
      </c>
      <c r="G176" s="225" t="s">
        <v>122</v>
      </c>
      <c r="H176" s="226">
        <v>4</v>
      </c>
      <c r="I176" s="227"/>
      <c r="J176" s="228">
        <f>ROUND(I176*H176,2)</f>
        <v>0</v>
      </c>
      <c r="K176" s="224" t="s">
        <v>123</v>
      </c>
      <c r="L176" s="229"/>
      <c r="M176" s="230" t="s">
        <v>21</v>
      </c>
      <c r="N176" s="231" t="s">
        <v>44</v>
      </c>
      <c r="O176" s="84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0" t="s">
        <v>128</v>
      </c>
      <c r="AT176" s="220" t="s">
        <v>125</v>
      </c>
      <c r="AU176" s="220" t="s">
        <v>81</v>
      </c>
      <c r="AY176" s="17" t="s">
        <v>118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7" t="s">
        <v>81</v>
      </c>
      <c r="BK176" s="221">
        <f>ROUND(I176*H176,2)</f>
        <v>0</v>
      </c>
      <c r="BL176" s="17" t="s">
        <v>128</v>
      </c>
      <c r="BM176" s="220" t="s">
        <v>489</v>
      </c>
    </row>
    <row r="177" s="2" customFormat="1" ht="21.75" customHeight="1">
      <c r="A177" s="38"/>
      <c r="B177" s="39"/>
      <c r="C177" s="222" t="s">
        <v>490</v>
      </c>
      <c r="D177" s="222" t="s">
        <v>125</v>
      </c>
      <c r="E177" s="223" t="s">
        <v>491</v>
      </c>
      <c r="F177" s="224" t="s">
        <v>492</v>
      </c>
      <c r="G177" s="225" t="s">
        <v>122</v>
      </c>
      <c r="H177" s="226">
        <v>4</v>
      </c>
      <c r="I177" s="227"/>
      <c r="J177" s="228">
        <f>ROUND(I177*H177,2)</f>
        <v>0</v>
      </c>
      <c r="K177" s="224" t="s">
        <v>123</v>
      </c>
      <c r="L177" s="229"/>
      <c r="M177" s="230" t="s">
        <v>21</v>
      </c>
      <c r="N177" s="231" t="s">
        <v>44</v>
      </c>
      <c r="O177" s="84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0" t="s">
        <v>128</v>
      </c>
      <c r="AT177" s="220" t="s">
        <v>125</v>
      </c>
      <c r="AU177" s="220" t="s">
        <v>81</v>
      </c>
      <c r="AY177" s="17" t="s">
        <v>118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7" t="s">
        <v>81</v>
      </c>
      <c r="BK177" s="221">
        <f>ROUND(I177*H177,2)</f>
        <v>0</v>
      </c>
      <c r="BL177" s="17" t="s">
        <v>128</v>
      </c>
      <c r="BM177" s="220" t="s">
        <v>493</v>
      </c>
    </row>
    <row r="178" s="2" customFormat="1" ht="21.75" customHeight="1">
      <c r="A178" s="38"/>
      <c r="B178" s="39"/>
      <c r="C178" s="222" t="s">
        <v>494</v>
      </c>
      <c r="D178" s="222" t="s">
        <v>125</v>
      </c>
      <c r="E178" s="223" t="s">
        <v>495</v>
      </c>
      <c r="F178" s="224" t="s">
        <v>496</v>
      </c>
      <c r="G178" s="225" t="s">
        <v>122</v>
      </c>
      <c r="H178" s="226">
        <v>1</v>
      </c>
      <c r="I178" s="227"/>
      <c r="J178" s="228">
        <f>ROUND(I178*H178,2)</f>
        <v>0</v>
      </c>
      <c r="K178" s="224" t="s">
        <v>123</v>
      </c>
      <c r="L178" s="229"/>
      <c r="M178" s="230" t="s">
        <v>21</v>
      </c>
      <c r="N178" s="231" t="s">
        <v>44</v>
      </c>
      <c r="O178" s="84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0" t="s">
        <v>128</v>
      </c>
      <c r="AT178" s="220" t="s">
        <v>125</v>
      </c>
      <c r="AU178" s="220" t="s">
        <v>81</v>
      </c>
      <c r="AY178" s="17" t="s">
        <v>118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7" t="s">
        <v>81</v>
      </c>
      <c r="BK178" s="221">
        <f>ROUND(I178*H178,2)</f>
        <v>0</v>
      </c>
      <c r="BL178" s="17" t="s">
        <v>128</v>
      </c>
      <c r="BM178" s="220" t="s">
        <v>497</v>
      </c>
    </row>
    <row r="179" s="2" customFormat="1" ht="21.75" customHeight="1">
      <c r="A179" s="38"/>
      <c r="B179" s="39"/>
      <c r="C179" s="222" t="s">
        <v>498</v>
      </c>
      <c r="D179" s="222" t="s">
        <v>125</v>
      </c>
      <c r="E179" s="223" t="s">
        <v>499</v>
      </c>
      <c r="F179" s="224" t="s">
        <v>500</v>
      </c>
      <c r="G179" s="225" t="s">
        <v>122</v>
      </c>
      <c r="H179" s="226">
        <v>3</v>
      </c>
      <c r="I179" s="227"/>
      <c r="J179" s="228">
        <f>ROUND(I179*H179,2)</f>
        <v>0</v>
      </c>
      <c r="K179" s="224" t="s">
        <v>123</v>
      </c>
      <c r="L179" s="229"/>
      <c r="M179" s="230" t="s">
        <v>21</v>
      </c>
      <c r="N179" s="231" t="s">
        <v>44</v>
      </c>
      <c r="O179" s="84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0" t="s">
        <v>128</v>
      </c>
      <c r="AT179" s="220" t="s">
        <v>125</v>
      </c>
      <c r="AU179" s="220" t="s">
        <v>81</v>
      </c>
      <c r="AY179" s="17" t="s">
        <v>118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7" t="s">
        <v>81</v>
      </c>
      <c r="BK179" s="221">
        <f>ROUND(I179*H179,2)</f>
        <v>0</v>
      </c>
      <c r="BL179" s="17" t="s">
        <v>128</v>
      </c>
      <c r="BM179" s="220" t="s">
        <v>501</v>
      </c>
    </row>
    <row r="180" s="2" customFormat="1" ht="21.75" customHeight="1">
      <c r="A180" s="38"/>
      <c r="B180" s="39"/>
      <c r="C180" s="209" t="s">
        <v>502</v>
      </c>
      <c r="D180" s="209" t="s">
        <v>119</v>
      </c>
      <c r="E180" s="210" t="s">
        <v>503</v>
      </c>
      <c r="F180" s="211" t="s">
        <v>504</v>
      </c>
      <c r="G180" s="212" t="s">
        <v>122</v>
      </c>
      <c r="H180" s="213">
        <v>11</v>
      </c>
      <c r="I180" s="214"/>
      <c r="J180" s="215">
        <f>ROUND(I180*H180,2)</f>
        <v>0</v>
      </c>
      <c r="K180" s="211" t="s">
        <v>123</v>
      </c>
      <c r="L180" s="44"/>
      <c r="M180" s="216" t="s">
        <v>21</v>
      </c>
      <c r="N180" s="217" t="s">
        <v>44</v>
      </c>
      <c r="O180" s="84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0" t="s">
        <v>117</v>
      </c>
      <c r="AT180" s="220" t="s">
        <v>119</v>
      </c>
      <c r="AU180" s="220" t="s">
        <v>81</v>
      </c>
      <c r="AY180" s="17" t="s">
        <v>118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7" t="s">
        <v>81</v>
      </c>
      <c r="BK180" s="221">
        <f>ROUND(I180*H180,2)</f>
        <v>0</v>
      </c>
      <c r="BL180" s="17" t="s">
        <v>117</v>
      </c>
      <c r="BM180" s="220" t="s">
        <v>505</v>
      </c>
    </row>
    <row r="181" s="2" customFormat="1" ht="33" customHeight="1">
      <c r="A181" s="38"/>
      <c r="B181" s="39"/>
      <c r="C181" s="222" t="s">
        <v>506</v>
      </c>
      <c r="D181" s="222" t="s">
        <v>125</v>
      </c>
      <c r="E181" s="223" t="s">
        <v>507</v>
      </c>
      <c r="F181" s="224" t="s">
        <v>508</v>
      </c>
      <c r="G181" s="225" t="s">
        <v>122</v>
      </c>
      <c r="H181" s="226">
        <v>11</v>
      </c>
      <c r="I181" s="227"/>
      <c r="J181" s="228">
        <f>ROUND(I181*H181,2)</f>
        <v>0</v>
      </c>
      <c r="K181" s="224" t="s">
        <v>123</v>
      </c>
      <c r="L181" s="229"/>
      <c r="M181" s="230" t="s">
        <v>21</v>
      </c>
      <c r="N181" s="231" t="s">
        <v>44</v>
      </c>
      <c r="O181" s="84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0" t="s">
        <v>128</v>
      </c>
      <c r="AT181" s="220" t="s">
        <v>125</v>
      </c>
      <c r="AU181" s="220" t="s">
        <v>81</v>
      </c>
      <c r="AY181" s="17" t="s">
        <v>118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7" t="s">
        <v>81</v>
      </c>
      <c r="BK181" s="221">
        <f>ROUND(I181*H181,2)</f>
        <v>0</v>
      </c>
      <c r="BL181" s="17" t="s">
        <v>128</v>
      </c>
      <c r="BM181" s="220" t="s">
        <v>509</v>
      </c>
    </row>
    <row r="182" s="2" customFormat="1" ht="21.75" customHeight="1">
      <c r="A182" s="38"/>
      <c r="B182" s="39"/>
      <c r="C182" s="209" t="s">
        <v>510</v>
      </c>
      <c r="D182" s="209" t="s">
        <v>119</v>
      </c>
      <c r="E182" s="210" t="s">
        <v>511</v>
      </c>
      <c r="F182" s="211" t="s">
        <v>512</v>
      </c>
      <c r="G182" s="212" t="s">
        <v>122</v>
      </c>
      <c r="H182" s="213">
        <v>10</v>
      </c>
      <c r="I182" s="214"/>
      <c r="J182" s="215">
        <f>ROUND(I182*H182,2)</f>
        <v>0</v>
      </c>
      <c r="K182" s="211" t="s">
        <v>123</v>
      </c>
      <c r="L182" s="44"/>
      <c r="M182" s="216" t="s">
        <v>21</v>
      </c>
      <c r="N182" s="217" t="s">
        <v>44</v>
      </c>
      <c r="O182" s="84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0" t="s">
        <v>117</v>
      </c>
      <c r="AT182" s="220" t="s">
        <v>119</v>
      </c>
      <c r="AU182" s="220" t="s">
        <v>81</v>
      </c>
      <c r="AY182" s="17" t="s">
        <v>118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7" t="s">
        <v>81</v>
      </c>
      <c r="BK182" s="221">
        <f>ROUND(I182*H182,2)</f>
        <v>0</v>
      </c>
      <c r="BL182" s="17" t="s">
        <v>117</v>
      </c>
      <c r="BM182" s="220" t="s">
        <v>513</v>
      </c>
    </row>
    <row r="183" s="2" customFormat="1" ht="21.75" customHeight="1">
      <c r="A183" s="38"/>
      <c r="B183" s="39"/>
      <c r="C183" s="222" t="s">
        <v>514</v>
      </c>
      <c r="D183" s="222" t="s">
        <v>125</v>
      </c>
      <c r="E183" s="223" t="s">
        <v>515</v>
      </c>
      <c r="F183" s="224" t="s">
        <v>516</v>
      </c>
      <c r="G183" s="225" t="s">
        <v>122</v>
      </c>
      <c r="H183" s="226">
        <v>5</v>
      </c>
      <c r="I183" s="227"/>
      <c r="J183" s="228">
        <f>ROUND(I183*H183,2)</f>
        <v>0</v>
      </c>
      <c r="K183" s="224" t="s">
        <v>123</v>
      </c>
      <c r="L183" s="229"/>
      <c r="M183" s="230" t="s">
        <v>21</v>
      </c>
      <c r="N183" s="231" t="s">
        <v>44</v>
      </c>
      <c r="O183" s="84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0" t="s">
        <v>128</v>
      </c>
      <c r="AT183" s="220" t="s">
        <v>125</v>
      </c>
      <c r="AU183" s="220" t="s">
        <v>81</v>
      </c>
      <c r="AY183" s="17" t="s">
        <v>118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7" t="s">
        <v>81</v>
      </c>
      <c r="BK183" s="221">
        <f>ROUND(I183*H183,2)</f>
        <v>0</v>
      </c>
      <c r="BL183" s="17" t="s">
        <v>128</v>
      </c>
      <c r="BM183" s="220" t="s">
        <v>517</v>
      </c>
    </row>
    <row r="184" s="2" customFormat="1" ht="21.75" customHeight="1">
      <c r="A184" s="38"/>
      <c r="B184" s="39"/>
      <c r="C184" s="222" t="s">
        <v>518</v>
      </c>
      <c r="D184" s="222" t="s">
        <v>125</v>
      </c>
      <c r="E184" s="223" t="s">
        <v>519</v>
      </c>
      <c r="F184" s="224" t="s">
        <v>520</v>
      </c>
      <c r="G184" s="225" t="s">
        <v>122</v>
      </c>
      <c r="H184" s="226">
        <v>5</v>
      </c>
      <c r="I184" s="227"/>
      <c r="J184" s="228">
        <f>ROUND(I184*H184,2)</f>
        <v>0</v>
      </c>
      <c r="K184" s="224" t="s">
        <v>123</v>
      </c>
      <c r="L184" s="229"/>
      <c r="M184" s="230" t="s">
        <v>21</v>
      </c>
      <c r="N184" s="231" t="s">
        <v>44</v>
      </c>
      <c r="O184" s="84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0" t="s">
        <v>128</v>
      </c>
      <c r="AT184" s="220" t="s">
        <v>125</v>
      </c>
      <c r="AU184" s="220" t="s">
        <v>81</v>
      </c>
      <c r="AY184" s="17" t="s">
        <v>118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7" t="s">
        <v>81</v>
      </c>
      <c r="BK184" s="221">
        <f>ROUND(I184*H184,2)</f>
        <v>0</v>
      </c>
      <c r="BL184" s="17" t="s">
        <v>128</v>
      </c>
      <c r="BM184" s="220" t="s">
        <v>521</v>
      </c>
    </row>
    <row r="185" s="2" customFormat="1" ht="21.75" customHeight="1">
      <c r="A185" s="38"/>
      <c r="B185" s="39"/>
      <c r="C185" s="209" t="s">
        <v>522</v>
      </c>
      <c r="D185" s="209" t="s">
        <v>119</v>
      </c>
      <c r="E185" s="210" t="s">
        <v>523</v>
      </c>
      <c r="F185" s="211" t="s">
        <v>524</v>
      </c>
      <c r="G185" s="212" t="s">
        <v>122</v>
      </c>
      <c r="H185" s="213">
        <v>10</v>
      </c>
      <c r="I185" s="214"/>
      <c r="J185" s="215">
        <f>ROUND(I185*H185,2)</f>
        <v>0</v>
      </c>
      <c r="K185" s="211" t="s">
        <v>123</v>
      </c>
      <c r="L185" s="44"/>
      <c r="M185" s="216" t="s">
        <v>21</v>
      </c>
      <c r="N185" s="217" t="s">
        <v>44</v>
      </c>
      <c r="O185" s="84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0" t="s">
        <v>117</v>
      </c>
      <c r="AT185" s="220" t="s">
        <v>119</v>
      </c>
      <c r="AU185" s="220" t="s">
        <v>81</v>
      </c>
      <c r="AY185" s="17" t="s">
        <v>118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7" t="s">
        <v>81</v>
      </c>
      <c r="BK185" s="221">
        <f>ROUND(I185*H185,2)</f>
        <v>0</v>
      </c>
      <c r="BL185" s="17" t="s">
        <v>117</v>
      </c>
      <c r="BM185" s="220" t="s">
        <v>525</v>
      </c>
    </row>
    <row r="186" s="2" customFormat="1" ht="21.75" customHeight="1">
      <c r="A186" s="38"/>
      <c r="B186" s="39"/>
      <c r="C186" s="222" t="s">
        <v>526</v>
      </c>
      <c r="D186" s="222" t="s">
        <v>125</v>
      </c>
      <c r="E186" s="223" t="s">
        <v>527</v>
      </c>
      <c r="F186" s="224" t="s">
        <v>528</v>
      </c>
      <c r="G186" s="225" t="s">
        <v>122</v>
      </c>
      <c r="H186" s="226">
        <v>5</v>
      </c>
      <c r="I186" s="227"/>
      <c r="J186" s="228">
        <f>ROUND(I186*H186,2)</f>
        <v>0</v>
      </c>
      <c r="K186" s="224" t="s">
        <v>123</v>
      </c>
      <c r="L186" s="229"/>
      <c r="M186" s="230" t="s">
        <v>21</v>
      </c>
      <c r="N186" s="231" t="s">
        <v>44</v>
      </c>
      <c r="O186" s="84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0" t="s">
        <v>128</v>
      </c>
      <c r="AT186" s="220" t="s">
        <v>125</v>
      </c>
      <c r="AU186" s="220" t="s">
        <v>81</v>
      </c>
      <c r="AY186" s="17" t="s">
        <v>118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7" t="s">
        <v>81</v>
      </c>
      <c r="BK186" s="221">
        <f>ROUND(I186*H186,2)</f>
        <v>0</v>
      </c>
      <c r="BL186" s="17" t="s">
        <v>128</v>
      </c>
      <c r="BM186" s="220" t="s">
        <v>529</v>
      </c>
    </row>
    <row r="187" s="2" customFormat="1" ht="21.75" customHeight="1">
      <c r="A187" s="38"/>
      <c r="B187" s="39"/>
      <c r="C187" s="222" t="s">
        <v>530</v>
      </c>
      <c r="D187" s="222" t="s">
        <v>125</v>
      </c>
      <c r="E187" s="223" t="s">
        <v>531</v>
      </c>
      <c r="F187" s="224" t="s">
        <v>532</v>
      </c>
      <c r="G187" s="225" t="s">
        <v>122</v>
      </c>
      <c r="H187" s="226">
        <v>5</v>
      </c>
      <c r="I187" s="227"/>
      <c r="J187" s="228">
        <f>ROUND(I187*H187,2)</f>
        <v>0</v>
      </c>
      <c r="K187" s="224" t="s">
        <v>123</v>
      </c>
      <c r="L187" s="229"/>
      <c r="M187" s="230" t="s">
        <v>21</v>
      </c>
      <c r="N187" s="231" t="s">
        <v>44</v>
      </c>
      <c r="O187" s="84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0" t="s">
        <v>128</v>
      </c>
      <c r="AT187" s="220" t="s">
        <v>125</v>
      </c>
      <c r="AU187" s="220" t="s">
        <v>81</v>
      </c>
      <c r="AY187" s="17" t="s">
        <v>118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7" t="s">
        <v>81</v>
      </c>
      <c r="BK187" s="221">
        <f>ROUND(I187*H187,2)</f>
        <v>0</v>
      </c>
      <c r="BL187" s="17" t="s">
        <v>128</v>
      </c>
      <c r="BM187" s="220" t="s">
        <v>533</v>
      </c>
    </row>
    <row r="188" s="2" customFormat="1" ht="21.75" customHeight="1">
      <c r="A188" s="38"/>
      <c r="B188" s="39"/>
      <c r="C188" s="209" t="s">
        <v>534</v>
      </c>
      <c r="D188" s="209" t="s">
        <v>119</v>
      </c>
      <c r="E188" s="210" t="s">
        <v>535</v>
      </c>
      <c r="F188" s="211" t="s">
        <v>536</v>
      </c>
      <c r="G188" s="212" t="s">
        <v>122</v>
      </c>
      <c r="H188" s="213">
        <v>1</v>
      </c>
      <c r="I188" s="214"/>
      <c r="J188" s="215">
        <f>ROUND(I188*H188,2)</f>
        <v>0</v>
      </c>
      <c r="K188" s="211" t="s">
        <v>123</v>
      </c>
      <c r="L188" s="44"/>
      <c r="M188" s="216" t="s">
        <v>21</v>
      </c>
      <c r="N188" s="217" t="s">
        <v>44</v>
      </c>
      <c r="O188" s="84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0" t="s">
        <v>117</v>
      </c>
      <c r="AT188" s="220" t="s">
        <v>119</v>
      </c>
      <c r="AU188" s="220" t="s">
        <v>81</v>
      </c>
      <c r="AY188" s="17" t="s">
        <v>118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7" t="s">
        <v>81</v>
      </c>
      <c r="BK188" s="221">
        <f>ROUND(I188*H188,2)</f>
        <v>0</v>
      </c>
      <c r="BL188" s="17" t="s">
        <v>117</v>
      </c>
      <c r="BM188" s="220" t="s">
        <v>537</v>
      </c>
    </row>
    <row r="189" s="2" customFormat="1" ht="21.75" customHeight="1">
      <c r="A189" s="38"/>
      <c r="B189" s="39"/>
      <c r="C189" s="222" t="s">
        <v>538</v>
      </c>
      <c r="D189" s="222" t="s">
        <v>125</v>
      </c>
      <c r="E189" s="223" t="s">
        <v>539</v>
      </c>
      <c r="F189" s="224" t="s">
        <v>540</v>
      </c>
      <c r="G189" s="225" t="s">
        <v>122</v>
      </c>
      <c r="H189" s="226">
        <v>1</v>
      </c>
      <c r="I189" s="227"/>
      <c r="J189" s="228">
        <f>ROUND(I189*H189,2)</f>
        <v>0</v>
      </c>
      <c r="K189" s="224" t="s">
        <v>123</v>
      </c>
      <c r="L189" s="229"/>
      <c r="M189" s="230" t="s">
        <v>21</v>
      </c>
      <c r="N189" s="231" t="s">
        <v>44</v>
      </c>
      <c r="O189" s="84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0" t="s">
        <v>128</v>
      </c>
      <c r="AT189" s="220" t="s">
        <v>125</v>
      </c>
      <c r="AU189" s="220" t="s">
        <v>81</v>
      </c>
      <c r="AY189" s="17" t="s">
        <v>118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7" t="s">
        <v>81</v>
      </c>
      <c r="BK189" s="221">
        <f>ROUND(I189*H189,2)</f>
        <v>0</v>
      </c>
      <c r="BL189" s="17" t="s">
        <v>128</v>
      </c>
      <c r="BM189" s="220" t="s">
        <v>541</v>
      </c>
    </row>
    <row r="190" s="2" customFormat="1" ht="21.75" customHeight="1">
      <c r="A190" s="38"/>
      <c r="B190" s="39"/>
      <c r="C190" s="209" t="s">
        <v>542</v>
      </c>
      <c r="D190" s="209" t="s">
        <v>119</v>
      </c>
      <c r="E190" s="210" t="s">
        <v>543</v>
      </c>
      <c r="F190" s="211" t="s">
        <v>544</v>
      </c>
      <c r="G190" s="212" t="s">
        <v>545</v>
      </c>
      <c r="H190" s="213">
        <v>14</v>
      </c>
      <c r="I190" s="214"/>
      <c r="J190" s="215">
        <f>ROUND(I190*H190,2)</f>
        <v>0</v>
      </c>
      <c r="K190" s="211" t="s">
        <v>123</v>
      </c>
      <c r="L190" s="44"/>
      <c r="M190" s="216" t="s">
        <v>21</v>
      </c>
      <c r="N190" s="217" t="s">
        <v>44</v>
      </c>
      <c r="O190" s="84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0" t="s">
        <v>117</v>
      </c>
      <c r="AT190" s="220" t="s">
        <v>119</v>
      </c>
      <c r="AU190" s="220" t="s">
        <v>81</v>
      </c>
      <c r="AY190" s="17" t="s">
        <v>118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7" t="s">
        <v>81</v>
      </c>
      <c r="BK190" s="221">
        <f>ROUND(I190*H190,2)</f>
        <v>0</v>
      </c>
      <c r="BL190" s="17" t="s">
        <v>117</v>
      </c>
      <c r="BM190" s="220" t="s">
        <v>546</v>
      </c>
    </row>
    <row r="191" s="2" customFormat="1" ht="21.75" customHeight="1">
      <c r="A191" s="38"/>
      <c r="B191" s="39"/>
      <c r="C191" s="209" t="s">
        <v>547</v>
      </c>
      <c r="D191" s="209" t="s">
        <v>119</v>
      </c>
      <c r="E191" s="210" t="s">
        <v>548</v>
      </c>
      <c r="F191" s="211" t="s">
        <v>549</v>
      </c>
      <c r="G191" s="212" t="s">
        <v>122</v>
      </c>
      <c r="H191" s="213">
        <v>1</v>
      </c>
      <c r="I191" s="214"/>
      <c r="J191" s="215">
        <f>ROUND(I191*H191,2)</f>
        <v>0</v>
      </c>
      <c r="K191" s="211" t="s">
        <v>123</v>
      </c>
      <c r="L191" s="44"/>
      <c r="M191" s="216" t="s">
        <v>21</v>
      </c>
      <c r="N191" s="217" t="s">
        <v>44</v>
      </c>
      <c r="O191" s="84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0" t="s">
        <v>117</v>
      </c>
      <c r="AT191" s="220" t="s">
        <v>119</v>
      </c>
      <c r="AU191" s="220" t="s">
        <v>81</v>
      </c>
      <c r="AY191" s="17" t="s">
        <v>118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7" t="s">
        <v>81</v>
      </c>
      <c r="BK191" s="221">
        <f>ROUND(I191*H191,2)</f>
        <v>0</v>
      </c>
      <c r="BL191" s="17" t="s">
        <v>117</v>
      </c>
      <c r="BM191" s="220" t="s">
        <v>550</v>
      </c>
    </row>
    <row r="192" s="2" customFormat="1" ht="78" customHeight="1">
      <c r="A192" s="38"/>
      <c r="B192" s="39"/>
      <c r="C192" s="209" t="s">
        <v>551</v>
      </c>
      <c r="D192" s="209" t="s">
        <v>119</v>
      </c>
      <c r="E192" s="210" t="s">
        <v>552</v>
      </c>
      <c r="F192" s="211" t="s">
        <v>553</v>
      </c>
      <c r="G192" s="212" t="s">
        <v>122</v>
      </c>
      <c r="H192" s="213">
        <v>1</v>
      </c>
      <c r="I192" s="214"/>
      <c r="J192" s="215">
        <f>ROUND(I192*H192,2)</f>
        <v>0</v>
      </c>
      <c r="K192" s="211" t="s">
        <v>123</v>
      </c>
      <c r="L192" s="44"/>
      <c r="M192" s="216" t="s">
        <v>21</v>
      </c>
      <c r="N192" s="217" t="s">
        <v>44</v>
      </c>
      <c r="O192" s="84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0" t="s">
        <v>117</v>
      </c>
      <c r="AT192" s="220" t="s">
        <v>119</v>
      </c>
      <c r="AU192" s="220" t="s">
        <v>81</v>
      </c>
      <c r="AY192" s="17" t="s">
        <v>118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7" t="s">
        <v>81</v>
      </c>
      <c r="BK192" s="221">
        <f>ROUND(I192*H192,2)</f>
        <v>0</v>
      </c>
      <c r="BL192" s="17" t="s">
        <v>117</v>
      </c>
      <c r="BM192" s="220" t="s">
        <v>554</v>
      </c>
    </row>
    <row r="193" s="2" customFormat="1" ht="21.75" customHeight="1">
      <c r="A193" s="38"/>
      <c r="B193" s="39"/>
      <c r="C193" s="222" t="s">
        <v>555</v>
      </c>
      <c r="D193" s="222" t="s">
        <v>125</v>
      </c>
      <c r="E193" s="223" t="s">
        <v>556</v>
      </c>
      <c r="F193" s="224" t="s">
        <v>557</v>
      </c>
      <c r="G193" s="225" t="s">
        <v>122</v>
      </c>
      <c r="H193" s="226">
        <v>3</v>
      </c>
      <c r="I193" s="227"/>
      <c r="J193" s="228">
        <f>ROUND(I193*H193,2)</f>
        <v>0</v>
      </c>
      <c r="K193" s="224" t="s">
        <v>123</v>
      </c>
      <c r="L193" s="229"/>
      <c r="M193" s="230" t="s">
        <v>21</v>
      </c>
      <c r="N193" s="231" t="s">
        <v>44</v>
      </c>
      <c r="O193" s="84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0" t="s">
        <v>128</v>
      </c>
      <c r="AT193" s="220" t="s">
        <v>125</v>
      </c>
      <c r="AU193" s="220" t="s">
        <v>81</v>
      </c>
      <c r="AY193" s="17" t="s">
        <v>118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7" t="s">
        <v>81</v>
      </c>
      <c r="BK193" s="221">
        <f>ROUND(I193*H193,2)</f>
        <v>0</v>
      </c>
      <c r="BL193" s="17" t="s">
        <v>128</v>
      </c>
      <c r="BM193" s="220" t="s">
        <v>558</v>
      </c>
    </row>
    <row r="194" s="2" customFormat="1" ht="89.25" customHeight="1">
      <c r="A194" s="38"/>
      <c r="B194" s="39"/>
      <c r="C194" s="209" t="s">
        <v>559</v>
      </c>
      <c r="D194" s="209" t="s">
        <v>119</v>
      </c>
      <c r="E194" s="210" t="s">
        <v>560</v>
      </c>
      <c r="F194" s="211" t="s">
        <v>561</v>
      </c>
      <c r="G194" s="212" t="s">
        <v>156</v>
      </c>
      <c r="H194" s="213">
        <v>35</v>
      </c>
      <c r="I194" s="214"/>
      <c r="J194" s="215">
        <f>ROUND(I194*H194,2)</f>
        <v>0</v>
      </c>
      <c r="K194" s="211" t="s">
        <v>123</v>
      </c>
      <c r="L194" s="44"/>
      <c r="M194" s="216" t="s">
        <v>21</v>
      </c>
      <c r="N194" s="217" t="s">
        <v>44</v>
      </c>
      <c r="O194" s="84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0" t="s">
        <v>117</v>
      </c>
      <c r="AT194" s="220" t="s">
        <v>119</v>
      </c>
      <c r="AU194" s="220" t="s">
        <v>81</v>
      </c>
      <c r="AY194" s="17" t="s">
        <v>118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7" t="s">
        <v>81</v>
      </c>
      <c r="BK194" s="221">
        <f>ROUND(I194*H194,2)</f>
        <v>0</v>
      </c>
      <c r="BL194" s="17" t="s">
        <v>117</v>
      </c>
      <c r="BM194" s="220" t="s">
        <v>562</v>
      </c>
    </row>
    <row r="195" s="2" customFormat="1" ht="21.75" customHeight="1">
      <c r="A195" s="38"/>
      <c r="B195" s="39"/>
      <c r="C195" s="222" t="s">
        <v>563</v>
      </c>
      <c r="D195" s="222" t="s">
        <v>125</v>
      </c>
      <c r="E195" s="223" t="s">
        <v>564</v>
      </c>
      <c r="F195" s="224" t="s">
        <v>565</v>
      </c>
      <c r="G195" s="225" t="s">
        <v>156</v>
      </c>
      <c r="H195" s="226">
        <v>35</v>
      </c>
      <c r="I195" s="227"/>
      <c r="J195" s="228">
        <f>ROUND(I195*H195,2)</f>
        <v>0</v>
      </c>
      <c r="K195" s="224" t="s">
        <v>21</v>
      </c>
      <c r="L195" s="229"/>
      <c r="M195" s="230" t="s">
        <v>21</v>
      </c>
      <c r="N195" s="231" t="s">
        <v>44</v>
      </c>
      <c r="O195" s="84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0" t="s">
        <v>128</v>
      </c>
      <c r="AT195" s="220" t="s">
        <v>125</v>
      </c>
      <c r="AU195" s="220" t="s">
        <v>81</v>
      </c>
      <c r="AY195" s="17" t="s">
        <v>118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7" t="s">
        <v>81</v>
      </c>
      <c r="BK195" s="221">
        <f>ROUND(I195*H195,2)</f>
        <v>0</v>
      </c>
      <c r="BL195" s="17" t="s">
        <v>128</v>
      </c>
      <c r="BM195" s="220" t="s">
        <v>566</v>
      </c>
    </row>
    <row r="196" s="2" customFormat="1" ht="21.75" customHeight="1">
      <c r="A196" s="38"/>
      <c r="B196" s="39"/>
      <c r="C196" s="209" t="s">
        <v>567</v>
      </c>
      <c r="D196" s="209" t="s">
        <v>119</v>
      </c>
      <c r="E196" s="210" t="s">
        <v>568</v>
      </c>
      <c r="F196" s="211" t="s">
        <v>569</v>
      </c>
      <c r="G196" s="212" t="s">
        <v>122</v>
      </c>
      <c r="H196" s="213">
        <v>2</v>
      </c>
      <c r="I196" s="214"/>
      <c r="J196" s="215">
        <f>ROUND(I196*H196,2)</f>
        <v>0</v>
      </c>
      <c r="K196" s="211" t="s">
        <v>123</v>
      </c>
      <c r="L196" s="44"/>
      <c r="M196" s="216" t="s">
        <v>21</v>
      </c>
      <c r="N196" s="217" t="s">
        <v>44</v>
      </c>
      <c r="O196" s="84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0" t="s">
        <v>117</v>
      </c>
      <c r="AT196" s="220" t="s">
        <v>119</v>
      </c>
      <c r="AU196" s="220" t="s">
        <v>81</v>
      </c>
      <c r="AY196" s="17" t="s">
        <v>118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7" t="s">
        <v>81</v>
      </c>
      <c r="BK196" s="221">
        <f>ROUND(I196*H196,2)</f>
        <v>0</v>
      </c>
      <c r="BL196" s="17" t="s">
        <v>117</v>
      </c>
      <c r="BM196" s="220" t="s">
        <v>570</v>
      </c>
    </row>
    <row r="197" s="2" customFormat="1" ht="33" customHeight="1">
      <c r="A197" s="38"/>
      <c r="B197" s="39"/>
      <c r="C197" s="222" t="s">
        <v>571</v>
      </c>
      <c r="D197" s="222" t="s">
        <v>125</v>
      </c>
      <c r="E197" s="223" t="s">
        <v>572</v>
      </c>
      <c r="F197" s="224" t="s">
        <v>573</v>
      </c>
      <c r="G197" s="225" t="s">
        <v>122</v>
      </c>
      <c r="H197" s="226">
        <v>1</v>
      </c>
      <c r="I197" s="227"/>
      <c r="J197" s="228">
        <f>ROUND(I197*H197,2)</f>
        <v>0</v>
      </c>
      <c r="K197" s="224" t="s">
        <v>123</v>
      </c>
      <c r="L197" s="229"/>
      <c r="M197" s="230" t="s">
        <v>21</v>
      </c>
      <c r="N197" s="231" t="s">
        <v>44</v>
      </c>
      <c r="O197" s="84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0" t="s">
        <v>128</v>
      </c>
      <c r="AT197" s="220" t="s">
        <v>125</v>
      </c>
      <c r="AU197" s="220" t="s">
        <v>81</v>
      </c>
      <c r="AY197" s="17" t="s">
        <v>118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7" t="s">
        <v>81</v>
      </c>
      <c r="BK197" s="221">
        <f>ROUND(I197*H197,2)</f>
        <v>0</v>
      </c>
      <c r="BL197" s="17" t="s">
        <v>128</v>
      </c>
      <c r="BM197" s="220" t="s">
        <v>574</v>
      </c>
    </row>
    <row r="198" s="2" customFormat="1" ht="33" customHeight="1">
      <c r="A198" s="38"/>
      <c r="B198" s="39"/>
      <c r="C198" s="222" t="s">
        <v>575</v>
      </c>
      <c r="D198" s="222" t="s">
        <v>125</v>
      </c>
      <c r="E198" s="223" t="s">
        <v>576</v>
      </c>
      <c r="F198" s="224" t="s">
        <v>577</v>
      </c>
      <c r="G198" s="225" t="s">
        <v>122</v>
      </c>
      <c r="H198" s="226">
        <v>1</v>
      </c>
      <c r="I198" s="227"/>
      <c r="J198" s="228">
        <f>ROUND(I198*H198,2)</f>
        <v>0</v>
      </c>
      <c r="K198" s="224" t="s">
        <v>123</v>
      </c>
      <c r="L198" s="229"/>
      <c r="M198" s="230" t="s">
        <v>21</v>
      </c>
      <c r="N198" s="231" t="s">
        <v>44</v>
      </c>
      <c r="O198" s="84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0" t="s">
        <v>128</v>
      </c>
      <c r="AT198" s="220" t="s">
        <v>125</v>
      </c>
      <c r="AU198" s="220" t="s">
        <v>81</v>
      </c>
      <c r="AY198" s="17" t="s">
        <v>118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7" t="s">
        <v>81</v>
      </c>
      <c r="BK198" s="221">
        <f>ROUND(I198*H198,2)</f>
        <v>0</v>
      </c>
      <c r="BL198" s="17" t="s">
        <v>128</v>
      </c>
      <c r="BM198" s="220" t="s">
        <v>578</v>
      </c>
    </row>
    <row r="199" s="2" customFormat="1" ht="21.75" customHeight="1">
      <c r="A199" s="38"/>
      <c r="B199" s="39"/>
      <c r="C199" s="209" t="s">
        <v>579</v>
      </c>
      <c r="D199" s="209" t="s">
        <v>119</v>
      </c>
      <c r="E199" s="210" t="s">
        <v>580</v>
      </c>
      <c r="F199" s="211" t="s">
        <v>581</v>
      </c>
      <c r="G199" s="212" t="s">
        <v>122</v>
      </c>
      <c r="H199" s="213">
        <v>2</v>
      </c>
      <c r="I199" s="214"/>
      <c r="J199" s="215">
        <f>ROUND(I199*H199,2)</f>
        <v>0</v>
      </c>
      <c r="K199" s="211" t="s">
        <v>123</v>
      </c>
      <c r="L199" s="44"/>
      <c r="M199" s="216" t="s">
        <v>21</v>
      </c>
      <c r="N199" s="217" t="s">
        <v>44</v>
      </c>
      <c r="O199" s="84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0" t="s">
        <v>117</v>
      </c>
      <c r="AT199" s="220" t="s">
        <v>119</v>
      </c>
      <c r="AU199" s="220" t="s">
        <v>81</v>
      </c>
      <c r="AY199" s="17" t="s">
        <v>118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7" t="s">
        <v>81</v>
      </c>
      <c r="BK199" s="221">
        <f>ROUND(I199*H199,2)</f>
        <v>0</v>
      </c>
      <c r="BL199" s="17" t="s">
        <v>117</v>
      </c>
      <c r="BM199" s="220" t="s">
        <v>582</v>
      </c>
    </row>
    <row r="200" s="2" customFormat="1" ht="21.75" customHeight="1">
      <c r="A200" s="38"/>
      <c r="B200" s="39"/>
      <c r="C200" s="222" t="s">
        <v>583</v>
      </c>
      <c r="D200" s="222" t="s">
        <v>125</v>
      </c>
      <c r="E200" s="223" t="s">
        <v>584</v>
      </c>
      <c r="F200" s="224" t="s">
        <v>585</v>
      </c>
      <c r="G200" s="225" t="s">
        <v>122</v>
      </c>
      <c r="H200" s="226">
        <v>2</v>
      </c>
      <c r="I200" s="227"/>
      <c r="J200" s="228">
        <f>ROUND(I200*H200,2)</f>
        <v>0</v>
      </c>
      <c r="K200" s="224" t="s">
        <v>123</v>
      </c>
      <c r="L200" s="229"/>
      <c r="M200" s="230" t="s">
        <v>21</v>
      </c>
      <c r="N200" s="231" t="s">
        <v>44</v>
      </c>
      <c r="O200" s="84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0" t="s">
        <v>128</v>
      </c>
      <c r="AT200" s="220" t="s">
        <v>125</v>
      </c>
      <c r="AU200" s="220" t="s">
        <v>81</v>
      </c>
      <c r="AY200" s="17" t="s">
        <v>118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7" t="s">
        <v>81</v>
      </c>
      <c r="BK200" s="221">
        <f>ROUND(I200*H200,2)</f>
        <v>0</v>
      </c>
      <c r="BL200" s="17" t="s">
        <v>128</v>
      </c>
      <c r="BM200" s="220" t="s">
        <v>586</v>
      </c>
    </row>
    <row r="201" s="2" customFormat="1" ht="21.75" customHeight="1">
      <c r="A201" s="38"/>
      <c r="B201" s="39"/>
      <c r="C201" s="209" t="s">
        <v>587</v>
      </c>
      <c r="D201" s="209" t="s">
        <v>119</v>
      </c>
      <c r="E201" s="210" t="s">
        <v>588</v>
      </c>
      <c r="F201" s="211" t="s">
        <v>589</v>
      </c>
      <c r="G201" s="212" t="s">
        <v>122</v>
      </c>
      <c r="H201" s="213">
        <v>2</v>
      </c>
      <c r="I201" s="214"/>
      <c r="J201" s="215">
        <f>ROUND(I201*H201,2)</f>
        <v>0</v>
      </c>
      <c r="K201" s="211" t="s">
        <v>123</v>
      </c>
      <c r="L201" s="44"/>
      <c r="M201" s="216" t="s">
        <v>21</v>
      </c>
      <c r="N201" s="217" t="s">
        <v>44</v>
      </c>
      <c r="O201" s="84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0" t="s">
        <v>117</v>
      </c>
      <c r="AT201" s="220" t="s">
        <v>119</v>
      </c>
      <c r="AU201" s="220" t="s">
        <v>81</v>
      </c>
      <c r="AY201" s="17" t="s">
        <v>118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7" t="s">
        <v>81</v>
      </c>
      <c r="BK201" s="221">
        <f>ROUND(I201*H201,2)</f>
        <v>0</v>
      </c>
      <c r="BL201" s="17" t="s">
        <v>117</v>
      </c>
      <c r="BM201" s="220" t="s">
        <v>590</v>
      </c>
    </row>
    <row r="202" s="2" customFormat="1" ht="21.75" customHeight="1">
      <c r="A202" s="38"/>
      <c r="B202" s="39"/>
      <c r="C202" s="222" t="s">
        <v>591</v>
      </c>
      <c r="D202" s="222" t="s">
        <v>125</v>
      </c>
      <c r="E202" s="223" t="s">
        <v>592</v>
      </c>
      <c r="F202" s="224" t="s">
        <v>593</v>
      </c>
      <c r="G202" s="225" t="s">
        <v>122</v>
      </c>
      <c r="H202" s="226">
        <v>1</v>
      </c>
      <c r="I202" s="227"/>
      <c r="J202" s="228">
        <f>ROUND(I202*H202,2)</f>
        <v>0</v>
      </c>
      <c r="K202" s="224" t="s">
        <v>123</v>
      </c>
      <c r="L202" s="229"/>
      <c r="M202" s="230" t="s">
        <v>21</v>
      </c>
      <c r="N202" s="231" t="s">
        <v>44</v>
      </c>
      <c r="O202" s="84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0" t="s">
        <v>128</v>
      </c>
      <c r="AT202" s="220" t="s">
        <v>125</v>
      </c>
      <c r="AU202" s="220" t="s">
        <v>81</v>
      </c>
      <c r="AY202" s="17" t="s">
        <v>118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7" t="s">
        <v>81</v>
      </c>
      <c r="BK202" s="221">
        <f>ROUND(I202*H202,2)</f>
        <v>0</v>
      </c>
      <c r="BL202" s="17" t="s">
        <v>128</v>
      </c>
      <c r="BM202" s="220" t="s">
        <v>594</v>
      </c>
    </row>
    <row r="203" s="2" customFormat="1" ht="21.75" customHeight="1">
      <c r="A203" s="38"/>
      <c r="B203" s="39"/>
      <c r="C203" s="222" t="s">
        <v>595</v>
      </c>
      <c r="D203" s="222" t="s">
        <v>125</v>
      </c>
      <c r="E203" s="223" t="s">
        <v>596</v>
      </c>
      <c r="F203" s="224" t="s">
        <v>597</v>
      </c>
      <c r="G203" s="225" t="s">
        <v>122</v>
      </c>
      <c r="H203" s="226">
        <v>1</v>
      </c>
      <c r="I203" s="227"/>
      <c r="J203" s="228">
        <f>ROUND(I203*H203,2)</f>
        <v>0</v>
      </c>
      <c r="K203" s="224" t="s">
        <v>123</v>
      </c>
      <c r="L203" s="229"/>
      <c r="M203" s="230" t="s">
        <v>21</v>
      </c>
      <c r="N203" s="231" t="s">
        <v>44</v>
      </c>
      <c r="O203" s="84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0" t="s">
        <v>128</v>
      </c>
      <c r="AT203" s="220" t="s">
        <v>125</v>
      </c>
      <c r="AU203" s="220" t="s">
        <v>81</v>
      </c>
      <c r="AY203" s="17" t="s">
        <v>118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7" t="s">
        <v>81</v>
      </c>
      <c r="BK203" s="221">
        <f>ROUND(I203*H203,2)</f>
        <v>0</v>
      </c>
      <c r="BL203" s="17" t="s">
        <v>128</v>
      </c>
      <c r="BM203" s="220" t="s">
        <v>598</v>
      </c>
    </row>
    <row r="204" s="2" customFormat="1" ht="21.75" customHeight="1">
      <c r="A204" s="38"/>
      <c r="B204" s="39"/>
      <c r="C204" s="209" t="s">
        <v>599</v>
      </c>
      <c r="D204" s="209" t="s">
        <v>119</v>
      </c>
      <c r="E204" s="210" t="s">
        <v>600</v>
      </c>
      <c r="F204" s="211" t="s">
        <v>601</v>
      </c>
      <c r="G204" s="212" t="s">
        <v>122</v>
      </c>
      <c r="H204" s="213">
        <v>4</v>
      </c>
      <c r="I204" s="214"/>
      <c r="J204" s="215">
        <f>ROUND(I204*H204,2)</f>
        <v>0</v>
      </c>
      <c r="K204" s="211" t="s">
        <v>123</v>
      </c>
      <c r="L204" s="44"/>
      <c r="M204" s="216" t="s">
        <v>21</v>
      </c>
      <c r="N204" s="217" t="s">
        <v>44</v>
      </c>
      <c r="O204" s="84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0" t="s">
        <v>117</v>
      </c>
      <c r="AT204" s="220" t="s">
        <v>119</v>
      </c>
      <c r="AU204" s="220" t="s">
        <v>81</v>
      </c>
      <c r="AY204" s="17" t="s">
        <v>118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7" t="s">
        <v>81</v>
      </c>
      <c r="BK204" s="221">
        <f>ROUND(I204*H204,2)</f>
        <v>0</v>
      </c>
      <c r="BL204" s="17" t="s">
        <v>117</v>
      </c>
      <c r="BM204" s="220" t="s">
        <v>602</v>
      </c>
    </row>
    <row r="205" s="2" customFormat="1" ht="21.75" customHeight="1">
      <c r="A205" s="38"/>
      <c r="B205" s="39"/>
      <c r="C205" s="222" t="s">
        <v>603</v>
      </c>
      <c r="D205" s="222" t="s">
        <v>125</v>
      </c>
      <c r="E205" s="223" t="s">
        <v>604</v>
      </c>
      <c r="F205" s="224" t="s">
        <v>605</v>
      </c>
      <c r="G205" s="225" t="s">
        <v>122</v>
      </c>
      <c r="H205" s="226">
        <v>3</v>
      </c>
      <c r="I205" s="227"/>
      <c r="J205" s="228">
        <f>ROUND(I205*H205,2)</f>
        <v>0</v>
      </c>
      <c r="K205" s="224" t="s">
        <v>123</v>
      </c>
      <c r="L205" s="229"/>
      <c r="M205" s="230" t="s">
        <v>21</v>
      </c>
      <c r="N205" s="231" t="s">
        <v>44</v>
      </c>
      <c r="O205" s="84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0" t="s">
        <v>128</v>
      </c>
      <c r="AT205" s="220" t="s">
        <v>125</v>
      </c>
      <c r="AU205" s="220" t="s">
        <v>81</v>
      </c>
      <c r="AY205" s="17" t="s">
        <v>118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7" t="s">
        <v>81</v>
      </c>
      <c r="BK205" s="221">
        <f>ROUND(I205*H205,2)</f>
        <v>0</v>
      </c>
      <c r="BL205" s="17" t="s">
        <v>128</v>
      </c>
      <c r="BM205" s="220" t="s">
        <v>606</v>
      </c>
    </row>
    <row r="206" s="2" customFormat="1" ht="21.75" customHeight="1">
      <c r="A206" s="38"/>
      <c r="B206" s="39"/>
      <c r="C206" s="222" t="s">
        <v>607</v>
      </c>
      <c r="D206" s="222" t="s">
        <v>125</v>
      </c>
      <c r="E206" s="223" t="s">
        <v>608</v>
      </c>
      <c r="F206" s="224" t="s">
        <v>609</v>
      </c>
      <c r="G206" s="225" t="s">
        <v>122</v>
      </c>
      <c r="H206" s="226">
        <v>1</v>
      </c>
      <c r="I206" s="227"/>
      <c r="J206" s="228">
        <f>ROUND(I206*H206,2)</f>
        <v>0</v>
      </c>
      <c r="K206" s="224" t="s">
        <v>123</v>
      </c>
      <c r="L206" s="229"/>
      <c r="M206" s="230" t="s">
        <v>21</v>
      </c>
      <c r="N206" s="231" t="s">
        <v>44</v>
      </c>
      <c r="O206" s="84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0" t="s">
        <v>128</v>
      </c>
      <c r="AT206" s="220" t="s">
        <v>125</v>
      </c>
      <c r="AU206" s="220" t="s">
        <v>81</v>
      </c>
      <c r="AY206" s="17" t="s">
        <v>118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7" t="s">
        <v>81</v>
      </c>
      <c r="BK206" s="221">
        <f>ROUND(I206*H206,2)</f>
        <v>0</v>
      </c>
      <c r="BL206" s="17" t="s">
        <v>128</v>
      </c>
      <c r="BM206" s="220" t="s">
        <v>610</v>
      </c>
    </row>
    <row r="207" s="2" customFormat="1" ht="66.75" customHeight="1">
      <c r="A207" s="38"/>
      <c r="B207" s="39"/>
      <c r="C207" s="209" t="s">
        <v>611</v>
      </c>
      <c r="D207" s="209" t="s">
        <v>119</v>
      </c>
      <c r="E207" s="210" t="s">
        <v>612</v>
      </c>
      <c r="F207" s="211" t="s">
        <v>613</v>
      </c>
      <c r="G207" s="212" t="s">
        <v>122</v>
      </c>
      <c r="H207" s="213">
        <v>11</v>
      </c>
      <c r="I207" s="214"/>
      <c r="J207" s="215">
        <f>ROUND(I207*H207,2)</f>
        <v>0</v>
      </c>
      <c r="K207" s="211" t="s">
        <v>123</v>
      </c>
      <c r="L207" s="44"/>
      <c r="M207" s="216" t="s">
        <v>21</v>
      </c>
      <c r="N207" s="217" t="s">
        <v>44</v>
      </c>
      <c r="O207" s="84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0" t="s">
        <v>117</v>
      </c>
      <c r="AT207" s="220" t="s">
        <v>119</v>
      </c>
      <c r="AU207" s="220" t="s">
        <v>81</v>
      </c>
      <c r="AY207" s="17" t="s">
        <v>118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7" t="s">
        <v>81</v>
      </c>
      <c r="BK207" s="221">
        <f>ROUND(I207*H207,2)</f>
        <v>0</v>
      </c>
      <c r="BL207" s="17" t="s">
        <v>117</v>
      </c>
      <c r="BM207" s="220" t="s">
        <v>614</v>
      </c>
    </row>
    <row r="208" s="2" customFormat="1" ht="21.75" customHeight="1">
      <c r="A208" s="38"/>
      <c r="B208" s="39"/>
      <c r="C208" s="222" t="s">
        <v>615</v>
      </c>
      <c r="D208" s="222" t="s">
        <v>125</v>
      </c>
      <c r="E208" s="223" t="s">
        <v>616</v>
      </c>
      <c r="F208" s="224" t="s">
        <v>617</v>
      </c>
      <c r="G208" s="225" t="s">
        <v>122</v>
      </c>
      <c r="H208" s="226">
        <v>11</v>
      </c>
      <c r="I208" s="227"/>
      <c r="J208" s="228">
        <f>ROUND(I208*H208,2)</f>
        <v>0</v>
      </c>
      <c r="K208" s="224" t="s">
        <v>123</v>
      </c>
      <c r="L208" s="229"/>
      <c r="M208" s="230" t="s">
        <v>21</v>
      </c>
      <c r="N208" s="231" t="s">
        <v>44</v>
      </c>
      <c r="O208" s="84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0" t="s">
        <v>128</v>
      </c>
      <c r="AT208" s="220" t="s">
        <v>125</v>
      </c>
      <c r="AU208" s="220" t="s">
        <v>81</v>
      </c>
      <c r="AY208" s="17" t="s">
        <v>118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7" t="s">
        <v>81</v>
      </c>
      <c r="BK208" s="221">
        <f>ROUND(I208*H208,2)</f>
        <v>0</v>
      </c>
      <c r="BL208" s="17" t="s">
        <v>128</v>
      </c>
      <c r="BM208" s="220" t="s">
        <v>618</v>
      </c>
    </row>
    <row r="209" s="2" customFormat="1" ht="66.75" customHeight="1">
      <c r="A209" s="38"/>
      <c r="B209" s="39"/>
      <c r="C209" s="209" t="s">
        <v>619</v>
      </c>
      <c r="D209" s="209" t="s">
        <v>119</v>
      </c>
      <c r="E209" s="210" t="s">
        <v>620</v>
      </c>
      <c r="F209" s="211" t="s">
        <v>621</v>
      </c>
      <c r="G209" s="212" t="s">
        <v>122</v>
      </c>
      <c r="H209" s="213">
        <v>3</v>
      </c>
      <c r="I209" s="214"/>
      <c r="J209" s="215">
        <f>ROUND(I209*H209,2)</f>
        <v>0</v>
      </c>
      <c r="K209" s="211" t="s">
        <v>123</v>
      </c>
      <c r="L209" s="44"/>
      <c r="M209" s="216" t="s">
        <v>21</v>
      </c>
      <c r="N209" s="217" t="s">
        <v>44</v>
      </c>
      <c r="O209" s="84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0" t="s">
        <v>117</v>
      </c>
      <c r="AT209" s="220" t="s">
        <v>119</v>
      </c>
      <c r="AU209" s="220" t="s">
        <v>81</v>
      </c>
      <c r="AY209" s="17" t="s">
        <v>118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7" t="s">
        <v>81</v>
      </c>
      <c r="BK209" s="221">
        <f>ROUND(I209*H209,2)</f>
        <v>0</v>
      </c>
      <c r="BL209" s="17" t="s">
        <v>117</v>
      </c>
      <c r="BM209" s="220" t="s">
        <v>622</v>
      </c>
    </row>
    <row r="210" s="2" customFormat="1" ht="21.75" customHeight="1">
      <c r="A210" s="38"/>
      <c r="B210" s="39"/>
      <c r="C210" s="222" t="s">
        <v>623</v>
      </c>
      <c r="D210" s="222" t="s">
        <v>125</v>
      </c>
      <c r="E210" s="223" t="s">
        <v>624</v>
      </c>
      <c r="F210" s="224" t="s">
        <v>625</v>
      </c>
      <c r="G210" s="225" t="s">
        <v>122</v>
      </c>
      <c r="H210" s="226">
        <v>3</v>
      </c>
      <c r="I210" s="227"/>
      <c r="J210" s="228">
        <f>ROUND(I210*H210,2)</f>
        <v>0</v>
      </c>
      <c r="K210" s="224" t="s">
        <v>123</v>
      </c>
      <c r="L210" s="229"/>
      <c r="M210" s="230" t="s">
        <v>21</v>
      </c>
      <c r="N210" s="231" t="s">
        <v>44</v>
      </c>
      <c r="O210" s="84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0" t="s">
        <v>128</v>
      </c>
      <c r="AT210" s="220" t="s">
        <v>125</v>
      </c>
      <c r="AU210" s="220" t="s">
        <v>81</v>
      </c>
      <c r="AY210" s="17" t="s">
        <v>118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7" t="s">
        <v>81</v>
      </c>
      <c r="BK210" s="221">
        <f>ROUND(I210*H210,2)</f>
        <v>0</v>
      </c>
      <c r="BL210" s="17" t="s">
        <v>128</v>
      </c>
      <c r="BM210" s="220" t="s">
        <v>626</v>
      </c>
    </row>
    <row r="211" s="2" customFormat="1" ht="44.25" customHeight="1">
      <c r="A211" s="38"/>
      <c r="B211" s="39"/>
      <c r="C211" s="209" t="s">
        <v>627</v>
      </c>
      <c r="D211" s="209" t="s">
        <v>119</v>
      </c>
      <c r="E211" s="210" t="s">
        <v>628</v>
      </c>
      <c r="F211" s="211" t="s">
        <v>629</v>
      </c>
      <c r="G211" s="212" t="s">
        <v>630</v>
      </c>
      <c r="H211" s="213">
        <v>5</v>
      </c>
      <c r="I211" s="214"/>
      <c r="J211" s="215">
        <f>ROUND(I211*H211,2)</f>
        <v>0</v>
      </c>
      <c r="K211" s="211" t="s">
        <v>123</v>
      </c>
      <c r="L211" s="44"/>
      <c r="M211" s="216" t="s">
        <v>21</v>
      </c>
      <c r="N211" s="217" t="s">
        <v>44</v>
      </c>
      <c r="O211" s="84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0" t="s">
        <v>117</v>
      </c>
      <c r="AT211" s="220" t="s">
        <v>119</v>
      </c>
      <c r="AU211" s="220" t="s">
        <v>81</v>
      </c>
      <c r="AY211" s="17" t="s">
        <v>118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7" t="s">
        <v>81</v>
      </c>
      <c r="BK211" s="221">
        <f>ROUND(I211*H211,2)</f>
        <v>0</v>
      </c>
      <c r="BL211" s="17" t="s">
        <v>117</v>
      </c>
      <c r="BM211" s="220" t="s">
        <v>631</v>
      </c>
    </row>
    <row r="212" s="2" customFormat="1" ht="21.75" customHeight="1">
      <c r="A212" s="38"/>
      <c r="B212" s="39"/>
      <c r="C212" s="209" t="s">
        <v>632</v>
      </c>
      <c r="D212" s="209" t="s">
        <v>119</v>
      </c>
      <c r="E212" s="210" t="s">
        <v>633</v>
      </c>
      <c r="F212" s="211" t="s">
        <v>634</v>
      </c>
      <c r="G212" s="212" t="s">
        <v>156</v>
      </c>
      <c r="H212" s="213">
        <v>360</v>
      </c>
      <c r="I212" s="214"/>
      <c r="J212" s="215">
        <f>ROUND(I212*H212,2)</f>
        <v>0</v>
      </c>
      <c r="K212" s="211" t="s">
        <v>123</v>
      </c>
      <c r="L212" s="44"/>
      <c r="M212" s="216" t="s">
        <v>21</v>
      </c>
      <c r="N212" s="217" t="s">
        <v>44</v>
      </c>
      <c r="O212" s="84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0" t="s">
        <v>117</v>
      </c>
      <c r="AT212" s="220" t="s">
        <v>119</v>
      </c>
      <c r="AU212" s="220" t="s">
        <v>81</v>
      </c>
      <c r="AY212" s="17" t="s">
        <v>118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7" t="s">
        <v>81</v>
      </c>
      <c r="BK212" s="221">
        <f>ROUND(I212*H212,2)</f>
        <v>0</v>
      </c>
      <c r="BL212" s="17" t="s">
        <v>117</v>
      </c>
      <c r="BM212" s="220" t="s">
        <v>635</v>
      </c>
    </row>
    <row r="213" s="2" customFormat="1" ht="21.75" customHeight="1">
      <c r="A213" s="38"/>
      <c r="B213" s="39"/>
      <c r="C213" s="209" t="s">
        <v>128</v>
      </c>
      <c r="D213" s="209" t="s">
        <v>119</v>
      </c>
      <c r="E213" s="210" t="s">
        <v>636</v>
      </c>
      <c r="F213" s="211" t="s">
        <v>637</v>
      </c>
      <c r="G213" s="212" t="s">
        <v>156</v>
      </c>
      <c r="H213" s="213">
        <v>360</v>
      </c>
      <c r="I213" s="214"/>
      <c r="J213" s="215">
        <f>ROUND(I213*H213,2)</f>
        <v>0</v>
      </c>
      <c r="K213" s="211" t="s">
        <v>123</v>
      </c>
      <c r="L213" s="44"/>
      <c r="M213" s="216" t="s">
        <v>21</v>
      </c>
      <c r="N213" s="217" t="s">
        <v>44</v>
      </c>
      <c r="O213" s="84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0" t="s">
        <v>117</v>
      </c>
      <c r="AT213" s="220" t="s">
        <v>119</v>
      </c>
      <c r="AU213" s="220" t="s">
        <v>81</v>
      </c>
      <c r="AY213" s="17" t="s">
        <v>118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7" t="s">
        <v>81</v>
      </c>
      <c r="BK213" s="221">
        <f>ROUND(I213*H213,2)</f>
        <v>0</v>
      </c>
      <c r="BL213" s="17" t="s">
        <v>117</v>
      </c>
      <c r="BM213" s="220" t="s">
        <v>638</v>
      </c>
    </row>
    <row r="214" s="2" customFormat="1" ht="21.75" customHeight="1">
      <c r="A214" s="38"/>
      <c r="B214" s="39"/>
      <c r="C214" s="209" t="s">
        <v>639</v>
      </c>
      <c r="D214" s="209" t="s">
        <v>119</v>
      </c>
      <c r="E214" s="210" t="s">
        <v>640</v>
      </c>
      <c r="F214" s="211" t="s">
        <v>641</v>
      </c>
      <c r="G214" s="212" t="s">
        <v>156</v>
      </c>
      <c r="H214" s="213">
        <v>360</v>
      </c>
      <c r="I214" s="214"/>
      <c r="J214" s="215">
        <f>ROUND(I214*H214,2)</f>
        <v>0</v>
      </c>
      <c r="K214" s="211" t="s">
        <v>123</v>
      </c>
      <c r="L214" s="44"/>
      <c r="M214" s="216" t="s">
        <v>21</v>
      </c>
      <c r="N214" s="217" t="s">
        <v>44</v>
      </c>
      <c r="O214" s="84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0" t="s">
        <v>117</v>
      </c>
      <c r="AT214" s="220" t="s">
        <v>119</v>
      </c>
      <c r="AU214" s="220" t="s">
        <v>81</v>
      </c>
      <c r="AY214" s="17" t="s">
        <v>118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7" t="s">
        <v>81</v>
      </c>
      <c r="BK214" s="221">
        <f>ROUND(I214*H214,2)</f>
        <v>0</v>
      </c>
      <c r="BL214" s="17" t="s">
        <v>117</v>
      </c>
      <c r="BM214" s="220" t="s">
        <v>642</v>
      </c>
    </row>
    <row r="215" s="2" customFormat="1" ht="21.75" customHeight="1">
      <c r="A215" s="38"/>
      <c r="B215" s="39"/>
      <c r="C215" s="222" t="s">
        <v>643</v>
      </c>
      <c r="D215" s="222" t="s">
        <v>125</v>
      </c>
      <c r="E215" s="223" t="s">
        <v>644</v>
      </c>
      <c r="F215" s="224" t="s">
        <v>645</v>
      </c>
      <c r="G215" s="225" t="s">
        <v>156</v>
      </c>
      <c r="H215" s="226">
        <v>360</v>
      </c>
      <c r="I215" s="227"/>
      <c r="J215" s="228">
        <f>ROUND(I215*H215,2)</f>
        <v>0</v>
      </c>
      <c r="K215" s="224" t="s">
        <v>123</v>
      </c>
      <c r="L215" s="229"/>
      <c r="M215" s="230" t="s">
        <v>21</v>
      </c>
      <c r="N215" s="231" t="s">
        <v>44</v>
      </c>
      <c r="O215" s="84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0" t="s">
        <v>128</v>
      </c>
      <c r="AT215" s="220" t="s">
        <v>125</v>
      </c>
      <c r="AU215" s="220" t="s">
        <v>81</v>
      </c>
      <c r="AY215" s="17" t="s">
        <v>118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7" t="s">
        <v>81</v>
      </c>
      <c r="BK215" s="221">
        <f>ROUND(I215*H215,2)</f>
        <v>0</v>
      </c>
      <c r="BL215" s="17" t="s">
        <v>128</v>
      </c>
      <c r="BM215" s="220" t="s">
        <v>646</v>
      </c>
    </row>
    <row r="216" s="2" customFormat="1" ht="21.75" customHeight="1">
      <c r="A216" s="38"/>
      <c r="B216" s="39"/>
      <c r="C216" s="209" t="s">
        <v>647</v>
      </c>
      <c r="D216" s="209" t="s">
        <v>119</v>
      </c>
      <c r="E216" s="210" t="s">
        <v>648</v>
      </c>
      <c r="F216" s="211" t="s">
        <v>649</v>
      </c>
      <c r="G216" s="212" t="s">
        <v>156</v>
      </c>
      <c r="H216" s="213">
        <v>360</v>
      </c>
      <c r="I216" s="214"/>
      <c r="J216" s="215">
        <f>ROUND(I216*H216,2)</f>
        <v>0</v>
      </c>
      <c r="K216" s="211" t="s">
        <v>123</v>
      </c>
      <c r="L216" s="44"/>
      <c r="M216" s="216" t="s">
        <v>21</v>
      </c>
      <c r="N216" s="217" t="s">
        <v>44</v>
      </c>
      <c r="O216" s="84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0" t="s">
        <v>117</v>
      </c>
      <c r="AT216" s="220" t="s">
        <v>119</v>
      </c>
      <c r="AU216" s="220" t="s">
        <v>81</v>
      </c>
      <c r="AY216" s="17" t="s">
        <v>118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7" t="s">
        <v>81</v>
      </c>
      <c r="BK216" s="221">
        <f>ROUND(I216*H216,2)</f>
        <v>0</v>
      </c>
      <c r="BL216" s="17" t="s">
        <v>117</v>
      </c>
      <c r="BM216" s="220" t="s">
        <v>650</v>
      </c>
    </row>
    <row r="217" s="2" customFormat="1" ht="21.75" customHeight="1">
      <c r="A217" s="38"/>
      <c r="B217" s="39"/>
      <c r="C217" s="209" t="s">
        <v>651</v>
      </c>
      <c r="D217" s="209" t="s">
        <v>119</v>
      </c>
      <c r="E217" s="210" t="s">
        <v>652</v>
      </c>
      <c r="F217" s="211" t="s">
        <v>653</v>
      </c>
      <c r="G217" s="212" t="s">
        <v>156</v>
      </c>
      <c r="H217" s="213">
        <v>360</v>
      </c>
      <c r="I217" s="214"/>
      <c r="J217" s="215">
        <f>ROUND(I217*H217,2)</f>
        <v>0</v>
      </c>
      <c r="K217" s="211" t="s">
        <v>123</v>
      </c>
      <c r="L217" s="44"/>
      <c r="M217" s="216" t="s">
        <v>21</v>
      </c>
      <c r="N217" s="217" t="s">
        <v>44</v>
      </c>
      <c r="O217" s="84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0" t="s">
        <v>117</v>
      </c>
      <c r="AT217" s="220" t="s">
        <v>119</v>
      </c>
      <c r="AU217" s="220" t="s">
        <v>81</v>
      </c>
      <c r="AY217" s="17" t="s">
        <v>118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7" t="s">
        <v>81</v>
      </c>
      <c r="BK217" s="221">
        <f>ROUND(I217*H217,2)</f>
        <v>0</v>
      </c>
      <c r="BL217" s="17" t="s">
        <v>117</v>
      </c>
      <c r="BM217" s="220" t="s">
        <v>654</v>
      </c>
    </row>
    <row r="218" s="2" customFormat="1" ht="21.75" customHeight="1">
      <c r="A218" s="38"/>
      <c r="B218" s="39"/>
      <c r="C218" s="222" t="s">
        <v>655</v>
      </c>
      <c r="D218" s="222" t="s">
        <v>125</v>
      </c>
      <c r="E218" s="223" t="s">
        <v>656</v>
      </c>
      <c r="F218" s="224" t="s">
        <v>657</v>
      </c>
      <c r="G218" s="225" t="s">
        <v>156</v>
      </c>
      <c r="H218" s="226">
        <v>360</v>
      </c>
      <c r="I218" s="227"/>
      <c r="J218" s="228">
        <f>ROUND(I218*H218,2)</f>
        <v>0</v>
      </c>
      <c r="K218" s="224" t="s">
        <v>123</v>
      </c>
      <c r="L218" s="229"/>
      <c r="M218" s="230" t="s">
        <v>21</v>
      </c>
      <c r="N218" s="231" t="s">
        <v>44</v>
      </c>
      <c r="O218" s="84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0" t="s">
        <v>128</v>
      </c>
      <c r="AT218" s="220" t="s">
        <v>125</v>
      </c>
      <c r="AU218" s="220" t="s">
        <v>81</v>
      </c>
      <c r="AY218" s="17" t="s">
        <v>118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7" t="s">
        <v>81</v>
      </c>
      <c r="BK218" s="221">
        <f>ROUND(I218*H218,2)</f>
        <v>0</v>
      </c>
      <c r="BL218" s="17" t="s">
        <v>128</v>
      </c>
      <c r="BM218" s="220" t="s">
        <v>658</v>
      </c>
    </row>
    <row r="219" s="2" customFormat="1" ht="33" customHeight="1">
      <c r="A219" s="38"/>
      <c r="B219" s="39"/>
      <c r="C219" s="209" t="s">
        <v>659</v>
      </c>
      <c r="D219" s="209" t="s">
        <v>119</v>
      </c>
      <c r="E219" s="210" t="s">
        <v>660</v>
      </c>
      <c r="F219" s="211" t="s">
        <v>661</v>
      </c>
      <c r="G219" s="212" t="s">
        <v>122</v>
      </c>
      <c r="H219" s="213">
        <v>1</v>
      </c>
      <c r="I219" s="214"/>
      <c r="J219" s="215">
        <f>ROUND(I219*H219,2)</f>
        <v>0</v>
      </c>
      <c r="K219" s="211" t="s">
        <v>123</v>
      </c>
      <c r="L219" s="44"/>
      <c r="M219" s="216" t="s">
        <v>21</v>
      </c>
      <c r="N219" s="217" t="s">
        <v>44</v>
      </c>
      <c r="O219" s="84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0" t="s">
        <v>117</v>
      </c>
      <c r="AT219" s="220" t="s">
        <v>119</v>
      </c>
      <c r="AU219" s="220" t="s">
        <v>81</v>
      </c>
      <c r="AY219" s="17" t="s">
        <v>118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7" t="s">
        <v>81</v>
      </c>
      <c r="BK219" s="221">
        <f>ROUND(I219*H219,2)</f>
        <v>0</v>
      </c>
      <c r="BL219" s="17" t="s">
        <v>117</v>
      </c>
      <c r="BM219" s="220" t="s">
        <v>662</v>
      </c>
    </row>
    <row r="220" s="2" customFormat="1" ht="21.75" customHeight="1">
      <c r="A220" s="38"/>
      <c r="B220" s="39"/>
      <c r="C220" s="209" t="s">
        <v>663</v>
      </c>
      <c r="D220" s="209" t="s">
        <v>119</v>
      </c>
      <c r="E220" s="210" t="s">
        <v>664</v>
      </c>
      <c r="F220" s="211" t="s">
        <v>665</v>
      </c>
      <c r="G220" s="212" t="s">
        <v>122</v>
      </c>
      <c r="H220" s="213">
        <v>2</v>
      </c>
      <c r="I220" s="214"/>
      <c r="J220" s="215">
        <f>ROUND(I220*H220,2)</f>
        <v>0</v>
      </c>
      <c r="K220" s="211" t="s">
        <v>123</v>
      </c>
      <c r="L220" s="44"/>
      <c r="M220" s="216" t="s">
        <v>21</v>
      </c>
      <c r="N220" s="217" t="s">
        <v>44</v>
      </c>
      <c r="O220" s="84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0" t="s">
        <v>117</v>
      </c>
      <c r="AT220" s="220" t="s">
        <v>119</v>
      </c>
      <c r="AU220" s="220" t="s">
        <v>81</v>
      </c>
      <c r="AY220" s="17" t="s">
        <v>118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7" t="s">
        <v>81</v>
      </c>
      <c r="BK220" s="221">
        <f>ROUND(I220*H220,2)</f>
        <v>0</v>
      </c>
      <c r="BL220" s="17" t="s">
        <v>117</v>
      </c>
      <c r="BM220" s="220" t="s">
        <v>666</v>
      </c>
    </row>
    <row r="221" s="2" customFormat="1" ht="21.75" customHeight="1">
      <c r="A221" s="38"/>
      <c r="B221" s="39"/>
      <c r="C221" s="222" t="s">
        <v>667</v>
      </c>
      <c r="D221" s="222" t="s">
        <v>125</v>
      </c>
      <c r="E221" s="223" t="s">
        <v>668</v>
      </c>
      <c r="F221" s="224" t="s">
        <v>669</v>
      </c>
      <c r="G221" s="225" t="s">
        <v>122</v>
      </c>
      <c r="H221" s="226">
        <v>2</v>
      </c>
      <c r="I221" s="227"/>
      <c r="J221" s="228">
        <f>ROUND(I221*H221,2)</f>
        <v>0</v>
      </c>
      <c r="K221" s="224" t="s">
        <v>123</v>
      </c>
      <c r="L221" s="229"/>
      <c r="M221" s="230" t="s">
        <v>21</v>
      </c>
      <c r="N221" s="231" t="s">
        <v>44</v>
      </c>
      <c r="O221" s="84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0" t="s">
        <v>128</v>
      </c>
      <c r="AT221" s="220" t="s">
        <v>125</v>
      </c>
      <c r="AU221" s="220" t="s">
        <v>81</v>
      </c>
      <c r="AY221" s="17" t="s">
        <v>118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7" t="s">
        <v>81</v>
      </c>
      <c r="BK221" s="221">
        <f>ROUND(I221*H221,2)</f>
        <v>0</v>
      </c>
      <c r="BL221" s="17" t="s">
        <v>128</v>
      </c>
      <c r="BM221" s="220" t="s">
        <v>670</v>
      </c>
    </row>
    <row r="222" s="2" customFormat="1" ht="33" customHeight="1">
      <c r="A222" s="38"/>
      <c r="B222" s="39"/>
      <c r="C222" s="209" t="s">
        <v>671</v>
      </c>
      <c r="D222" s="209" t="s">
        <v>119</v>
      </c>
      <c r="E222" s="210" t="s">
        <v>672</v>
      </c>
      <c r="F222" s="211" t="s">
        <v>673</v>
      </c>
      <c r="G222" s="212" t="s">
        <v>122</v>
      </c>
      <c r="H222" s="213">
        <v>1</v>
      </c>
      <c r="I222" s="214"/>
      <c r="J222" s="215">
        <f>ROUND(I222*H222,2)</f>
        <v>0</v>
      </c>
      <c r="K222" s="211" t="s">
        <v>123</v>
      </c>
      <c r="L222" s="44"/>
      <c r="M222" s="216" t="s">
        <v>21</v>
      </c>
      <c r="N222" s="217" t="s">
        <v>44</v>
      </c>
      <c r="O222" s="84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0" t="s">
        <v>81</v>
      </c>
      <c r="AT222" s="220" t="s">
        <v>119</v>
      </c>
      <c r="AU222" s="220" t="s">
        <v>81</v>
      </c>
      <c r="AY222" s="17" t="s">
        <v>118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7" t="s">
        <v>81</v>
      </c>
      <c r="BK222" s="221">
        <f>ROUND(I222*H222,2)</f>
        <v>0</v>
      </c>
      <c r="BL222" s="17" t="s">
        <v>81</v>
      </c>
      <c r="BM222" s="220" t="s">
        <v>674</v>
      </c>
    </row>
    <row r="223" s="2" customFormat="1" ht="78" customHeight="1">
      <c r="A223" s="38"/>
      <c r="B223" s="39"/>
      <c r="C223" s="209" t="s">
        <v>675</v>
      </c>
      <c r="D223" s="209" t="s">
        <v>119</v>
      </c>
      <c r="E223" s="210" t="s">
        <v>676</v>
      </c>
      <c r="F223" s="211" t="s">
        <v>677</v>
      </c>
      <c r="G223" s="212" t="s">
        <v>122</v>
      </c>
      <c r="H223" s="213">
        <v>6</v>
      </c>
      <c r="I223" s="214"/>
      <c r="J223" s="215">
        <f>ROUND(I223*H223,2)</f>
        <v>0</v>
      </c>
      <c r="K223" s="211" t="s">
        <v>123</v>
      </c>
      <c r="L223" s="44"/>
      <c r="M223" s="216" t="s">
        <v>21</v>
      </c>
      <c r="N223" s="217" t="s">
        <v>44</v>
      </c>
      <c r="O223" s="84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0" t="s">
        <v>81</v>
      </c>
      <c r="AT223" s="220" t="s">
        <v>119</v>
      </c>
      <c r="AU223" s="220" t="s">
        <v>81</v>
      </c>
      <c r="AY223" s="17" t="s">
        <v>118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7" t="s">
        <v>81</v>
      </c>
      <c r="BK223" s="221">
        <f>ROUND(I223*H223,2)</f>
        <v>0</v>
      </c>
      <c r="BL223" s="17" t="s">
        <v>81</v>
      </c>
      <c r="BM223" s="220" t="s">
        <v>678</v>
      </c>
    </row>
    <row r="224" s="2" customFormat="1" ht="55.5" customHeight="1">
      <c r="A224" s="38"/>
      <c r="B224" s="39"/>
      <c r="C224" s="209" t="s">
        <v>679</v>
      </c>
      <c r="D224" s="209" t="s">
        <v>119</v>
      </c>
      <c r="E224" s="210" t="s">
        <v>680</v>
      </c>
      <c r="F224" s="211" t="s">
        <v>681</v>
      </c>
      <c r="G224" s="212" t="s">
        <v>122</v>
      </c>
      <c r="H224" s="213">
        <v>1</v>
      </c>
      <c r="I224" s="214"/>
      <c r="J224" s="215">
        <f>ROUND(I224*H224,2)</f>
        <v>0</v>
      </c>
      <c r="K224" s="211" t="s">
        <v>123</v>
      </c>
      <c r="L224" s="44"/>
      <c r="M224" s="216" t="s">
        <v>21</v>
      </c>
      <c r="N224" s="217" t="s">
        <v>44</v>
      </c>
      <c r="O224" s="84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0" t="s">
        <v>81</v>
      </c>
      <c r="AT224" s="220" t="s">
        <v>119</v>
      </c>
      <c r="AU224" s="220" t="s">
        <v>81</v>
      </c>
      <c r="AY224" s="17" t="s">
        <v>118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7" t="s">
        <v>81</v>
      </c>
      <c r="BK224" s="221">
        <f>ROUND(I224*H224,2)</f>
        <v>0</v>
      </c>
      <c r="BL224" s="17" t="s">
        <v>81</v>
      </c>
      <c r="BM224" s="220" t="s">
        <v>682</v>
      </c>
    </row>
    <row r="225" s="2" customFormat="1" ht="44.25" customHeight="1">
      <c r="A225" s="38"/>
      <c r="B225" s="39"/>
      <c r="C225" s="209" t="s">
        <v>683</v>
      </c>
      <c r="D225" s="209" t="s">
        <v>119</v>
      </c>
      <c r="E225" s="210" t="s">
        <v>684</v>
      </c>
      <c r="F225" s="211" t="s">
        <v>685</v>
      </c>
      <c r="G225" s="212" t="s">
        <v>122</v>
      </c>
      <c r="H225" s="213">
        <v>11</v>
      </c>
      <c r="I225" s="214"/>
      <c r="J225" s="215">
        <f>ROUND(I225*H225,2)</f>
        <v>0</v>
      </c>
      <c r="K225" s="211" t="s">
        <v>123</v>
      </c>
      <c r="L225" s="44"/>
      <c r="M225" s="216" t="s">
        <v>21</v>
      </c>
      <c r="N225" s="217" t="s">
        <v>44</v>
      </c>
      <c r="O225" s="84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0" t="s">
        <v>81</v>
      </c>
      <c r="AT225" s="220" t="s">
        <v>119</v>
      </c>
      <c r="AU225" s="220" t="s">
        <v>81</v>
      </c>
      <c r="AY225" s="17" t="s">
        <v>118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7" t="s">
        <v>81</v>
      </c>
      <c r="BK225" s="221">
        <f>ROUND(I225*H225,2)</f>
        <v>0</v>
      </c>
      <c r="BL225" s="17" t="s">
        <v>81</v>
      </c>
      <c r="BM225" s="220" t="s">
        <v>686</v>
      </c>
    </row>
    <row r="226" s="2" customFormat="1" ht="44.25" customHeight="1">
      <c r="A226" s="38"/>
      <c r="B226" s="39"/>
      <c r="C226" s="209" t="s">
        <v>687</v>
      </c>
      <c r="D226" s="209" t="s">
        <v>119</v>
      </c>
      <c r="E226" s="210" t="s">
        <v>688</v>
      </c>
      <c r="F226" s="211" t="s">
        <v>689</v>
      </c>
      <c r="G226" s="212" t="s">
        <v>122</v>
      </c>
      <c r="H226" s="213">
        <v>4</v>
      </c>
      <c r="I226" s="214"/>
      <c r="J226" s="215">
        <f>ROUND(I226*H226,2)</f>
        <v>0</v>
      </c>
      <c r="K226" s="211" t="s">
        <v>123</v>
      </c>
      <c r="L226" s="44"/>
      <c r="M226" s="216" t="s">
        <v>21</v>
      </c>
      <c r="N226" s="217" t="s">
        <v>44</v>
      </c>
      <c r="O226" s="84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0" t="s">
        <v>81</v>
      </c>
      <c r="AT226" s="220" t="s">
        <v>119</v>
      </c>
      <c r="AU226" s="220" t="s">
        <v>81</v>
      </c>
      <c r="AY226" s="17" t="s">
        <v>118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7" t="s">
        <v>81</v>
      </c>
      <c r="BK226" s="221">
        <f>ROUND(I226*H226,2)</f>
        <v>0</v>
      </c>
      <c r="BL226" s="17" t="s">
        <v>81</v>
      </c>
      <c r="BM226" s="220" t="s">
        <v>690</v>
      </c>
    </row>
    <row r="227" s="2" customFormat="1" ht="123" customHeight="1">
      <c r="A227" s="38"/>
      <c r="B227" s="39"/>
      <c r="C227" s="209" t="s">
        <v>691</v>
      </c>
      <c r="D227" s="209" t="s">
        <v>119</v>
      </c>
      <c r="E227" s="210" t="s">
        <v>692</v>
      </c>
      <c r="F227" s="211" t="s">
        <v>693</v>
      </c>
      <c r="G227" s="212" t="s">
        <v>122</v>
      </c>
      <c r="H227" s="213">
        <v>14</v>
      </c>
      <c r="I227" s="214"/>
      <c r="J227" s="215">
        <f>ROUND(I227*H227,2)</f>
        <v>0</v>
      </c>
      <c r="K227" s="211" t="s">
        <v>123</v>
      </c>
      <c r="L227" s="44"/>
      <c r="M227" s="216" t="s">
        <v>21</v>
      </c>
      <c r="N227" s="217" t="s">
        <v>44</v>
      </c>
      <c r="O227" s="84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0" t="s">
        <v>81</v>
      </c>
      <c r="AT227" s="220" t="s">
        <v>119</v>
      </c>
      <c r="AU227" s="220" t="s">
        <v>81</v>
      </c>
      <c r="AY227" s="17" t="s">
        <v>118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7" t="s">
        <v>81</v>
      </c>
      <c r="BK227" s="221">
        <f>ROUND(I227*H227,2)</f>
        <v>0</v>
      </c>
      <c r="BL227" s="17" t="s">
        <v>81</v>
      </c>
      <c r="BM227" s="220" t="s">
        <v>694</v>
      </c>
    </row>
    <row r="228" s="2" customFormat="1" ht="33" customHeight="1">
      <c r="A228" s="38"/>
      <c r="B228" s="39"/>
      <c r="C228" s="209" t="s">
        <v>695</v>
      </c>
      <c r="D228" s="209" t="s">
        <v>119</v>
      </c>
      <c r="E228" s="210" t="s">
        <v>696</v>
      </c>
      <c r="F228" s="211" t="s">
        <v>697</v>
      </c>
      <c r="G228" s="212" t="s">
        <v>698</v>
      </c>
      <c r="H228" s="213">
        <v>20</v>
      </c>
      <c r="I228" s="214"/>
      <c r="J228" s="215">
        <f>ROUND(I228*H228,2)</f>
        <v>0</v>
      </c>
      <c r="K228" s="211" t="s">
        <v>123</v>
      </c>
      <c r="L228" s="44"/>
      <c r="M228" s="216" t="s">
        <v>21</v>
      </c>
      <c r="N228" s="217" t="s">
        <v>44</v>
      </c>
      <c r="O228" s="84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0" t="s">
        <v>81</v>
      </c>
      <c r="AT228" s="220" t="s">
        <v>119</v>
      </c>
      <c r="AU228" s="220" t="s">
        <v>81</v>
      </c>
      <c r="AY228" s="17" t="s">
        <v>118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7" t="s">
        <v>81</v>
      </c>
      <c r="BK228" s="221">
        <f>ROUND(I228*H228,2)</f>
        <v>0</v>
      </c>
      <c r="BL228" s="17" t="s">
        <v>81</v>
      </c>
      <c r="BM228" s="220" t="s">
        <v>699</v>
      </c>
    </row>
    <row r="229" s="2" customFormat="1" ht="111.75" customHeight="1">
      <c r="A229" s="38"/>
      <c r="B229" s="39"/>
      <c r="C229" s="209" t="s">
        <v>700</v>
      </c>
      <c r="D229" s="209" t="s">
        <v>119</v>
      </c>
      <c r="E229" s="210" t="s">
        <v>701</v>
      </c>
      <c r="F229" s="211" t="s">
        <v>702</v>
      </c>
      <c r="G229" s="212" t="s">
        <v>122</v>
      </c>
      <c r="H229" s="213">
        <v>14</v>
      </c>
      <c r="I229" s="214"/>
      <c r="J229" s="215">
        <f>ROUND(I229*H229,2)</f>
        <v>0</v>
      </c>
      <c r="K229" s="211" t="s">
        <v>123</v>
      </c>
      <c r="L229" s="44"/>
      <c r="M229" s="216" t="s">
        <v>21</v>
      </c>
      <c r="N229" s="217" t="s">
        <v>44</v>
      </c>
      <c r="O229" s="84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0" t="s">
        <v>81</v>
      </c>
      <c r="AT229" s="220" t="s">
        <v>119</v>
      </c>
      <c r="AU229" s="220" t="s">
        <v>81</v>
      </c>
      <c r="AY229" s="17" t="s">
        <v>118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7" t="s">
        <v>81</v>
      </c>
      <c r="BK229" s="221">
        <f>ROUND(I229*H229,2)</f>
        <v>0</v>
      </c>
      <c r="BL229" s="17" t="s">
        <v>81</v>
      </c>
      <c r="BM229" s="220" t="s">
        <v>703</v>
      </c>
    </row>
    <row r="230" s="2" customFormat="1" ht="78" customHeight="1">
      <c r="A230" s="38"/>
      <c r="B230" s="39"/>
      <c r="C230" s="209" t="s">
        <v>704</v>
      </c>
      <c r="D230" s="209" t="s">
        <v>119</v>
      </c>
      <c r="E230" s="210" t="s">
        <v>705</v>
      </c>
      <c r="F230" s="211" t="s">
        <v>706</v>
      </c>
      <c r="G230" s="212" t="s">
        <v>122</v>
      </c>
      <c r="H230" s="213">
        <v>1</v>
      </c>
      <c r="I230" s="214"/>
      <c r="J230" s="215">
        <f>ROUND(I230*H230,2)</f>
        <v>0</v>
      </c>
      <c r="K230" s="211" t="s">
        <v>123</v>
      </c>
      <c r="L230" s="44"/>
      <c r="M230" s="216" t="s">
        <v>21</v>
      </c>
      <c r="N230" s="217" t="s">
        <v>44</v>
      </c>
      <c r="O230" s="84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0" t="s">
        <v>81</v>
      </c>
      <c r="AT230" s="220" t="s">
        <v>119</v>
      </c>
      <c r="AU230" s="220" t="s">
        <v>81</v>
      </c>
      <c r="AY230" s="17" t="s">
        <v>118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7" t="s">
        <v>81</v>
      </c>
      <c r="BK230" s="221">
        <f>ROUND(I230*H230,2)</f>
        <v>0</v>
      </c>
      <c r="BL230" s="17" t="s">
        <v>81</v>
      </c>
      <c r="BM230" s="220" t="s">
        <v>707</v>
      </c>
    </row>
    <row r="231" s="2" customFormat="1" ht="89.25" customHeight="1">
      <c r="A231" s="38"/>
      <c r="B231" s="39"/>
      <c r="C231" s="209" t="s">
        <v>708</v>
      </c>
      <c r="D231" s="209" t="s">
        <v>119</v>
      </c>
      <c r="E231" s="210" t="s">
        <v>709</v>
      </c>
      <c r="F231" s="211" t="s">
        <v>710</v>
      </c>
      <c r="G231" s="212" t="s">
        <v>122</v>
      </c>
      <c r="H231" s="213">
        <v>1</v>
      </c>
      <c r="I231" s="214"/>
      <c r="J231" s="215">
        <f>ROUND(I231*H231,2)</f>
        <v>0</v>
      </c>
      <c r="K231" s="211" t="s">
        <v>123</v>
      </c>
      <c r="L231" s="44"/>
      <c r="M231" s="216" t="s">
        <v>21</v>
      </c>
      <c r="N231" s="217" t="s">
        <v>44</v>
      </c>
      <c r="O231" s="84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0" t="s">
        <v>81</v>
      </c>
      <c r="AT231" s="220" t="s">
        <v>119</v>
      </c>
      <c r="AU231" s="220" t="s">
        <v>81</v>
      </c>
      <c r="AY231" s="17" t="s">
        <v>118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7" t="s">
        <v>81</v>
      </c>
      <c r="BK231" s="221">
        <f>ROUND(I231*H231,2)</f>
        <v>0</v>
      </c>
      <c r="BL231" s="17" t="s">
        <v>81</v>
      </c>
      <c r="BM231" s="220" t="s">
        <v>711</v>
      </c>
    </row>
    <row r="232" s="2" customFormat="1" ht="44.25" customHeight="1">
      <c r="A232" s="38"/>
      <c r="B232" s="39"/>
      <c r="C232" s="209" t="s">
        <v>712</v>
      </c>
      <c r="D232" s="209" t="s">
        <v>119</v>
      </c>
      <c r="E232" s="210" t="s">
        <v>713</v>
      </c>
      <c r="F232" s="211" t="s">
        <v>714</v>
      </c>
      <c r="G232" s="212" t="s">
        <v>122</v>
      </c>
      <c r="H232" s="213">
        <v>1</v>
      </c>
      <c r="I232" s="214"/>
      <c r="J232" s="215">
        <f>ROUND(I232*H232,2)</f>
        <v>0</v>
      </c>
      <c r="K232" s="211" t="s">
        <v>123</v>
      </c>
      <c r="L232" s="44"/>
      <c r="M232" s="255" t="s">
        <v>21</v>
      </c>
      <c r="N232" s="256" t="s">
        <v>44</v>
      </c>
      <c r="O232" s="257"/>
      <c r="P232" s="258">
        <f>O232*H232</f>
        <v>0</v>
      </c>
      <c r="Q232" s="258">
        <v>0</v>
      </c>
      <c r="R232" s="258">
        <f>Q232*H232</f>
        <v>0</v>
      </c>
      <c r="S232" s="258">
        <v>0</v>
      </c>
      <c r="T232" s="25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0" t="s">
        <v>81</v>
      </c>
      <c r="AT232" s="220" t="s">
        <v>119</v>
      </c>
      <c r="AU232" s="220" t="s">
        <v>81</v>
      </c>
      <c r="AY232" s="17" t="s">
        <v>118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7" t="s">
        <v>81</v>
      </c>
      <c r="BK232" s="221">
        <f>ROUND(I232*H232,2)</f>
        <v>0</v>
      </c>
      <c r="BL232" s="17" t="s">
        <v>81</v>
      </c>
      <c r="BM232" s="220" t="s">
        <v>715</v>
      </c>
    </row>
    <row r="233" s="2" customFormat="1" ht="6.96" customHeight="1">
      <c r="A233" s="38"/>
      <c r="B233" s="59"/>
      <c r="C233" s="60"/>
      <c r="D233" s="60"/>
      <c r="E233" s="60"/>
      <c r="F233" s="60"/>
      <c r="G233" s="60"/>
      <c r="H233" s="60"/>
      <c r="I233" s="166"/>
      <c r="J233" s="60"/>
      <c r="K233" s="60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hXcptdzeu0TMYdz39S8y3VePPZY80kRf75pRGV1/AeLtRi5lQQ5NUW9QauIGVBTrQIxls3zrqyAQ25F/krRWng==" hashValue="XmBqTtqC2uAgv0/8uq96aRXTp2JbbPZth2B0LhqSZr53BJGZHLDfaiawGMogiFDuOMwzgNCDseUD1A78k/CmUA==" algorithmName="SHA-512" password="CC35"/>
  <autoFilter ref="C79:K23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Frenštát pod Radhoštěm(FINAL)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716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9. 3. 2020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tr">
        <f>IF('Rekapitulace zakázky'!AN16="","",'Rekapitulace zakázky'!AN16)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40" t="s">
        <v>29</v>
      </c>
      <c r="J21" s="139" t="str">
        <f>IF('Rekapitulace zakázky'!AN17="","",'Rekapitulace zakázky'!AN17)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ROUND(J81,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ROUND((SUM(BE81:BE85)),  2)</f>
        <v>0</v>
      </c>
      <c r="G33" s="38"/>
      <c r="H33" s="38"/>
      <c r="I33" s="155">
        <v>0.20999999999999999</v>
      </c>
      <c r="J33" s="154">
        <f>ROUND(((SUM(BE81:BE85))*I33),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ROUND((SUM(BF81:BF85)),  2)</f>
        <v>0</v>
      </c>
      <c r="G34" s="38"/>
      <c r="H34" s="38"/>
      <c r="I34" s="155">
        <v>0.14999999999999999</v>
      </c>
      <c r="J34" s="154">
        <f>ROUND(((SUM(BF81:BF85))*I34),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ROUND((SUM(BG81:BG85)),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ROUND((SUM(BH81:BH85)),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ROUND((SUM(BI81:BI85)),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Frenštát pod Radhoštěm(FINAL)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Stavební část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ŽST Frenštát pod Radhoštěm</v>
      </c>
      <c r="G52" s="40"/>
      <c r="H52" s="40"/>
      <c r="I52" s="140" t="s">
        <v>24</v>
      </c>
      <c r="J52" s="72" t="str">
        <f>IF(J12="","",J12)</f>
        <v>9. 3. 2020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98</v>
      </c>
      <c r="D57" s="172"/>
      <c r="E57" s="172"/>
      <c r="F57" s="172"/>
      <c r="G57" s="172"/>
      <c r="H57" s="172"/>
      <c r="I57" s="173"/>
      <c r="J57" s="174" t="s">
        <v>99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J81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76"/>
      <c r="C60" s="177"/>
      <c r="D60" s="178" t="s">
        <v>717</v>
      </c>
      <c r="E60" s="179"/>
      <c r="F60" s="179"/>
      <c r="G60" s="179"/>
      <c r="H60" s="179"/>
      <c r="I60" s="180"/>
      <c r="J60" s="181">
        <f>J82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60"/>
      <c r="C61" s="261"/>
      <c r="D61" s="262" t="s">
        <v>718</v>
      </c>
      <c r="E61" s="263"/>
      <c r="F61" s="263"/>
      <c r="G61" s="263"/>
      <c r="H61" s="263"/>
      <c r="I61" s="264"/>
      <c r="J61" s="265">
        <f>J83</f>
        <v>0</v>
      </c>
      <c r="K61" s="261"/>
      <c r="L61" s="266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36"/>
      <c r="J62" s="40"/>
      <c r="K62" s="4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66"/>
      <c r="J63" s="60"/>
      <c r="K63" s="6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69"/>
      <c r="J67" s="62"/>
      <c r="K67" s="62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102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0" t="str">
        <f>E7</f>
        <v>Oprava zabezpečovacího zařízení v žst. Frenštát pod Radhoštěm(FINAL)</v>
      </c>
      <c r="F71" s="32"/>
      <c r="G71" s="32"/>
      <c r="H71" s="32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95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02 - Stavební část</v>
      </c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22</v>
      </c>
      <c r="D75" s="40"/>
      <c r="E75" s="40"/>
      <c r="F75" s="27" t="str">
        <f>F12</f>
        <v>ŽST Frenštát pod Radhoštěm</v>
      </c>
      <c r="G75" s="40"/>
      <c r="H75" s="40"/>
      <c r="I75" s="140" t="s">
        <v>24</v>
      </c>
      <c r="J75" s="72" t="str">
        <f>IF(J12="","",J12)</f>
        <v>9. 3. 2020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26</v>
      </c>
      <c r="D77" s="40"/>
      <c r="E77" s="40"/>
      <c r="F77" s="27" t="str">
        <f>E15</f>
        <v>Správa železnic, státní organizace</v>
      </c>
      <c r="G77" s="40"/>
      <c r="H77" s="40"/>
      <c r="I77" s="140" t="s">
        <v>32</v>
      </c>
      <c r="J77" s="36" t="str">
        <f>E21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30</v>
      </c>
      <c r="D78" s="40"/>
      <c r="E78" s="40"/>
      <c r="F78" s="27" t="str">
        <f>IF(E18="","",E18)</f>
        <v>Vyplň údaj</v>
      </c>
      <c r="G78" s="40"/>
      <c r="H78" s="40"/>
      <c r="I78" s="140" t="s">
        <v>35</v>
      </c>
      <c r="J78" s="36" t="str">
        <f>E24</f>
        <v>Ing. Hodulová Michaela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83"/>
      <c r="B80" s="184"/>
      <c r="C80" s="185" t="s">
        <v>103</v>
      </c>
      <c r="D80" s="186" t="s">
        <v>58</v>
      </c>
      <c r="E80" s="186" t="s">
        <v>54</v>
      </c>
      <c r="F80" s="186" t="s">
        <v>55</v>
      </c>
      <c r="G80" s="186" t="s">
        <v>104</v>
      </c>
      <c r="H80" s="186" t="s">
        <v>105</v>
      </c>
      <c r="I80" s="187" t="s">
        <v>106</v>
      </c>
      <c r="J80" s="186" t="s">
        <v>99</v>
      </c>
      <c r="K80" s="188" t="s">
        <v>107</v>
      </c>
      <c r="L80" s="189"/>
      <c r="M80" s="92" t="s">
        <v>21</v>
      </c>
      <c r="N80" s="93" t="s">
        <v>43</v>
      </c>
      <c r="O80" s="93" t="s">
        <v>108</v>
      </c>
      <c r="P80" s="93" t="s">
        <v>109</v>
      </c>
      <c r="Q80" s="93" t="s">
        <v>110</v>
      </c>
      <c r="R80" s="93" t="s">
        <v>111</v>
      </c>
      <c r="S80" s="93" t="s">
        <v>112</v>
      </c>
      <c r="T80" s="94" t="s">
        <v>113</v>
      </c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</row>
    <row r="81" s="2" customFormat="1" ht="22.8" customHeight="1">
      <c r="A81" s="38"/>
      <c r="B81" s="39"/>
      <c r="C81" s="99" t="s">
        <v>114</v>
      </c>
      <c r="D81" s="40"/>
      <c r="E81" s="40"/>
      <c r="F81" s="40"/>
      <c r="G81" s="40"/>
      <c r="H81" s="40"/>
      <c r="I81" s="136"/>
      <c r="J81" s="190">
        <f>BK81</f>
        <v>0</v>
      </c>
      <c r="K81" s="40"/>
      <c r="L81" s="44"/>
      <c r="M81" s="95"/>
      <c r="N81" s="191"/>
      <c r="O81" s="96"/>
      <c r="P81" s="192">
        <f>P82</f>
        <v>0</v>
      </c>
      <c r="Q81" s="96"/>
      <c r="R81" s="192">
        <f>R82</f>
        <v>0</v>
      </c>
      <c r="S81" s="96"/>
      <c r="T81" s="193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100</v>
      </c>
      <c r="BK81" s="194">
        <f>BK82</f>
        <v>0</v>
      </c>
    </row>
    <row r="82" s="11" customFormat="1" ht="25.92" customHeight="1">
      <c r="A82" s="11"/>
      <c r="B82" s="195"/>
      <c r="C82" s="196"/>
      <c r="D82" s="197" t="s">
        <v>72</v>
      </c>
      <c r="E82" s="198" t="s">
        <v>125</v>
      </c>
      <c r="F82" s="198" t="s">
        <v>719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6" t="s">
        <v>130</v>
      </c>
      <c r="AT82" s="207" t="s">
        <v>72</v>
      </c>
      <c r="AU82" s="207" t="s">
        <v>73</v>
      </c>
      <c r="AY82" s="206" t="s">
        <v>118</v>
      </c>
      <c r="BK82" s="208">
        <f>BK83</f>
        <v>0</v>
      </c>
    </row>
    <row r="83" s="11" customFormat="1" ht="22.8" customHeight="1">
      <c r="A83" s="11"/>
      <c r="B83" s="195"/>
      <c r="C83" s="196"/>
      <c r="D83" s="197" t="s">
        <v>72</v>
      </c>
      <c r="E83" s="267" t="s">
        <v>720</v>
      </c>
      <c r="F83" s="267" t="s">
        <v>721</v>
      </c>
      <c r="G83" s="196"/>
      <c r="H83" s="196"/>
      <c r="I83" s="199"/>
      <c r="J83" s="268">
        <f>BK83</f>
        <v>0</v>
      </c>
      <c r="K83" s="196"/>
      <c r="L83" s="201"/>
      <c r="M83" s="202"/>
      <c r="N83" s="203"/>
      <c r="O83" s="203"/>
      <c r="P83" s="204">
        <f>SUM(P84:P85)</f>
        <v>0</v>
      </c>
      <c r="Q83" s="203"/>
      <c r="R83" s="204">
        <f>SUM(R84:R85)</f>
        <v>0</v>
      </c>
      <c r="S83" s="203"/>
      <c r="T83" s="205">
        <f>SUM(T84:T85)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6" t="s">
        <v>130</v>
      </c>
      <c r="AT83" s="207" t="s">
        <v>72</v>
      </c>
      <c r="AU83" s="207" t="s">
        <v>81</v>
      </c>
      <c r="AY83" s="206" t="s">
        <v>118</v>
      </c>
      <c r="BK83" s="208">
        <f>SUM(BK84:BK85)</f>
        <v>0</v>
      </c>
    </row>
    <row r="84" s="2" customFormat="1" ht="44.25" customHeight="1">
      <c r="A84" s="38"/>
      <c r="B84" s="39"/>
      <c r="C84" s="209" t="s">
        <v>81</v>
      </c>
      <c r="D84" s="209" t="s">
        <v>119</v>
      </c>
      <c r="E84" s="210" t="s">
        <v>722</v>
      </c>
      <c r="F84" s="211" t="s">
        <v>723</v>
      </c>
      <c r="G84" s="212" t="s">
        <v>156</v>
      </c>
      <c r="H84" s="213">
        <v>30</v>
      </c>
      <c r="I84" s="214"/>
      <c r="J84" s="215">
        <f>ROUND(I84*H84,2)</f>
        <v>0</v>
      </c>
      <c r="K84" s="211" t="s">
        <v>724</v>
      </c>
      <c r="L84" s="44"/>
      <c r="M84" s="216" t="s">
        <v>21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117</v>
      </c>
      <c r="AT84" s="220" t="s">
        <v>119</v>
      </c>
      <c r="AU84" s="220" t="s">
        <v>83</v>
      </c>
      <c r="AY84" s="17" t="s">
        <v>118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117</v>
      </c>
      <c r="BM84" s="220" t="s">
        <v>725</v>
      </c>
    </row>
    <row r="85" s="2" customFormat="1" ht="44.25" customHeight="1">
      <c r="A85" s="38"/>
      <c r="B85" s="39"/>
      <c r="C85" s="209" t="s">
        <v>83</v>
      </c>
      <c r="D85" s="209" t="s">
        <v>119</v>
      </c>
      <c r="E85" s="210" t="s">
        <v>726</v>
      </c>
      <c r="F85" s="211" t="s">
        <v>727</v>
      </c>
      <c r="G85" s="212" t="s">
        <v>156</v>
      </c>
      <c r="H85" s="213">
        <v>360</v>
      </c>
      <c r="I85" s="214"/>
      <c r="J85" s="215">
        <f>ROUND(I85*H85,2)</f>
        <v>0</v>
      </c>
      <c r="K85" s="211" t="s">
        <v>724</v>
      </c>
      <c r="L85" s="44"/>
      <c r="M85" s="255" t="s">
        <v>21</v>
      </c>
      <c r="N85" s="256" t="s">
        <v>44</v>
      </c>
      <c r="O85" s="257"/>
      <c r="P85" s="258">
        <f>O85*H85</f>
        <v>0</v>
      </c>
      <c r="Q85" s="258">
        <v>0</v>
      </c>
      <c r="R85" s="258">
        <f>Q85*H85</f>
        <v>0</v>
      </c>
      <c r="S85" s="258">
        <v>0</v>
      </c>
      <c r="T85" s="25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117</v>
      </c>
      <c r="AT85" s="220" t="s">
        <v>119</v>
      </c>
      <c r="AU85" s="220" t="s">
        <v>83</v>
      </c>
      <c r="AY85" s="17" t="s">
        <v>118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117</v>
      </c>
      <c r="BM85" s="220" t="s">
        <v>728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166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2rG6a83HYcPPaW6nNsK9VL3BZk+Y0HLTV75Jv8iMV7wv/r7mTJyTFlJCzLtu8+xL8K6xbyjwmzCwRHIf77zNKw==" hashValue="xnELvmo1olUUQya+7jj0cD0S/Nyv2Rx/71RLgPbjHh+WUeWp4QF9U1ygyiJhcLtk7UzfvKXTFUBXnuUZtIcXww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Frenštát pod Radhoštěm(FINAL)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729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9. 3. 2020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tr">
        <f>IF('Rekapitulace zakázky'!AN16="","",'Rekapitulace zakázky'!AN16)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40" t="s">
        <v>29</v>
      </c>
      <c r="J21" s="139" t="str">
        <f>IF('Rekapitulace zakázky'!AN17="","",'Rekapitulace zakázky'!AN17)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ROUND((SUM(BE80:BE88)),  2)</f>
        <v>0</v>
      </c>
      <c r="G33" s="38"/>
      <c r="H33" s="38"/>
      <c r="I33" s="155">
        <v>0.20999999999999999</v>
      </c>
      <c r="J33" s="154">
        <f>ROUND(((SUM(BE80:BE88))*I33),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ROUND((SUM(BF80:BF88)),  2)</f>
        <v>0</v>
      </c>
      <c r="G34" s="38"/>
      <c r="H34" s="38"/>
      <c r="I34" s="155">
        <v>0.14999999999999999</v>
      </c>
      <c r="J34" s="154">
        <f>ROUND(((SUM(BF80:BF88))*I34),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ROUND((SUM(BI80:BI88)),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Frenštát pod Radhoštěm(FINAL)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VON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ŽST Frenštát pod Radhoštěm</v>
      </c>
      <c r="G52" s="40"/>
      <c r="H52" s="40"/>
      <c r="I52" s="140" t="s">
        <v>24</v>
      </c>
      <c r="J52" s="72" t="str">
        <f>IF(J12="","",J12)</f>
        <v>9. 3. 2020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98</v>
      </c>
      <c r="D57" s="172"/>
      <c r="E57" s="172"/>
      <c r="F57" s="172"/>
      <c r="G57" s="172"/>
      <c r="H57" s="172"/>
      <c r="I57" s="173"/>
      <c r="J57" s="174" t="s">
        <v>99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76"/>
      <c r="C60" s="177"/>
      <c r="D60" s="178" t="s">
        <v>730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zabezpečovacího zařízení v žst. Frenštát pod Radhoštěm(FINAL)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03 - VON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ŽST Frenštát pod Radhoštěm</v>
      </c>
      <c r="G74" s="40"/>
      <c r="H74" s="40"/>
      <c r="I74" s="140" t="s">
        <v>24</v>
      </c>
      <c r="J74" s="72" t="str">
        <f>IF(J12="","",J12)</f>
        <v>9. 3. 2020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140" t="s">
        <v>32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140" t="s">
        <v>35</v>
      </c>
      <c r="J77" s="36" t="str">
        <f>E24</f>
        <v>Ing. Hodulová Michaela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103</v>
      </c>
      <c r="D79" s="186" t="s">
        <v>58</v>
      </c>
      <c r="E79" s="186" t="s">
        <v>54</v>
      </c>
      <c r="F79" s="186" t="s">
        <v>55</v>
      </c>
      <c r="G79" s="186" t="s">
        <v>104</v>
      </c>
      <c r="H79" s="186" t="s">
        <v>105</v>
      </c>
      <c r="I79" s="187" t="s">
        <v>106</v>
      </c>
      <c r="J79" s="186" t="s">
        <v>99</v>
      </c>
      <c r="K79" s="188" t="s">
        <v>107</v>
      </c>
      <c r="L79" s="189"/>
      <c r="M79" s="92" t="s">
        <v>21</v>
      </c>
      <c r="N79" s="93" t="s">
        <v>43</v>
      </c>
      <c r="O79" s="93" t="s">
        <v>108</v>
      </c>
      <c r="P79" s="93" t="s">
        <v>109</v>
      </c>
      <c r="Q79" s="93" t="s">
        <v>110</v>
      </c>
      <c r="R79" s="93" t="s">
        <v>111</v>
      </c>
      <c r="S79" s="93" t="s">
        <v>112</v>
      </c>
      <c r="T79" s="94" t="s">
        <v>113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114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100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731</v>
      </c>
      <c r="F81" s="198" t="s">
        <v>732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SUM(P82:P88)</f>
        <v>0</v>
      </c>
      <c r="Q81" s="203"/>
      <c r="R81" s="204">
        <f>SUM(R82:R88)</f>
        <v>0</v>
      </c>
      <c r="S81" s="203"/>
      <c r="T81" s="205">
        <f>SUM(T82:T88)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137</v>
      </c>
      <c r="AT81" s="207" t="s">
        <v>72</v>
      </c>
      <c r="AU81" s="207" t="s">
        <v>73</v>
      </c>
      <c r="AY81" s="206" t="s">
        <v>118</v>
      </c>
      <c r="BK81" s="208">
        <f>SUM(BK82:BK88)</f>
        <v>0</v>
      </c>
    </row>
    <row r="82" s="2" customFormat="1" ht="21.75" customHeight="1">
      <c r="A82" s="38"/>
      <c r="B82" s="39"/>
      <c r="C82" s="209" t="s">
        <v>81</v>
      </c>
      <c r="D82" s="209" t="s">
        <v>119</v>
      </c>
      <c r="E82" s="210" t="s">
        <v>733</v>
      </c>
      <c r="F82" s="211" t="s">
        <v>734</v>
      </c>
      <c r="G82" s="212" t="s">
        <v>735</v>
      </c>
      <c r="H82" s="269"/>
      <c r="I82" s="214"/>
      <c r="J82" s="215">
        <f>ROUND(I82*H82,2)</f>
        <v>0</v>
      </c>
      <c r="K82" s="211" t="s">
        <v>123</v>
      </c>
      <c r="L82" s="44"/>
      <c r="M82" s="216" t="s">
        <v>21</v>
      </c>
      <c r="N82" s="217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736</v>
      </c>
      <c r="AT82" s="220" t="s">
        <v>119</v>
      </c>
      <c r="AU82" s="220" t="s">
        <v>81</v>
      </c>
      <c r="AY82" s="17" t="s">
        <v>118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736</v>
      </c>
      <c r="BM82" s="220" t="s">
        <v>737</v>
      </c>
    </row>
    <row r="83" s="2" customFormat="1" ht="66.75" customHeight="1">
      <c r="A83" s="38"/>
      <c r="B83" s="39"/>
      <c r="C83" s="209" t="s">
        <v>83</v>
      </c>
      <c r="D83" s="209" t="s">
        <v>119</v>
      </c>
      <c r="E83" s="210" t="s">
        <v>738</v>
      </c>
      <c r="F83" s="211" t="s">
        <v>739</v>
      </c>
      <c r="G83" s="212" t="s">
        <v>735</v>
      </c>
      <c r="H83" s="269"/>
      <c r="I83" s="214"/>
      <c r="J83" s="215">
        <f>ROUND(I83*H83,2)</f>
        <v>0</v>
      </c>
      <c r="K83" s="211" t="s">
        <v>123</v>
      </c>
      <c r="L83" s="44"/>
      <c r="M83" s="216" t="s">
        <v>21</v>
      </c>
      <c r="N83" s="217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736</v>
      </c>
      <c r="AT83" s="220" t="s">
        <v>119</v>
      </c>
      <c r="AU83" s="220" t="s">
        <v>81</v>
      </c>
      <c r="AY83" s="17" t="s">
        <v>118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736</v>
      </c>
      <c r="BM83" s="220" t="s">
        <v>740</v>
      </c>
    </row>
    <row r="84" s="2" customFormat="1" ht="78" customHeight="1">
      <c r="A84" s="38"/>
      <c r="B84" s="39"/>
      <c r="C84" s="209" t="s">
        <v>130</v>
      </c>
      <c r="D84" s="209" t="s">
        <v>119</v>
      </c>
      <c r="E84" s="210" t="s">
        <v>741</v>
      </c>
      <c r="F84" s="211" t="s">
        <v>742</v>
      </c>
      <c r="G84" s="212" t="s">
        <v>735</v>
      </c>
      <c r="H84" s="269"/>
      <c r="I84" s="214"/>
      <c r="J84" s="215">
        <f>ROUND(I84*H84,2)</f>
        <v>0</v>
      </c>
      <c r="K84" s="211" t="s">
        <v>123</v>
      </c>
      <c r="L84" s="44"/>
      <c r="M84" s="216" t="s">
        <v>21</v>
      </c>
      <c r="N84" s="217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736</v>
      </c>
      <c r="AT84" s="220" t="s">
        <v>119</v>
      </c>
      <c r="AU84" s="220" t="s">
        <v>81</v>
      </c>
      <c r="AY84" s="17" t="s">
        <v>118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736</v>
      </c>
      <c r="BM84" s="220" t="s">
        <v>743</v>
      </c>
    </row>
    <row r="85" s="2" customFormat="1" ht="21.75" customHeight="1">
      <c r="A85" s="38"/>
      <c r="B85" s="39"/>
      <c r="C85" s="209" t="s">
        <v>117</v>
      </c>
      <c r="D85" s="209" t="s">
        <v>119</v>
      </c>
      <c r="E85" s="210" t="s">
        <v>744</v>
      </c>
      <c r="F85" s="211" t="s">
        <v>745</v>
      </c>
      <c r="G85" s="212" t="s">
        <v>735</v>
      </c>
      <c r="H85" s="269"/>
      <c r="I85" s="214"/>
      <c r="J85" s="215">
        <f>ROUND(I85*H85,2)</f>
        <v>0</v>
      </c>
      <c r="K85" s="211" t="s">
        <v>123</v>
      </c>
      <c r="L85" s="44"/>
      <c r="M85" s="216" t="s">
        <v>21</v>
      </c>
      <c r="N85" s="217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736</v>
      </c>
      <c r="AT85" s="220" t="s">
        <v>119</v>
      </c>
      <c r="AU85" s="220" t="s">
        <v>81</v>
      </c>
      <c r="AY85" s="17" t="s">
        <v>118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736</v>
      </c>
      <c r="BM85" s="220" t="s">
        <v>746</v>
      </c>
    </row>
    <row r="86" s="2" customFormat="1" ht="21.75" customHeight="1">
      <c r="A86" s="38"/>
      <c r="B86" s="39"/>
      <c r="C86" s="209" t="s">
        <v>137</v>
      </c>
      <c r="D86" s="209" t="s">
        <v>119</v>
      </c>
      <c r="E86" s="210" t="s">
        <v>747</v>
      </c>
      <c r="F86" s="211" t="s">
        <v>748</v>
      </c>
      <c r="G86" s="212" t="s">
        <v>735</v>
      </c>
      <c r="H86" s="269"/>
      <c r="I86" s="214"/>
      <c r="J86" s="215">
        <f>ROUND(I86*H86,2)</f>
        <v>0</v>
      </c>
      <c r="K86" s="211" t="s">
        <v>123</v>
      </c>
      <c r="L86" s="44"/>
      <c r="M86" s="216" t="s">
        <v>21</v>
      </c>
      <c r="N86" s="217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736</v>
      </c>
      <c r="AT86" s="220" t="s">
        <v>119</v>
      </c>
      <c r="AU86" s="220" t="s">
        <v>81</v>
      </c>
      <c r="AY86" s="17" t="s">
        <v>118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736</v>
      </c>
      <c r="BM86" s="220" t="s">
        <v>749</v>
      </c>
    </row>
    <row r="87" s="2" customFormat="1" ht="55.5" customHeight="1">
      <c r="A87" s="38"/>
      <c r="B87" s="39"/>
      <c r="C87" s="209" t="s">
        <v>141</v>
      </c>
      <c r="D87" s="209" t="s">
        <v>119</v>
      </c>
      <c r="E87" s="210" t="s">
        <v>750</v>
      </c>
      <c r="F87" s="211" t="s">
        <v>751</v>
      </c>
      <c r="G87" s="212" t="s">
        <v>735</v>
      </c>
      <c r="H87" s="269"/>
      <c r="I87" s="214"/>
      <c r="J87" s="215">
        <f>ROUND(I87*H87,2)</f>
        <v>0</v>
      </c>
      <c r="K87" s="211" t="s">
        <v>123</v>
      </c>
      <c r="L87" s="44"/>
      <c r="M87" s="216" t="s">
        <v>21</v>
      </c>
      <c r="N87" s="217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736</v>
      </c>
      <c r="AT87" s="220" t="s">
        <v>119</v>
      </c>
      <c r="AU87" s="220" t="s">
        <v>81</v>
      </c>
      <c r="AY87" s="17" t="s">
        <v>118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736</v>
      </c>
      <c r="BM87" s="220" t="s">
        <v>752</v>
      </c>
    </row>
    <row r="88" s="2" customFormat="1" ht="33" customHeight="1">
      <c r="A88" s="38"/>
      <c r="B88" s="39"/>
      <c r="C88" s="209" t="s">
        <v>145</v>
      </c>
      <c r="D88" s="209" t="s">
        <v>119</v>
      </c>
      <c r="E88" s="210" t="s">
        <v>753</v>
      </c>
      <c r="F88" s="211" t="s">
        <v>754</v>
      </c>
      <c r="G88" s="212" t="s">
        <v>735</v>
      </c>
      <c r="H88" s="269"/>
      <c r="I88" s="214"/>
      <c r="J88" s="215">
        <f>ROUND(I88*H88,2)</f>
        <v>0</v>
      </c>
      <c r="K88" s="211" t="s">
        <v>123</v>
      </c>
      <c r="L88" s="44"/>
      <c r="M88" s="255" t="s">
        <v>21</v>
      </c>
      <c r="N88" s="256" t="s">
        <v>44</v>
      </c>
      <c r="O88" s="257"/>
      <c r="P88" s="258">
        <f>O88*H88</f>
        <v>0</v>
      </c>
      <c r="Q88" s="258">
        <v>0</v>
      </c>
      <c r="R88" s="258">
        <f>Q88*H88</f>
        <v>0</v>
      </c>
      <c r="S88" s="258">
        <v>0</v>
      </c>
      <c r="T88" s="25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736</v>
      </c>
      <c r="AT88" s="220" t="s">
        <v>119</v>
      </c>
      <c r="AU88" s="220" t="s">
        <v>81</v>
      </c>
      <c r="AY88" s="17" t="s">
        <v>118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736</v>
      </c>
      <c r="BM88" s="220" t="s">
        <v>755</v>
      </c>
    </row>
    <row r="89" s="2" customFormat="1" ht="6.96" customHeight="1">
      <c r="A89" s="38"/>
      <c r="B89" s="59"/>
      <c r="C89" s="60"/>
      <c r="D89" s="60"/>
      <c r="E89" s="60"/>
      <c r="F89" s="60"/>
      <c r="G89" s="60"/>
      <c r="H89" s="60"/>
      <c r="I89" s="166"/>
      <c r="J89" s="60"/>
      <c r="K89" s="60"/>
      <c r="L89" s="44"/>
      <c r="M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</sheetData>
  <sheetProtection sheet="1" autoFilter="0" formatColumns="0" formatRows="0" objects="1" scenarios="1" spinCount="100000" saltValue="smquCCnmSFgHzOLlKdA5dhu6g5KPdR5OKtb3aBvYaUQXbwFroAQVealPbSlPD42H7BAczYngr7T2pvoJB7ZXtg==" hashValue="OyIihAw1eQGH5FyA2Ou4GUH9VDBtRmoWFNWpYn1tFMG3AiA8+GNRpNPc0/kHQQim539p+swB70kp80mi+Jidxg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83</v>
      </c>
    </row>
    <row r="4" s="1" customFormat="1" ht="24.96" customHeight="1">
      <c r="B4" s="20"/>
      <c r="D4" s="132" t="s">
        <v>94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zakázky'!K6</f>
        <v>Oprava zabezpečovacího zařízení v žst. Frenštát pod Radhoštěm(FINAL)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95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756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zakázky'!AN8</f>
        <v>9. 3. 2020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21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21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30</v>
      </c>
      <c r="E17" s="38"/>
      <c r="F17" s="38"/>
      <c r="G17" s="38"/>
      <c r="H17" s="38"/>
      <c r="I17" s="140" t="s">
        <v>27</v>
      </c>
      <c r="J17" s="33" t="str">
        <f>'Rekapitulace zakázky'!AN13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9"/>
      <c r="G18" s="139"/>
      <c r="H18" s="139"/>
      <c r="I18" s="140" t="s">
        <v>29</v>
      </c>
      <c r="J18" s="33" t="str">
        <f>'Rekapitulace zakázky'!AN14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32</v>
      </c>
      <c r="E20" s="38"/>
      <c r="F20" s="38"/>
      <c r="G20" s="38"/>
      <c r="H20" s="38"/>
      <c r="I20" s="140" t="s">
        <v>27</v>
      </c>
      <c r="J20" s="139" t="str">
        <f>IF('Rekapitulace zakázky'!AN16="","",'Rekapitulace zakázky'!AN16)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zakázky'!E17="","",'Rekapitulace zakázky'!E17)</f>
        <v xml:space="preserve"> </v>
      </c>
      <c r="F21" s="38"/>
      <c r="G21" s="38"/>
      <c r="H21" s="38"/>
      <c r="I21" s="140" t="s">
        <v>29</v>
      </c>
      <c r="J21" s="139" t="str">
        <f>IF('Rekapitulace zakázky'!AN17="","",'Rekapitulace zakázky'!AN17)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35</v>
      </c>
      <c r="E23" s="38"/>
      <c r="F23" s="38"/>
      <c r="G23" s="38"/>
      <c r="H23" s="38"/>
      <c r="I23" s="140" t="s">
        <v>27</v>
      </c>
      <c r="J23" s="139" t="s">
        <v>21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40" t="s">
        <v>29</v>
      </c>
      <c r="J24" s="139" t="s">
        <v>21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37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39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41</v>
      </c>
      <c r="G32" s="38"/>
      <c r="H32" s="38"/>
      <c r="I32" s="152" t="s">
        <v>40</v>
      </c>
      <c r="J32" s="151" t="s">
        <v>42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34" t="s">
        <v>44</v>
      </c>
      <c r="F33" s="154">
        <f>ROUND((SUM(BE80:BE94)),  2)</f>
        <v>0</v>
      </c>
      <c r="G33" s="38"/>
      <c r="H33" s="38"/>
      <c r="I33" s="155">
        <v>0.20999999999999999</v>
      </c>
      <c r="J33" s="154">
        <f>ROUND(((SUM(BE80:BE94))*I33),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45</v>
      </c>
      <c r="F34" s="154">
        <f>ROUND((SUM(BF80:BF94)),  2)</f>
        <v>0</v>
      </c>
      <c r="G34" s="38"/>
      <c r="H34" s="38"/>
      <c r="I34" s="155">
        <v>0.14999999999999999</v>
      </c>
      <c r="J34" s="154">
        <f>ROUND(((SUM(BF80:BF94))*I34),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46</v>
      </c>
      <c r="F35" s="154">
        <f>ROUND((SUM(BG80:BG94)),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47</v>
      </c>
      <c r="F36" s="154">
        <f>ROUND((SUM(BH80:BH94)),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48</v>
      </c>
      <c r="F37" s="154">
        <f>ROUND((SUM(BI80:BI94)),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zabezpečovacího zařízení v žst. Frenštát pod Radhoštěm(FINAL)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X - Materiál dodávaný objednavatelem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ŽST Frenštát pod Radhoštěm</v>
      </c>
      <c r="G52" s="40"/>
      <c r="H52" s="40"/>
      <c r="I52" s="140" t="s">
        <v>24</v>
      </c>
      <c r="J52" s="72" t="str">
        <f>IF(J12="","",J12)</f>
        <v>9. 3. 2020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140" t="s">
        <v>32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140" t="s">
        <v>35</v>
      </c>
      <c r="J55" s="36" t="str">
        <f>E24</f>
        <v>Ing. Hodulová Michaela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98</v>
      </c>
      <c r="D57" s="172"/>
      <c r="E57" s="172"/>
      <c r="F57" s="172"/>
      <c r="G57" s="172"/>
      <c r="H57" s="172"/>
      <c r="I57" s="173"/>
      <c r="J57" s="174" t="s">
        <v>99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71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76"/>
      <c r="C60" s="177"/>
      <c r="D60" s="178" t="s">
        <v>101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102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Oprava zabezpečovacího zařízení v žst. Frenštát pod Radhoštěm(FINAL)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95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X - Materiál dodávaný objednavatelem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ŽST Frenštát pod Radhoštěm</v>
      </c>
      <c r="G74" s="40"/>
      <c r="H74" s="40"/>
      <c r="I74" s="140" t="s">
        <v>24</v>
      </c>
      <c r="J74" s="72" t="str">
        <f>IF(J12="","",J12)</f>
        <v>9. 3. 2020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140" t="s">
        <v>32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140" t="s">
        <v>35</v>
      </c>
      <c r="J77" s="36" t="str">
        <f>E24</f>
        <v>Ing. Hodulová Michaela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103</v>
      </c>
      <c r="D79" s="186" t="s">
        <v>58</v>
      </c>
      <c r="E79" s="186" t="s">
        <v>54</v>
      </c>
      <c r="F79" s="186" t="s">
        <v>55</v>
      </c>
      <c r="G79" s="186" t="s">
        <v>104</v>
      </c>
      <c r="H79" s="186" t="s">
        <v>105</v>
      </c>
      <c r="I79" s="187" t="s">
        <v>106</v>
      </c>
      <c r="J79" s="186" t="s">
        <v>99</v>
      </c>
      <c r="K79" s="188" t="s">
        <v>107</v>
      </c>
      <c r="L79" s="189"/>
      <c r="M79" s="92" t="s">
        <v>21</v>
      </c>
      <c r="N79" s="93" t="s">
        <v>43</v>
      </c>
      <c r="O79" s="93" t="s">
        <v>108</v>
      </c>
      <c r="P79" s="93" t="s">
        <v>109</v>
      </c>
      <c r="Q79" s="93" t="s">
        <v>110</v>
      </c>
      <c r="R79" s="93" t="s">
        <v>111</v>
      </c>
      <c r="S79" s="93" t="s">
        <v>112</v>
      </c>
      <c r="T79" s="94" t="s">
        <v>113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114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100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72</v>
      </c>
      <c r="E81" s="198" t="s">
        <v>115</v>
      </c>
      <c r="F81" s="198" t="s">
        <v>116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SUM(P82:P94)</f>
        <v>0</v>
      </c>
      <c r="Q81" s="203"/>
      <c r="R81" s="204">
        <f>SUM(R82:R94)</f>
        <v>0</v>
      </c>
      <c r="S81" s="203"/>
      <c r="T81" s="205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117</v>
      </c>
      <c r="AT81" s="207" t="s">
        <v>72</v>
      </c>
      <c r="AU81" s="207" t="s">
        <v>73</v>
      </c>
      <c r="AY81" s="206" t="s">
        <v>118</v>
      </c>
      <c r="BK81" s="208">
        <f>SUM(BK82:BK94)</f>
        <v>0</v>
      </c>
    </row>
    <row r="82" s="2" customFormat="1" ht="21.75" customHeight="1">
      <c r="A82" s="38"/>
      <c r="B82" s="39"/>
      <c r="C82" s="222" t="s">
        <v>81</v>
      </c>
      <c r="D82" s="222" t="s">
        <v>125</v>
      </c>
      <c r="E82" s="223" t="s">
        <v>757</v>
      </c>
      <c r="F82" s="224" t="s">
        <v>758</v>
      </c>
      <c r="G82" s="225" t="s">
        <v>122</v>
      </c>
      <c r="H82" s="226">
        <v>2</v>
      </c>
      <c r="I82" s="227"/>
      <c r="J82" s="228">
        <f>ROUND(I82*H82,2)</f>
        <v>0</v>
      </c>
      <c r="K82" s="224" t="s">
        <v>21</v>
      </c>
      <c r="L82" s="229"/>
      <c r="M82" s="230" t="s">
        <v>21</v>
      </c>
      <c r="N82" s="231" t="s">
        <v>44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128</v>
      </c>
      <c r="AT82" s="220" t="s">
        <v>125</v>
      </c>
      <c r="AU82" s="220" t="s">
        <v>81</v>
      </c>
      <c r="AY82" s="17" t="s">
        <v>118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81</v>
      </c>
      <c r="BK82" s="221">
        <f>ROUND(I82*H82,2)</f>
        <v>0</v>
      </c>
      <c r="BL82" s="17" t="s">
        <v>128</v>
      </c>
      <c r="BM82" s="220" t="s">
        <v>759</v>
      </c>
    </row>
    <row r="83" s="2" customFormat="1" ht="21.75" customHeight="1">
      <c r="A83" s="38"/>
      <c r="B83" s="39"/>
      <c r="C83" s="222" t="s">
        <v>83</v>
      </c>
      <c r="D83" s="222" t="s">
        <v>125</v>
      </c>
      <c r="E83" s="223" t="s">
        <v>760</v>
      </c>
      <c r="F83" s="224" t="s">
        <v>761</v>
      </c>
      <c r="G83" s="225" t="s">
        <v>122</v>
      </c>
      <c r="H83" s="226">
        <v>3</v>
      </c>
      <c r="I83" s="227"/>
      <c r="J83" s="228">
        <f>ROUND(I83*H83,2)</f>
        <v>0</v>
      </c>
      <c r="K83" s="224" t="s">
        <v>21</v>
      </c>
      <c r="L83" s="229"/>
      <c r="M83" s="230" t="s">
        <v>21</v>
      </c>
      <c r="N83" s="231" t="s">
        <v>44</v>
      </c>
      <c r="O83" s="84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20" t="s">
        <v>128</v>
      </c>
      <c r="AT83" s="220" t="s">
        <v>125</v>
      </c>
      <c r="AU83" s="220" t="s">
        <v>81</v>
      </c>
      <c r="AY83" s="17" t="s">
        <v>118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17" t="s">
        <v>81</v>
      </c>
      <c r="BK83" s="221">
        <f>ROUND(I83*H83,2)</f>
        <v>0</v>
      </c>
      <c r="BL83" s="17" t="s">
        <v>128</v>
      </c>
      <c r="BM83" s="220" t="s">
        <v>762</v>
      </c>
    </row>
    <row r="84" s="2" customFormat="1" ht="21.75" customHeight="1">
      <c r="A84" s="38"/>
      <c r="B84" s="39"/>
      <c r="C84" s="222" t="s">
        <v>130</v>
      </c>
      <c r="D84" s="222" t="s">
        <v>125</v>
      </c>
      <c r="E84" s="223" t="s">
        <v>763</v>
      </c>
      <c r="F84" s="224" t="s">
        <v>764</v>
      </c>
      <c r="G84" s="225" t="s">
        <v>122</v>
      </c>
      <c r="H84" s="226">
        <v>1</v>
      </c>
      <c r="I84" s="227"/>
      <c r="J84" s="228">
        <f>ROUND(I84*H84,2)</f>
        <v>0</v>
      </c>
      <c r="K84" s="224" t="s">
        <v>21</v>
      </c>
      <c r="L84" s="229"/>
      <c r="M84" s="230" t="s">
        <v>21</v>
      </c>
      <c r="N84" s="231" t="s">
        <v>44</v>
      </c>
      <c r="O84" s="84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0" t="s">
        <v>128</v>
      </c>
      <c r="AT84" s="220" t="s">
        <v>125</v>
      </c>
      <c r="AU84" s="220" t="s">
        <v>81</v>
      </c>
      <c r="AY84" s="17" t="s">
        <v>118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7" t="s">
        <v>81</v>
      </c>
      <c r="BK84" s="221">
        <f>ROUND(I84*H84,2)</f>
        <v>0</v>
      </c>
      <c r="BL84" s="17" t="s">
        <v>128</v>
      </c>
      <c r="BM84" s="220" t="s">
        <v>765</v>
      </c>
    </row>
    <row r="85" s="2" customFormat="1" ht="16.5" customHeight="1">
      <c r="A85" s="38"/>
      <c r="B85" s="39"/>
      <c r="C85" s="222" t="s">
        <v>117</v>
      </c>
      <c r="D85" s="222" t="s">
        <v>125</v>
      </c>
      <c r="E85" s="223" t="s">
        <v>766</v>
      </c>
      <c r="F85" s="224" t="s">
        <v>767</v>
      </c>
      <c r="G85" s="225" t="s">
        <v>122</v>
      </c>
      <c r="H85" s="226">
        <v>1</v>
      </c>
      <c r="I85" s="227"/>
      <c r="J85" s="228">
        <f>ROUND(I85*H85,2)</f>
        <v>0</v>
      </c>
      <c r="K85" s="224" t="s">
        <v>21</v>
      </c>
      <c r="L85" s="229"/>
      <c r="M85" s="230" t="s">
        <v>21</v>
      </c>
      <c r="N85" s="231" t="s">
        <v>44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128</v>
      </c>
      <c r="AT85" s="220" t="s">
        <v>125</v>
      </c>
      <c r="AU85" s="220" t="s">
        <v>81</v>
      </c>
      <c r="AY85" s="17" t="s">
        <v>118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81</v>
      </c>
      <c r="BK85" s="221">
        <f>ROUND(I85*H85,2)</f>
        <v>0</v>
      </c>
      <c r="BL85" s="17" t="s">
        <v>128</v>
      </c>
      <c r="BM85" s="220" t="s">
        <v>768</v>
      </c>
    </row>
    <row r="86" s="2" customFormat="1" ht="16.5" customHeight="1">
      <c r="A86" s="38"/>
      <c r="B86" s="39"/>
      <c r="C86" s="222" t="s">
        <v>137</v>
      </c>
      <c r="D86" s="222" t="s">
        <v>125</v>
      </c>
      <c r="E86" s="223" t="s">
        <v>769</v>
      </c>
      <c r="F86" s="224" t="s">
        <v>770</v>
      </c>
      <c r="G86" s="225" t="s">
        <v>122</v>
      </c>
      <c r="H86" s="226">
        <v>1</v>
      </c>
      <c r="I86" s="227"/>
      <c r="J86" s="228">
        <f>ROUND(I86*H86,2)</f>
        <v>0</v>
      </c>
      <c r="K86" s="224" t="s">
        <v>21</v>
      </c>
      <c r="L86" s="229"/>
      <c r="M86" s="230" t="s">
        <v>21</v>
      </c>
      <c r="N86" s="231" t="s">
        <v>44</v>
      </c>
      <c r="O86" s="84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0" t="s">
        <v>128</v>
      </c>
      <c r="AT86" s="220" t="s">
        <v>125</v>
      </c>
      <c r="AU86" s="220" t="s">
        <v>81</v>
      </c>
      <c r="AY86" s="17" t="s">
        <v>118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7" t="s">
        <v>81</v>
      </c>
      <c r="BK86" s="221">
        <f>ROUND(I86*H86,2)</f>
        <v>0</v>
      </c>
      <c r="BL86" s="17" t="s">
        <v>128</v>
      </c>
      <c r="BM86" s="220" t="s">
        <v>771</v>
      </c>
    </row>
    <row r="87" s="2" customFormat="1" ht="16.5" customHeight="1">
      <c r="A87" s="38"/>
      <c r="B87" s="39"/>
      <c r="C87" s="222" t="s">
        <v>141</v>
      </c>
      <c r="D87" s="222" t="s">
        <v>125</v>
      </c>
      <c r="E87" s="223" t="s">
        <v>772</v>
      </c>
      <c r="F87" s="224" t="s">
        <v>773</v>
      </c>
      <c r="G87" s="225" t="s">
        <v>122</v>
      </c>
      <c r="H87" s="226">
        <v>2</v>
      </c>
      <c r="I87" s="227"/>
      <c r="J87" s="228">
        <f>ROUND(I87*H87,2)</f>
        <v>0</v>
      </c>
      <c r="K87" s="224" t="s">
        <v>21</v>
      </c>
      <c r="L87" s="229"/>
      <c r="M87" s="230" t="s">
        <v>21</v>
      </c>
      <c r="N87" s="231" t="s">
        <v>44</v>
      </c>
      <c r="O87" s="84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0" t="s">
        <v>128</v>
      </c>
      <c r="AT87" s="220" t="s">
        <v>125</v>
      </c>
      <c r="AU87" s="220" t="s">
        <v>81</v>
      </c>
      <c r="AY87" s="17" t="s">
        <v>118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17" t="s">
        <v>81</v>
      </c>
      <c r="BK87" s="221">
        <f>ROUND(I87*H87,2)</f>
        <v>0</v>
      </c>
      <c r="BL87" s="17" t="s">
        <v>128</v>
      </c>
      <c r="BM87" s="220" t="s">
        <v>774</v>
      </c>
    </row>
    <row r="88" s="2" customFormat="1" ht="16.5" customHeight="1">
      <c r="A88" s="38"/>
      <c r="B88" s="39"/>
      <c r="C88" s="222" t="s">
        <v>145</v>
      </c>
      <c r="D88" s="222" t="s">
        <v>125</v>
      </c>
      <c r="E88" s="223" t="s">
        <v>775</v>
      </c>
      <c r="F88" s="224" t="s">
        <v>776</v>
      </c>
      <c r="G88" s="225" t="s">
        <v>122</v>
      </c>
      <c r="H88" s="226">
        <v>2</v>
      </c>
      <c r="I88" s="227"/>
      <c r="J88" s="228">
        <f>ROUND(I88*H88,2)</f>
        <v>0</v>
      </c>
      <c r="K88" s="224" t="s">
        <v>21</v>
      </c>
      <c r="L88" s="229"/>
      <c r="M88" s="230" t="s">
        <v>21</v>
      </c>
      <c r="N88" s="231" t="s">
        <v>44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128</v>
      </c>
      <c r="AT88" s="220" t="s">
        <v>125</v>
      </c>
      <c r="AU88" s="220" t="s">
        <v>81</v>
      </c>
      <c r="AY88" s="17" t="s">
        <v>118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81</v>
      </c>
      <c r="BK88" s="221">
        <f>ROUND(I88*H88,2)</f>
        <v>0</v>
      </c>
      <c r="BL88" s="17" t="s">
        <v>128</v>
      </c>
      <c r="BM88" s="220" t="s">
        <v>777</v>
      </c>
    </row>
    <row r="89" s="2" customFormat="1" ht="16.5" customHeight="1">
      <c r="A89" s="38"/>
      <c r="B89" s="39"/>
      <c r="C89" s="222" t="s">
        <v>149</v>
      </c>
      <c r="D89" s="222" t="s">
        <v>125</v>
      </c>
      <c r="E89" s="223" t="s">
        <v>778</v>
      </c>
      <c r="F89" s="224" t="s">
        <v>779</v>
      </c>
      <c r="G89" s="225" t="s">
        <v>122</v>
      </c>
      <c r="H89" s="226">
        <v>3</v>
      </c>
      <c r="I89" s="227"/>
      <c r="J89" s="228">
        <f>ROUND(I89*H89,2)</f>
        <v>0</v>
      </c>
      <c r="K89" s="224" t="s">
        <v>21</v>
      </c>
      <c r="L89" s="229"/>
      <c r="M89" s="230" t="s">
        <v>21</v>
      </c>
      <c r="N89" s="231" t="s">
        <v>44</v>
      </c>
      <c r="O89" s="84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0" t="s">
        <v>128</v>
      </c>
      <c r="AT89" s="220" t="s">
        <v>125</v>
      </c>
      <c r="AU89" s="220" t="s">
        <v>81</v>
      </c>
      <c r="AY89" s="17" t="s">
        <v>118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7" t="s">
        <v>81</v>
      </c>
      <c r="BK89" s="221">
        <f>ROUND(I89*H89,2)</f>
        <v>0</v>
      </c>
      <c r="BL89" s="17" t="s">
        <v>128</v>
      </c>
      <c r="BM89" s="220" t="s">
        <v>780</v>
      </c>
    </row>
    <row r="90" s="2" customFormat="1" ht="16.5" customHeight="1">
      <c r="A90" s="38"/>
      <c r="B90" s="39"/>
      <c r="C90" s="222" t="s">
        <v>153</v>
      </c>
      <c r="D90" s="222" t="s">
        <v>125</v>
      </c>
      <c r="E90" s="223" t="s">
        <v>781</v>
      </c>
      <c r="F90" s="224" t="s">
        <v>782</v>
      </c>
      <c r="G90" s="225" t="s">
        <v>122</v>
      </c>
      <c r="H90" s="226">
        <v>3</v>
      </c>
      <c r="I90" s="227"/>
      <c r="J90" s="228">
        <f>ROUND(I90*H90,2)</f>
        <v>0</v>
      </c>
      <c r="K90" s="224" t="s">
        <v>21</v>
      </c>
      <c r="L90" s="229"/>
      <c r="M90" s="230" t="s">
        <v>21</v>
      </c>
      <c r="N90" s="231" t="s">
        <v>44</v>
      </c>
      <c r="O90" s="84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0" t="s">
        <v>128</v>
      </c>
      <c r="AT90" s="220" t="s">
        <v>125</v>
      </c>
      <c r="AU90" s="220" t="s">
        <v>81</v>
      </c>
      <c r="AY90" s="17" t="s">
        <v>118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7" t="s">
        <v>81</v>
      </c>
      <c r="BK90" s="221">
        <f>ROUND(I90*H90,2)</f>
        <v>0</v>
      </c>
      <c r="BL90" s="17" t="s">
        <v>128</v>
      </c>
      <c r="BM90" s="220" t="s">
        <v>783</v>
      </c>
    </row>
    <row r="91" s="2" customFormat="1" ht="16.5" customHeight="1">
      <c r="A91" s="38"/>
      <c r="B91" s="39"/>
      <c r="C91" s="222" t="s">
        <v>158</v>
      </c>
      <c r="D91" s="222" t="s">
        <v>125</v>
      </c>
      <c r="E91" s="223" t="s">
        <v>784</v>
      </c>
      <c r="F91" s="224" t="s">
        <v>785</v>
      </c>
      <c r="G91" s="225" t="s">
        <v>122</v>
      </c>
      <c r="H91" s="226">
        <v>2</v>
      </c>
      <c r="I91" s="227"/>
      <c r="J91" s="228">
        <f>ROUND(I91*H91,2)</f>
        <v>0</v>
      </c>
      <c r="K91" s="224" t="s">
        <v>21</v>
      </c>
      <c r="L91" s="229"/>
      <c r="M91" s="230" t="s">
        <v>21</v>
      </c>
      <c r="N91" s="231" t="s">
        <v>44</v>
      </c>
      <c r="O91" s="84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0" t="s">
        <v>128</v>
      </c>
      <c r="AT91" s="220" t="s">
        <v>125</v>
      </c>
      <c r="AU91" s="220" t="s">
        <v>81</v>
      </c>
      <c r="AY91" s="17" t="s">
        <v>118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17" t="s">
        <v>81</v>
      </c>
      <c r="BK91" s="221">
        <f>ROUND(I91*H91,2)</f>
        <v>0</v>
      </c>
      <c r="BL91" s="17" t="s">
        <v>128</v>
      </c>
      <c r="BM91" s="220" t="s">
        <v>786</v>
      </c>
    </row>
    <row r="92" s="2" customFormat="1" ht="16.5" customHeight="1">
      <c r="A92" s="38"/>
      <c r="B92" s="39"/>
      <c r="C92" s="222" t="s">
        <v>162</v>
      </c>
      <c r="D92" s="222" t="s">
        <v>125</v>
      </c>
      <c r="E92" s="223" t="s">
        <v>787</v>
      </c>
      <c r="F92" s="224" t="s">
        <v>788</v>
      </c>
      <c r="G92" s="225" t="s">
        <v>122</v>
      </c>
      <c r="H92" s="226">
        <v>3</v>
      </c>
      <c r="I92" s="227"/>
      <c r="J92" s="228">
        <f>ROUND(I92*H92,2)</f>
        <v>0</v>
      </c>
      <c r="K92" s="224" t="s">
        <v>21</v>
      </c>
      <c r="L92" s="229"/>
      <c r="M92" s="230" t="s">
        <v>21</v>
      </c>
      <c r="N92" s="231" t="s">
        <v>44</v>
      </c>
      <c r="O92" s="84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0" t="s">
        <v>128</v>
      </c>
      <c r="AT92" s="220" t="s">
        <v>125</v>
      </c>
      <c r="AU92" s="220" t="s">
        <v>81</v>
      </c>
      <c r="AY92" s="17" t="s">
        <v>118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7" t="s">
        <v>81</v>
      </c>
      <c r="BK92" s="221">
        <f>ROUND(I92*H92,2)</f>
        <v>0</v>
      </c>
      <c r="BL92" s="17" t="s">
        <v>128</v>
      </c>
      <c r="BM92" s="220" t="s">
        <v>789</v>
      </c>
    </row>
    <row r="93" s="2" customFormat="1" ht="21.75" customHeight="1">
      <c r="A93" s="38"/>
      <c r="B93" s="39"/>
      <c r="C93" s="222" t="s">
        <v>166</v>
      </c>
      <c r="D93" s="222" t="s">
        <v>125</v>
      </c>
      <c r="E93" s="223" t="s">
        <v>790</v>
      </c>
      <c r="F93" s="224" t="s">
        <v>791</v>
      </c>
      <c r="G93" s="225" t="s">
        <v>122</v>
      </c>
      <c r="H93" s="226">
        <v>7</v>
      </c>
      <c r="I93" s="227"/>
      <c r="J93" s="228">
        <f>ROUND(I93*H93,2)</f>
        <v>0</v>
      </c>
      <c r="K93" s="224" t="s">
        <v>21</v>
      </c>
      <c r="L93" s="229"/>
      <c r="M93" s="230" t="s">
        <v>21</v>
      </c>
      <c r="N93" s="231" t="s">
        <v>44</v>
      </c>
      <c r="O93" s="84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0" t="s">
        <v>128</v>
      </c>
      <c r="AT93" s="220" t="s">
        <v>125</v>
      </c>
      <c r="AU93" s="220" t="s">
        <v>81</v>
      </c>
      <c r="AY93" s="17" t="s">
        <v>118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7" t="s">
        <v>81</v>
      </c>
      <c r="BK93" s="221">
        <f>ROUND(I93*H93,2)</f>
        <v>0</v>
      </c>
      <c r="BL93" s="17" t="s">
        <v>128</v>
      </c>
      <c r="BM93" s="220" t="s">
        <v>792</v>
      </c>
    </row>
    <row r="94" s="2" customFormat="1" ht="21.75" customHeight="1">
      <c r="A94" s="38"/>
      <c r="B94" s="39"/>
      <c r="C94" s="222" t="s">
        <v>170</v>
      </c>
      <c r="D94" s="222" t="s">
        <v>125</v>
      </c>
      <c r="E94" s="223" t="s">
        <v>793</v>
      </c>
      <c r="F94" s="224" t="s">
        <v>794</v>
      </c>
      <c r="G94" s="225" t="s">
        <v>122</v>
      </c>
      <c r="H94" s="226">
        <v>7</v>
      </c>
      <c r="I94" s="227"/>
      <c r="J94" s="228">
        <f>ROUND(I94*H94,2)</f>
        <v>0</v>
      </c>
      <c r="K94" s="224" t="s">
        <v>21</v>
      </c>
      <c r="L94" s="229"/>
      <c r="M94" s="270" t="s">
        <v>21</v>
      </c>
      <c r="N94" s="271" t="s">
        <v>44</v>
      </c>
      <c r="O94" s="257"/>
      <c r="P94" s="258">
        <f>O94*H94</f>
        <v>0</v>
      </c>
      <c r="Q94" s="258">
        <v>0</v>
      </c>
      <c r="R94" s="258">
        <f>Q94*H94</f>
        <v>0</v>
      </c>
      <c r="S94" s="258">
        <v>0</v>
      </c>
      <c r="T94" s="25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128</v>
      </c>
      <c r="AT94" s="220" t="s">
        <v>125</v>
      </c>
      <c r="AU94" s="220" t="s">
        <v>81</v>
      </c>
      <c r="AY94" s="17" t="s">
        <v>118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81</v>
      </c>
      <c r="BK94" s="221">
        <f>ROUND(I94*H94,2)</f>
        <v>0</v>
      </c>
      <c r="BL94" s="17" t="s">
        <v>128</v>
      </c>
      <c r="BM94" s="220" t="s">
        <v>795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166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sNnH2gRwpo2ERWqdYArrg4lKjXCfHJa2y+znmWMsSm0y99qMiqma4TOrGHo3lkJp8yLnVoYQHJhTLwz/Z+zjNg==" hashValue="AOSUV7Y9HKagDknEFKEZMmkxpTkd/KKEEf539o13PJjBK5zJE6oFptpJ3uJVDix04bdW4D4ksJPQFT+l49mkTA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796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797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798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799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800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801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802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803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804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805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806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86</v>
      </c>
      <c r="F18" s="283" t="s">
        <v>807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808</v>
      </c>
      <c r="F19" s="283" t="s">
        <v>809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80</v>
      </c>
      <c r="F20" s="283" t="s">
        <v>810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89</v>
      </c>
      <c r="F21" s="283" t="s">
        <v>811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115</v>
      </c>
      <c r="F22" s="283" t="s">
        <v>116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812</v>
      </c>
      <c r="F23" s="283" t="s">
        <v>813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814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815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816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817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818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819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820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821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822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103</v>
      </c>
      <c r="F36" s="283"/>
      <c r="G36" s="283" t="s">
        <v>823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824</v>
      </c>
      <c r="F37" s="283"/>
      <c r="G37" s="283" t="s">
        <v>825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54</v>
      </c>
      <c r="F38" s="283"/>
      <c r="G38" s="283" t="s">
        <v>826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55</v>
      </c>
      <c r="F39" s="283"/>
      <c r="G39" s="283" t="s">
        <v>827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104</v>
      </c>
      <c r="F40" s="283"/>
      <c r="G40" s="283" t="s">
        <v>828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105</v>
      </c>
      <c r="F41" s="283"/>
      <c r="G41" s="283" t="s">
        <v>829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830</v>
      </c>
      <c r="F42" s="283"/>
      <c r="G42" s="283" t="s">
        <v>831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832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833</v>
      </c>
      <c r="F44" s="283"/>
      <c r="G44" s="283" t="s">
        <v>834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107</v>
      </c>
      <c r="F45" s="283"/>
      <c r="G45" s="283" t="s">
        <v>835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836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837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838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839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840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841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842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843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844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845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846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847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848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849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850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851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852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853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854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855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856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857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858</v>
      </c>
      <c r="D76" s="301"/>
      <c r="E76" s="301"/>
      <c r="F76" s="301" t="s">
        <v>859</v>
      </c>
      <c r="G76" s="302"/>
      <c r="H76" s="301" t="s">
        <v>55</v>
      </c>
      <c r="I76" s="301" t="s">
        <v>58</v>
      </c>
      <c r="J76" s="301" t="s">
        <v>860</v>
      </c>
      <c r="K76" s="300"/>
    </row>
    <row r="77" s="1" customFormat="1" ht="17.25" customHeight="1">
      <c r="B77" s="298"/>
      <c r="C77" s="303" t="s">
        <v>861</v>
      </c>
      <c r="D77" s="303"/>
      <c r="E77" s="303"/>
      <c r="F77" s="304" t="s">
        <v>862</v>
      </c>
      <c r="G77" s="305"/>
      <c r="H77" s="303"/>
      <c r="I77" s="303"/>
      <c r="J77" s="303" t="s">
        <v>863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54</v>
      </c>
      <c r="D79" s="306"/>
      <c r="E79" s="306"/>
      <c r="F79" s="308" t="s">
        <v>864</v>
      </c>
      <c r="G79" s="307"/>
      <c r="H79" s="286" t="s">
        <v>865</v>
      </c>
      <c r="I79" s="286" t="s">
        <v>866</v>
      </c>
      <c r="J79" s="286">
        <v>20</v>
      </c>
      <c r="K79" s="300"/>
    </row>
    <row r="80" s="1" customFormat="1" ht="15" customHeight="1">
      <c r="B80" s="298"/>
      <c r="C80" s="286" t="s">
        <v>867</v>
      </c>
      <c r="D80" s="286"/>
      <c r="E80" s="286"/>
      <c r="F80" s="308" t="s">
        <v>864</v>
      </c>
      <c r="G80" s="307"/>
      <c r="H80" s="286" t="s">
        <v>868</v>
      </c>
      <c r="I80" s="286" t="s">
        <v>866</v>
      </c>
      <c r="J80" s="286">
        <v>120</v>
      </c>
      <c r="K80" s="300"/>
    </row>
    <row r="81" s="1" customFormat="1" ht="15" customHeight="1">
      <c r="B81" s="309"/>
      <c r="C81" s="286" t="s">
        <v>869</v>
      </c>
      <c r="D81" s="286"/>
      <c r="E81" s="286"/>
      <c r="F81" s="308" t="s">
        <v>870</v>
      </c>
      <c r="G81" s="307"/>
      <c r="H81" s="286" t="s">
        <v>871</v>
      </c>
      <c r="I81" s="286" t="s">
        <v>866</v>
      </c>
      <c r="J81" s="286">
        <v>50</v>
      </c>
      <c r="K81" s="300"/>
    </row>
    <row r="82" s="1" customFormat="1" ht="15" customHeight="1">
      <c r="B82" s="309"/>
      <c r="C82" s="286" t="s">
        <v>872</v>
      </c>
      <c r="D82" s="286"/>
      <c r="E82" s="286"/>
      <c r="F82" s="308" t="s">
        <v>864</v>
      </c>
      <c r="G82" s="307"/>
      <c r="H82" s="286" t="s">
        <v>873</v>
      </c>
      <c r="I82" s="286" t="s">
        <v>874</v>
      </c>
      <c r="J82" s="286"/>
      <c r="K82" s="300"/>
    </row>
    <row r="83" s="1" customFormat="1" ht="15" customHeight="1">
      <c r="B83" s="309"/>
      <c r="C83" s="310" t="s">
        <v>875</v>
      </c>
      <c r="D83" s="310"/>
      <c r="E83" s="310"/>
      <c r="F83" s="311" t="s">
        <v>870</v>
      </c>
      <c r="G83" s="310"/>
      <c r="H83" s="310" t="s">
        <v>876</v>
      </c>
      <c r="I83" s="310" t="s">
        <v>866</v>
      </c>
      <c r="J83" s="310">
        <v>15</v>
      </c>
      <c r="K83" s="300"/>
    </row>
    <row r="84" s="1" customFormat="1" ht="15" customHeight="1">
      <c r="B84" s="309"/>
      <c r="C84" s="310" t="s">
        <v>877</v>
      </c>
      <c r="D84" s="310"/>
      <c r="E84" s="310"/>
      <c r="F84" s="311" t="s">
        <v>870</v>
      </c>
      <c r="G84" s="310"/>
      <c r="H84" s="310" t="s">
        <v>878</v>
      </c>
      <c r="I84" s="310" t="s">
        <v>866</v>
      </c>
      <c r="J84" s="310">
        <v>15</v>
      </c>
      <c r="K84" s="300"/>
    </row>
    <row r="85" s="1" customFormat="1" ht="15" customHeight="1">
      <c r="B85" s="309"/>
      <c r="C85" s="310" t="s">
        <v>879</v>
      </c>
      <c r="D85" s="310"/>
      <c r="E85" s="310"/>
      <c r="F85" s="311" t="s">
        <v>870</v>
      </c>
      <c r="G85" s="310"/>
      <c r="H85" s="310" t="s">
        <v>880</v>
      </c>
      <c r="I85" s="310" t="s">
        <v>866</v>
      </c>
      <c r="J85" s="310">
        <v>20</v>
      </c>
      <c r="K85" s="300"/>
    </row>
    <row r="86" s="1" customFormat="1" ht="15" customHeight="1">
      <c r="B86" s="309"/>
      <c r="C86" s="310" t="s">
        <v>881</v>
      </c>
      <c r="D86" s="310"/>
      <c r="E86" s="310"/>
      <c r="F86" s="311" t="s">
        <v>870</v>
      </c>
      <c r="G86" s="310"/>
      <c r="H86" s="310" t="s">
        <v>882</v>
      </c>
      <c r="I86" s="310" t="s">
        <v>866</v>
      </c>
      <c r="J86" s="310">
        <v>20</v>
      </c>
      <c r="K86" s="300"/>
    </row>
    <row r="87" s="1" customFormat="1" ht="15" customHeight="1">
      <c r="B87" s="309"/>
      <c r="C87" s="286" t="s">
        <v>883</v>
      </c>
      <c r="D87" s="286"/>
      <c r="E87" s="286"/>
      <c r="F87" s="308" t="s">
        <v>870</v>
      </c>
      <c r="G87" s="307"/>
      <c r="H87" s="286" t="s">
        <v>884</v>
      </c>
      <c r="I87" s="286" t="s">
        <v>866</v>
      </c>
      <c r="J87" s="286">
        <v>50</v>
      </c>
      <c r="K87" s="300"/>
    </row>
    <row r="88" s="1" customFormat="1" ht="15" customHeight="1">
      <c r="B88" s="309"/>
      <c r="C88" s="286" t="s">
        <v>885</v>
      </c>
      <c r="D88" s="286"/>
      <c r="E88" s="286"/>
      <c r="F88" s="308" t="s">
        <v>870</v>
      </c>
      <c r="G88" s="307"/>
      <c r="H88" s="286" t="s">
        <v>886</v>
      </c>
      <c r="I88" s="286" t="s">
        <v>866</v>
      </c>
      <c r="J88" s="286">
        <v>20</v>
      </c>
      <c r="K88" s="300"/>
    </row>
    <row r="89" s="1" customFormat="1" ht="15" customHeight="1">
      <c r="B89" s="309"/>
      <c r="C89" s="286" t="s">
        <v>887</v>
      </c>
      <c r="D89" s="286"/>
      <c r="E89" s="286"/>
      <c r="F89" s="308" t="s">
        <v>870</v>
      </c>
      <c r="G89" s="307"/>
      <c r="H89" s="286" t="s">
        <v>888</v>
      </c>
      <c r="I89" s="286" t="s">
        <v>866</v>
      </c>
      <c r="J89" s="286">
        <v>20</v>
      </c>
      <c r="K89" s="300"/>
    </row>
    <row r="90" s="1" customFormat="1" ht="15" customHeight="1">
      <c r="B90" s="309"/>
      <c r="C90" s="286" t="s">
        <v>889</v>
      </c>
      <c r="D90" s="286"/>
      <c r="E90" s="286"/>
      <c r="F90" s="308" t="s">
        <v>870</v>
      </c>
      <c r="G90" s="307"/>
      <c r="H90" s="286" t="s">
        <v>890</v>
      </c>
      <c r="I90" s="286" t="s">
        <v>866</v>
      </c>
      <c r="J90" s="286">
        <v>50</v>
      </c>
      <c r="K90" s="300"/>
    </row>
    <row r="91" s="1" customFormat="1" ht="15" customHeight="1">
      <c r="B91" s="309"/>
      <c r="C91" s="286" t="s">
        <v>891</v>
      </c>
      <c r="D91" s="286"/>
      <c r="E91" s="286"/>
      <c r="F91" s="308" t="s">
        <v>870</v>
      </c>
      <c r="G91" s="307"/>
      <c r="H91" s="286" t="s">
        <v>891</v>
      </c>
      <c r="I91" s="286" t="s">
        <v>866</v>
      </c>
      <c r="J91" s="286">
        <v>50</v>
      </c>
      <c r="K91" s="300"/>
    </row>
    <row r="92" s="1" customFormat="1" ht="15" customHeight="1">
      <c r="B92" s="309"/>
      <c r="C92" s="286" t="s">
        <v>892</v>
      </c>
      <c r="D92" s="286"/>
      <c r="E92" s="286"/>
      <c r="F92" s="308" t="s">
        <v>870</v>
      </c>
      <c r="G92" s="307"/>
      <c r="H92" s="286" t="s">
        <v>893</v>
      </c>
      <c r="I92" s="286" t="s">
        <v>866</v>
      </c>
      <c r="J92" s="286">
        <v>255</v>
      </c>
      <c r="K92" s="300"/>
    </row>
    <row r="93" s="1" customFormat="1" ht="15" customHeight="1">
      <c r="B93" s="309"/>
      <c r="C93" s="286" t="s">
        <v>894</v>
      </c>
      <c r="D93" s="286"/>
      <c r="E93" s="286"/>
      <c r="F93" s="308" t="s">
        <v>864</v>
      </c>
      <c r="G93" s="307"/>
      <c r="H93" s="286" t="s">
        <v>895</v>
      </c>
      <c r="I93" s="286" t="s">
        <v>896</v>
      </c>
      <c r="J93" s="286"/>
      <c r="K93" s="300"/>
    </row>
    <row r="94" s="1" customFormat="1" ht="15" customHeight="1">
      <c r="B94" s="309"/>
      <c r="C94" s="286" t="s">
        <v>897</v>
      </c>
      <c r="D94" s="286"/>
      <c r="E94" s="286"/>
      <c r="F94" s="308" t="s">
        <v>864</v>
      </c>
      <c r="G94" s="307"/>
      <c r="H94" s="286" t="s">
        <v>898</v>
      </c>
      <c r="I94" s="286" t="s">
        <v>899</v>
      </c>
      <c r="J94" s="286"/>
      <c r="K94" s="300"/>
    </row>
    <row r="95" s="1" customFormat="1" ht="15" customHeight="1">
      <c r="B95" s="309"/>
      <c r="C95" s="286" t="s">
        <v>900</v>
      </c>
      <c r="D95" s="286"/>
      <c r="E95" s="286"/>
      <c r="F95" s="308" t="s">
        <v>864</v>
      </c>
      <c r="G95" s="307"/>
      <c r="H95" s="286" t="s">
        <v>900</v>
      </c>
      <c r="I95" s="286" t="s">
        <v>899</v>
      </c>
      <c r="J95" s="286"/>
      <c r="K95" s="300"/>
    </row>
    <row r="96" s="1" customFormat="1" ht="15" customHeight="1">
      <c r="B96" s="309"/>
      <c r="C96" s="286" t="s">
        <v>39</v>
      </c>
      <c r="D96" s="286"/>
      <c r="E96" s="286"/>
      <c r="F96" s="308" t="s">
        <v>864</v>
      </c>
      <c r="G96" s="307"/>
      <c r="H96" s="286" t="s">
        <v>901</v>
      </c>
      <c r="I96" s="286" t="s">
        <v>899</v>
      </c>
      <c r="J96" s="286"/>
      <c r="K96" s="300"/>
    </row>
    <row r="97" s="1" customFormat="1" ht="15" customHeight="1">
      <c r="B97" s="309"/>
      <c r="C97" s="286" t="s">
        <v>49</v>
      </c>
      <c r="D97" s="286"/>
      <c r="E97" s="286"/>
      <c r="F97" s="308" t="s">
        <v>864</v>
      </c>
      <c r="G97" s="307"/>
      <c r="H97" s="286" t="s">
        <v>902</v>
      </c>
      <c r="I97" s="286" t="s">
        <v>899</v>
      </c>
      <c r="J97" s="286"/>
      <c r="K97" s="300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903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858</v>
      </c>
      <c r="D103" s="301"/>
      <c r="E103" s="301"/>
      <c r="F103" s="301" t="s">
        <v>859</v>
      </c>
      <c r="G103" s="302"/>
      <c r="H103" s="301" t="s">
        <v>55</v>
      </c>
      <c r="I103" s="301" t="s">
        <v>58</v>
      </c>
      <c r="J103" s="301" t="s">
        <v>860</v>
      </c>
      <c r="K103" s="300"/>
    </row>
    <row r="104" s="1" customFormat="1" ht="17.25" customHeight="1">
      <c r="B104" s="298"/>
      <c r="C104" s="303" t="s">
        <v>861</v>
      </c>
      <c r="D104" s="303"/>
      <c r="E104" s="303"/>
      <c r="F104" s="304" t="s">
        <v>862</v>
      </c>
      <c r="G104" s="305"/>
      <c r="H104" s="303"/>
      <c r="I104" s="303"/>
      <c r="J104" s="303" t="s">
        <v>863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7"/>
      <c r="H105" s="301"/>
      <c r="I105" s="301"/>
      <c r="J105" s="301"/>
      <c r="K105" s="300"/>
    </row>
    <row r="106" s="1" customFormat="1" ht="15" customHeight="1">
      <c r="B106" s="298"/>
      <c r="C106" s="286" t="s">
        <v>54</v>
      </c>
      <c r="D106" s="306"/>
      <c r="E106" s="306"/>
      <c r="F106" s="308" t="s">
        <v>864</v>
      </c>
      <c r="G106" s="317"/>
      <c r="H106" s="286" t="s">
        <v>904</v>
      </c>
      <c r="I106" s="286" t="s">
        <v>866</v>
      </c>
      <c r="J106" s="286">
        <v>20</v>
      </c>
      <c r="K106" s="300"/>
    </row>
    <row r="107" s="1" customFormat="1" ht="15" customHeight="1">
      <c r="B107" s="298"/>
      <c r="C107" s="286" t="s">
        <v>867</v>
      </c>
      <c r="D107" s="286"/>
      <c r="E107" s="286"/>
      <c r="F107" s="308" t="s">
        <v>864</v>
      </c>
      <c r="G107" s="286"/>
      <c r="H107" s="286" t="s">
        <v>904</v>
      </c>
      <c r="I107" s="286" t="s">
        <v>866</v>
      </c>
      <c r="J107" s="286">
        <v>120</v>
      </c>
      <c r="K107" s="300"/>
    </row>
    <row r="108" s="1" customFormat="1" ht="15" customHeight="1">
      <c r="B108" s="309"/>
      <c r="C108" s="286" t="s">
        <v>869</v>
      </c>
      <c r="D108" s="286"/>
      <c r="E108" s="286"/>
      <c r="F108" s="308" t="s">
        <v>870</v>
      </c>
      <c r="G108" s="286"/>
      <c r="H108" s="286" t="s">
        <v>904</v>
      </c>
      <c r="I108" s="286" t="s">
        <v>866</v>
      </c>
      <c r="J108" s="286">
        <v>50</v>
      </c>
      <c r="K108" s="300"/>
    </row>
    <row r="109" s="1" customFormat="1" ht="15" customHeight="1">
      <c r="B109" s="309"/>
      <c r="C109" s="286" t="s">
        <v>872</v>
      </c>
      <c r="D109" s="286"/>
      <c r="E109" s="286"/>
      <c r="F109" s="308" t="s">
        <v>864</v>
      </c>
      <c r="G109" s="286"/>
      <c r="H109" s="286" t="s">
        <v>904</v>
      </c>
      <c r="I109" s="286" t="s">
        <v>874</v>
      </c>
      <c r="J109" s="286"/>
      <c r="K109" s="300"/>
    </row>
    <row r="110" s="1" customFormat="1" ht="15" customHeight="1">
      <c r="B110" s="309"/>
      <c r="C110" s="286" t="s">
        <v>883</v>
      </c>
      <c r="D110" s="286"/>
      <c r="E110" s="286"/>
      <c r="F110" s="308" t="s">
        <v>870</v>
      </c>
      <c r="G110" s="286"/>
      <c r="H110" s="286" t="s">
        <v>904</v>
      </c>
      <c r="I110" s="286" t="s">
        <v>866</v>
      </c>
      <c r="J110" s="286">
        <v>50</v>
      </c>
      <c r="K110" s="300"/>
    </row>
    <row r="111" s="1" customFormat="1" ht="15" customHeight="1">
      <c r="B111" s="309"/>
      <c r="C111" s="286" t="s">
        <v>891</v>
      </c>
      <c r="D111" s="286"/>
      <c r="E111" s="286"/>
      <c r="F111" s="308" t="s">
        <v>870</v>
      </c>
      <c r="G111" s="286"/>
      <c r="H111" s="286" t="s">
        <v>904</v>
      </c>
      <c r="I111" s="286" t="s">
        <v>866</v>
      </c>
      <c r="J111" s="286">
        <v>50</v>
      </c>
      <c r="K111" s="300"/>
    </row>
    <row r="112" s="1" customFormat="1" ht="15" customHeight="1">
      <c r="B112" s="309"/>
      <c r="C112" s="286" t="s">
        <v>889</v>
      </c>
      <c r="D112" s="286"/>
      <c r="E112" s="286"/>
      <c r="F112" s="308" t="s">
        <v>870</v>
      </c>
      <c r="G112" s="286"/>
      <c r="H112" s="286" t="s">
        <v>904</v>
      </c>
      <c r="I112" s="286" t="s">
        <v>866</v>
      </c>
      <c r="J112" s="286">
        <v>50</v>
      </c>
      <c r="K112" s="300"/>
    </row>
    <row r="113" s="1" customFormat="1" ht="15" customHeight="1">
      <c r="B113" s="309"/>
      <c r="C113" s="286" t="s">
        <v>54</v>
      </c>
      <c r="D113" s="286"/>
      <c r="E113" s="286"/>
      <c r="F113" s="308" t="s">
        <v>864</v>
      </c>
      <c r="G113" s="286"/>
      <c r="H113" s="286" t="s">
        <v>905</v>
      </c>
      <c r="I113" s="286" t="s">
        <v>866</v>
      </c>
      <c r="J113" s="286">
        <v>20</v>
      </c>
      <c r="K113" s="300"/>
    </row>
    <row r="114" s="1" customFormat="1" ht="15" customHeight="1">
      <c r="B114" s="309"/>
      <c r="C114" s="286" t="s">
        <v>906</v>
      </c>
      <c r="D114" s="286"/>
      <c r="E114" s="286"/>
      <c r="F114" s="308" t="s">
        <v>864</v>
      </c>
      <c r="G114" s="286"/>
      <c r="H114" s="286" t="s">
        <v>907</v>
      </c>
      <c r="I114" s="286" t="s">
        <v>866</v>
      </c>
      <c r="J114" s="286">
        <v>120</v>
      </c>
      <c r="K114" s="300"/>
    </row>
    <row r="115" s="1" customFormat="1" ht="15" customHeight="1">
      <c r="B115" s="309"/>
      <c r="C115" s="286" t="s">
        <v>39</v>
      </c>
      <c r="D115" s="286"/>
      <c r="E115" s="286"/>
      <c r="F115" s="308" t="s">
        <v>864</v>
      </c>
      <c r="G115" s="286"/>
      <c r="H115" s="286" t="s">
        <v>908</v>
      </c>
      <c r="I115" s="286" t="s">
        <v>899</v>
      </c>
      <c r="J115" s="286"/>
      <c r="K115" s="300"/>
    </row>
    <row r="116" s="1" customFormat="1" ht="15" customHeight="1">
      <c r="B116" s="309"/>
      <c r="C116" s="286" t="s">
        <v>49</v>
      </c>
      <c r="D116" s="286"/>
      <c r="E116" s="286"/>
      <c r="F116" s="308" t="s">
        <v>864</v>
      </c>
      <c r="G116" s="286"/>
      <c r="H116" s="286" t="s">
        <v>909</v>
      </c>
      <c r="I116" s="286" t="s">
        <v>899</v>
      </c>
      <c r="J116" s="286"/>
      <c r="K116" s="300"/>
    </row>
    <row r="117" s="1" customFormat="1" ht="15" customHeight="1">
      <c r="B117" s="309"/>
      <c r="C117" s="286" t="s">
        <v>58</v>
      </c>
      <c r="D117" s="286"/>
      <c r="E117" s="286"/>
      <c r="F117" s="308" t="s">
        <v>864</v>
      </c>
      <c r="G117" s="286"/>
      <c r="H117" s="286" t="s">
        <v>910</v>
      </c>
      <c r="I117" s="286" t="s">
        <v>911</v>
      </c>
      <c r="J117" s="286"/>
      <c r="K117" s="300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283"/>
      <c r="D119" s="283"/>
      <c r="E119" s="283"/>
      <c r="F119" s="320"/>
      <c r="G119" s="283"/>
      <c r="H119" s="283"/>
      <c r="I119" s="283"/>
      <c r="J119" s="283"/>
      <c r="K119" s="319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7" t="s">
        <v>912</v>
      </c>
      <c r="D122" s="277"/>
      <c r="E122" s="277"/>
      <c r="F122" s="277"/>
      <c r="G122" s="277"/>
      <c r="H122" s="277"/>
      <c r="I122" s="277"/>
      <c r="J122" s="277"/>
      <c r="K122" s="325"/>
    </row>
    <row r="123" s="1" customFormat="1" ht="17.25" customHeight="1">
      <c r="B123" s="326"/>
      <c r="C123" s="301" t="s">
        <v>858</v>
      </c>
      <c r="D123" s="301"/>
      <c r="E123" s="301"/>
      <c r="F123" s="301" t="s">
        <v>859</v>
      </c>
      <c r="G123" s="302"/>
      <c r="H123" s="301" t="s">
        <v>55</v>
      </c>
      <c r="I123" s="301" t="s">
        <v>58</v>
      </c>
      <c r="J123" s="301" t="s">
        <v>860</v>
      </c>
      <c r="K123" s="327"/>
    </row>
    <row r="124" s="1" customFormat="1" ht="17.25" customHeight="1">
      <c r="B124" s="326"/>
      <c r="C124" s="303" t="s">
        <v>861</v>
      </c>
      <c r="D124" s="303"/>
      <c r="E124" s="303"/>
      <c r="F124" s="304" t="s">
        <v>862</v>
      </c>
      <c r="G124" s="305"/>
      <c r="H124" s="303"/>
      <c r="I124" s="303"/>
      <c r="J124" s="303" t="s">
        <v>863</v>
      </c>
      <c r="K124" s="327"/>
    </row>
    <row r="125" s="1" customFormat="1" ht="5.25" customHeight="1">
      <c r="B125" s="328"/>
      <c r="C125" s="306"/>
      <c r="D125" s="306"/>
      <c r="E125" s="306"/>
      <c r="F125" s="306"/>
      <c r="G125" s="286"/>
      <c r="H125" s="306"/>
      <c r="I125" s="306"/>
      <c r="J125" s="306"/>
      <c r="K125" s="329"/>
    </row>
    <row r="126" s="1" customFormat="1" ht="15" customHeight="1">
      <c r="B126" s="328"/>
      <c r="C126" s="286" t="s">
        <v>867</v>
      </c>
      <c r="D126" s="306"/>
      <c r="E126" s="306"/>
      <c r="F126" s="308" t="s">
        <v>864</v>
      </c>
      <c r="G126" s="286"/>
      <c r="H126" s="286" t="s">
        <v>904</v>
      </c>
      <c r="I126" s="286" t="s">
        <v>866</v>
      </c>
      <c r="J126" s="286">
        <v>120</v>
      </c>
      <c r="K126" s="330"/>
    </row>
    <row r="127" s="1" customFormat="1" ht="15" customHeight="1">
      <c r="B127" s="328"/>
      <c r="C127" s="286" t="s">
        <v>913</v>
      </c>
      <c r="D127" s="286"/>
      <c r="E127" s="286"/>
      <c r="F127" s="308" t="s">
        <v>864</v>
      </c>
      <c r="G127" s="286"/>
      <c r="H127" s="286" t="s">
        <v>914</v>
      </c>
      <c r="I127" s="286" t="s">
        <v>866</v>
      </c>
      <c r="J127" s="286" t="s">
        <v>915</v>
      </c>
      <c r="K127" s="330"/>
    </row>
    <row r="128" s="1" customFormat="1" ht="15" customHeight="1">
      <c r="B128" s="328"/>
      <c r="C128" s="286" t="s">
        <v>812</v>
      </c>
      <c r="D128" s="286"/>
      <c r="E128" s="286"/>
      <c r="F128" s="308" t="s">
        <v>864</v>
      </c>
      <c r="G128" s="286"/>
      <c r="H128" s="286" t="s">
        <v>916</v>
      </c>
      <c r="I128" s="286" t="s">
        <v>866</v>
      </c>
      <c r="J128" s="286" t="s">
        <v>915</v>
      </c>
      <c r="K128" s="330"/>
    </row>
    <row r="129" s="1" customFormat="1" ht="15" customHeight="1">
      <c r="B129" s="328"/>
      <c r="C129" s="286" t="s">
        <v>875</v>
      </c>
      <c r="D129" s="286"/>
      <c r="E129" s="286"/>
      <c r="F129" s="308" t="s">
        <v>870</v>
      </c>
      <c r="G129" s="286"/>
      <c r="H129" s="286" t="s">
        <v>876</v>
      </c>
      <c r="I129" s="286" t="s">
        <v>866</v>
      </c>
      <c r="J129" s="286">
        <v>15</v>
      </c>
      <c r="K129" s="330"/>
    </row>
    <row r="130" s="1" customFormat="1" ht="15" customHeight="1">
      <c r="B130" s="328"/>
      <c r="C130" s="310" t="s">
        <v>877</v>
      </c>
      <c r="D130" s="310"/>
      <c r="E130" s="310"/>
      <c r="F130" s="311" t="s">
        <v>870</v>
      </c>
      <c r="G130" s="310"/>
      <c r="H130" s="310" t="s">
        <v>878</v>
      </c>
      <c r="I130" s="310" t="s">
        <v>866</v>
      </c>
      <c r="J130" s="310">
        <v>15</v>
      </c>
      <c r="K130" s="330"/>
    </row>
    <row r="131" s="1" customFormat="1" ht="15" customHeight="1">
      <c r="B131" s="328"/>
      <c r="C131" s="310" t="s">
        <v>879</v>
      </c>
      <c r="D131" s="310"/>
      <c r="E131" s="310"/>
      <c r="F131" s="311" t="s">
        <v>870</v>
      </c>
      <c r="G131" s="310"/>
      <c r="H131" s="310" t="s">
        <v>880</v>
      </c>
      <c r="I131" s="310" t="s">
        <v>866</v>
      </c>
      <c r="J131" s="310">
        <v>20</v>
      </c>
      <c r="K131" s="330"/>
    </row>
    <row r="132" s="1" customFormat="1" ht="15" customHeight="1">
      <c r="B132" s="328"/>
      <c r="C132" s="310" t="s">
        <v>881</v>
      </c>
      <c r="D132" s="310"/>
      <c r="E132" s="310"/>
      <c r="F132" s="311" t="s">
        <v>870</v>
      </c>
      <c r="G132" s="310"/>
      <c r="H132" s="310" t="s">
        <v>882</v>
      </c>
      <c r="I132" s="310" t="s">
        <v>866</v>
      </c>
      <c r="J132" s="310">
        <v>20</v>
      </c>
      <c r="K132" s="330"/>
    </row>
    <row r="133" s="1" customFormat="1" ht="15" customHeight="1">
      <c r="B133" s="328"/>
      <c r="C133" s="286" t="s">
        <v>869</v>
      </c>
      <c r="D133" s="286"/>
      <c r="E133" s="286"/>
      <c r="F133" s="308" t="s">
        <v>870</v>
      </c>
      <c r="G133" s="286"/>
      <c r="H133" s="286" t="s">
        <v>904</v>
      </c>
      <c r="I133" s="286" t="s">
        <v>866</v>
      </c>
      <c r="J133" s="286">
        <v>50</v>
      </c>
      <c r="K133" s="330"/>
    </row>
    <row r="134" s="1" customFormat="1" ht="15" customHeight="1">
      <c r="B134" s="328"/>
      <c r="C134" s="286" t="s">
        <v>883</v>
      </c>
      <c r="D134" s="286"/>
      <c r="E134" s="286"/>
      <c r="F134" s="308" t="s">
        <v>870</v>
      </c>
      <c r="G134" s="286"/>
      <c r="H134" s="286" t="s">
        <v>904</v>
      </c>
      <c r="I134" s="286" t="s">
        <v>866</v>
      </c>
      <c r="J134" s="286">
        <v>50</v>
      </c>
      <c r="K134" s="330"/>
    </row>
    <row r="135" s="1" customFormat="1" ht="15" customHeight="1">
      <c r="B135" s="328"/>
      <c r="C135" s="286" t="s">
        <v>889</v>
      </c>
      <c r="D135" s="286"/>
      <c r="E135" s="286"/>
      <c r="F135" s="308" t="s">
        <v>870</v>
      </c>
      <c r="G135" s="286"/>
      <c r="H135" s="286" t="s">
        <v>904</v>
      </c>
      <c r="I135" s="286" t="s">
        <v>866</v>
      </c>
      <c r="J135" s="286">
        <v>50</v>
      </c>
      <c r="K135" s="330"/>
    </row>
    <row r="136" s="1" customFormat="1" ht="15" customHeight="1">
      <c r="B136" s="328"/>
      <c r="C136" s="286" t="s">
        <v>891</v>
      </c>
      <c r="D136" s="286"/>
      <c r="E136" s="286"/>
      <c r="F136" s="308" t="s">
        <v>870</v>
      </c>
      <c r="G136" s="286"/>
      <c r="H136" s="286" t="s">
        <v>904</v>
      </c>
      <c r="I136" s="286" t="s">
        <v>866</v>
      </c>
      <c r="J136" s="286">
        <v>50</v>
      </c>
      <c r="K136" s="330"/>
    </row>
    <row r="137" s="1" customFormat="1" ht="15" customHeight="1">
      <c r="B137" s="328"/>
      <c r="C137" s="286" t="s">
        <v>892</v>
      </c>
      <c r="D137" s="286"/>
      <c r="E137" s="286"/>
      <c r="F137" s="308" t="s">
        <v>870</v>
      </c>
      <c r="G137" s="286"/>
      <c r="H137" s="286" t="s">
        <v>917</v>
      </c>
      <c r="I137" s="286" t="s">
        <v>866</v>
      </c>
      <c r="J137" s="286">
        <v>255</v>
      </c>
      <c r="K137" s="330"/>
    </row>
    <row r="138" s="1" customFormat="1" ht="15" customHeight="1">
      <c r="B138" s="328"/>
      <c r="C138" s="286" t="s">
        <v>894</v>
      </c>
      <c r="D138" s="286"/>
      <c r="E138" s="286"/>
      <c r="F138" s="308" t="s">
        <v>864</v>
      </c>
      <c r="G138" s="286"/>
      <c r="H138" s="286" t="s">
        <v>918</v>
      </c>
      <c r="I138" s="286" t="s">
        <v>896</v>
      </c>
      <c r="J138" s="286"/>
      <c r="K138" s="330"/>
    </row>
    <row r="139" s="1" customFormat="1" ht="15" customHeight="1">
      <c r="B139" s="328"/>
      <c r="C139" s="286" t="s">
        <v>897</v>
      </c>
      <c r="D139" s="286"/>
      <c r="E139" s="286"/>
      <c r="F139" s="308" t="s">
        <v>864</v>
      </c>
      <c r="G139" s="286"/>
      <c r="H139" s="286" t="s">
        <v>919</v>
      </c>
      <c r="I139" s="286" t="s">
        <v>899</v>
      </c>
      <c r="J139" s="286"/>
      <c r="K139" s="330"/>
    </row>
    <row r="140" s="1" customFormat="1" ht="15" customHeight="1">
      <c r="B140" s="328"/>
      <c r="C140" s="286" t="s">
        <v>900</v>
      </c>
      <c r="D140" s="286"/>
      <c r="E140" s="286"/>
      <c r="F140" s="308" t="s">
        <v>864</v>
      </c>
      <c r="G140" s="286"/>
      <c r="H140" s="286" t="s">
        <v>900</v>
      </c>
      <c r="I140" s="286" t="s">
        <v>899</v>
      </c>
      <c r="J140" s="286"/>
      <c r="K140" s="330"/>
    </row>
    <row r="141" s="1" customFormat="1" ht="15" customHeight="1">
      <c r="B141" s="328"/>
      <c r="C141" s="286" t="s">
        <v>39</v>
      </c>
      <c r="D141" s="286"/>
      <c r="E141" s="286"/>
      <c r="F141" s="308" t="s">
        <v>864</v>
      </c>
      <c r="G141" s="286"/>
      <c r="H141" s="286" t="s">
        <v>920</v>
      </c>
      <c r="I141" s="286" t="s">
        <v>899</v>
      </c>
      <c r="J141" s="286"/>
      <c r="K141" s="330"/>
    </row>
    <row r="142" s="1" customFormat="1" ht="15" customHeight="1">
      <c r="B142" s="328"/>
      <c r="C142" s="286" t="s">
        <v>921</v>
      </c>
      <c r="D142" s="286"/>
      <c r="E142" s="286"/>
      <c r="F142" s="308" t="s">
        <v>864</v>
      </c>
      <c r="G142" s="286"/>
      <c r="H142" s="286" t="s">
        <v>922</v>
      </c>
      <c r="I142" s="286" t="s">
        <v>899</v>
      </c>
      <c r="J142" s="286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283"/>
      <c r="C144" s="283"/>
      <c r="D144" s="283"/>
      <c r="E144" s="283"/>
      <c r="F144" s="320"/>
      <c r="G144" s="283"/>
      <c r="H144" s="283"/>
      <c r="I144" s="283"/>
      <c r="J144" s="283"/>
      <c r="K144" s="283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923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858</v>
      </c>
      <c r="D148" s="301"/>
      <c r="E148" s="301"/>
      <c r="F148" s="301" t="s">
        <v>859</v>
      </c>
      <c r="G148" s="302"/>
      <c r="H148" s="301" t="s">
        <v>55</v>
      </c>
      <c r="I148" s="301" t="s">
        <v>58</v>
      </c>
      <c r="J148" s="301" t="s">
        <v>860</v>
      </c>
      <c r="K148" s="300"/>
    </row>
    <row r="149" s="1" customFormat="1" ht="17.25" customHeight="1">
      <c r="B149" s="298"/>
      <c r="C149" s="303" t="s">
        <v>861</v>
      </c>
      <c r="D149" s="303"/>
      <c r="E149" s="303"/>
      <c r="F149" s="304" t="s">
        <v>862</v>
      </c>
      <c r="G149" s="305"/>
      <c r="H149" s="303"/>
      <c r="I149" s="303"/>
      <c r="J149" s="303" t="s">
        <v>863</v>
      </c>
      <c r="K149" s="300"/>
    </row>
    <row r="150" s="1" customFormat="1" ht="5.25" customHeight="1">
      <c r="B150" s="309"/>
      <c r="C150" s="306"/>
      <c r="D150" s="306"/>
      <c r="E150" s="306"/>
      <c r="F150" s="306"/>
      <c r="G150" s="307"/>
      <c r="H150" s="306"/>
      <c r="I150" s="306"/>
      <c r="J150" s="306"/>
      <c r="K150" s="330"/>
    </row>
    <row r="151" s="1" customFormat="1" ht="15" customHeight="1">
      <c r="B151" s="309"/>
      <c r="C151" s="334" t="s">
        <v>867</v>
      </c>
      <c r="D151" s="286"/>
      <c r="E151" s="286"/>
      <c r="F151" s="335" t="s">
        <v>864</v>
      </c>
      <c r="G151" s="286"/>
      <c r="H151" s="334" t="s">
        <v>904</v>
      </c>
      <c r="I151" s="334" t="s">
        <v>866</v>
      </c>
      <c r="J151" s="334">
        <v>120</v>
      </c>
      <c r="K151" s="330"/>
    </row>
    <row r="152" s="1" customFormat="1" ht="15" customHeight="1">
      <c r="B152" s="309"/>
      <c r="C152" s="334" t="s">
        <v>913</v>
      </c>
      <c r="D152" s="286"/>
      <c r="E152" s="286"/>
      <c r="F152" s="335" t="s">
        <v>864</v>
      </c>
      <c r="G152" s="286"/>
      <c r="H152" s="334" t="s">
        <v>924</v>
      </c>
      <c r="I152" s="334" t="s">
        <v>866</v>
      </c>
      <c r="J152" s="334" t="s">
        <v>915</v>
      </c>
      <c r="K152" s="330"/>
    </row>
    <row r="153" s="1" customFormat="1" ht="15" customHeight="1">
      <c r="B153" s="309"/>
      <c r="C153" s="334" t="s">
        <v>812</v>
      </c>
      <c r="D153" s="286"/>
      <c r="E153" s="286"/>
      <c r="F153" s="335" t="s">
        <v>864</v>
      </c>
      <c r="G153" s="286"/>
      <c r="H153" s="334" t="s">
        <v>925</v>
      </c>
      <c r="I153" s="334" t="s">
        <v>866</v>
      </c>
      <c r="J153" s="334" t="s">
        <v>915</v>
      </c>
      <c r="K153" s="330"/>
    </row>
    <row r="154" s="1" customFormat="1" ht="15" customHeight="1">
      <c r="B154" s="309"/>
      <c r="C154" s="334" t="s">
        <v>869</v>
      </c>
      <c r="D154" s="286"/>
      <c r="E154" s="286"/>
      <c r="F154" s="335" t="s">
        <v>870</v>
      </c>
      <c r="G154" s="286"/>
      <c r="H154" s="334" t="s">
        <v>904</v>
      </c>
      <c r="I154" s="334" t="s">
        <v>866</v>
      </c>
      <c r="J154" s="334">
        <v>50</v>
      </c>
      <c r="K154" s="330"/>
    </row>
    <row r="155" s="1" customFormat="1" ht="15" customHeight="1">
      <c r="B155" s="309"/>
      <c r="C155" s="334" t="s">
        <v>872</v>
      </c>
      <c r="D155" s="286"/>
      <c r="E155" s="286"/>
      <c r="F155" s="335" t="s">
        <v>864</v>
      </c>
      <c r="G155" s="286"/>
      <c r="H155" s="334" t="s">
        <v>904</v>
      </c>
      <c r="I155" s="334" t="s">
        <v>874</v>
      </c>
      <c r="J155" s="334"/>
      <c r="K155" s="330"/>
    </row>
    <row r="156" s="1" customFormat="1" ht="15" customHeight="1">
      <c r="B156" s="309"/>
      <c r="C156" s="334" t="s">
        <v>883</v>
      </c>
      <c r="D156" s="286"/>
      <c r="E156" s="286"/>
      <c r="F156" s="335" t="s">
        <v>870</v>
      </c>
      <c r="G156" s="286"/>
      <c r="H156" s="334" t="s">
        <v>904</v>
      </c>
      <c r="I156" s="334" t="s">
        <v>866</v>
      </c>
      <c r="J156" s="334">
        <v>50</v>
      </c>
      <c r="K156" s="330"/>
    </row>
    <row r="157" s="1" customFormat="1" ht="15" customHeight="1">
      <c r="B157" s="309"/>
      <c r="C157" s="334" t="s">
        <v>891</v>
      </c>
      <c r="D157" s="286"/>
      <c r="E157" s="286"/>
      <c r="F157" s="335" t="s">
        <v>870</v>
      </c>
      <c r="G157" s="286"/>
      <c r="H157" s="334" t="s">
        <v>904</v>
      </c>
      <c r="I157" s="334" t="s">
        <v>866</v>
      </c>
      <c r="J157" s="334">
        <v>50</v>
      </c>
      <c r="K157" s="330"/>
    </row>
    <row r="158" s="1" customFormat="1" ht="15" customHeight="1">
      <c r="B158" s="309"/>
      <c r="C158" s="334" t="s">
        <v>889</v>
      </c>
      <c r="D158" s="286"/>
      <c r="E158" s="286"/>
      <c r="F158" s="335" t="s">
        <v>870</v>
      </c>
      <c r="G158" s="286"/>
      <c r="H158" s="334" t="s">
        <v>904</v>
      </c>
      <c r="I158" s="334" t="s">
        <v>866</v>
      </c>
      <c r="J158" s="334">
        <v>50</v>
      </c>
      <c r="K158" s="330"/>
    </row>
    <row r="159" s="1" customFormat="1" ht="15" customHeight="1">
      <c r="B159" s="309"/>
      <c r="C159" s="334" t="s">
        <v>98</v>
      </c>
      <c r="D159" s="286"/>
      <c r="E159" s="286"/>
      <c r="F159" s="335" t="s">
        <v>864</v>
      </c>
      <c r="G159" s="286"/>
      <c r="H159" s="334" t="s">
        <v>926</v>
      </c>
      <c r="I159" s="334" t="s">
        <v>866</v>
      </c>
      <c r="J159" s="334" t="s">
        <v>927</v>
      </c>
      <c r="K159" s="330"/>
    </row>
    <row r="160" s="1" customFormat="1" ht="15" customHeight="1">
      <c r="B160" s="309"/>
      <c r="C160" s="334" t="s">
        <v>928</v>
      </c>
      <c r="D160" s="286"/>
      <c r="E160" s="286"/>
      <c r="F160" s="335" t="s">
        <v>864</v>
      </c>
      <c r="G160" s="286"/>
      <c r="H160" s="334" t="s">
        <v>929</v>
      </c>
      <c r="I160" s="334" t="s">
        <v>899</v>
      </c>
      <c r="J160" s="334"/>
      <c r="K160" s="330"/>
    </row>
    <row r="161" s="1" customFormat="1" ht="15" customHeight="1">
      <c r="B161" s="336"/>
      <c r="C161" s="318"/>
      <c r="D161" s="318"/>
      <c r="E161" s="318"/>
      <c r="F161" s="318"/>
      <c r="G161" s="318"/>
      <c r="H161" s="318"/>
      <c r="I161" s="318"/>
      <c r="J161" s="318"/>
      <c r="K161" s="337"/>
    </row>
    <row r="162" s="1" customFormat="1" ht="18.75" customHeight="1">
      <c r="B162" s="283"/>
      <c r="C162" s="286"/>
      <c r="D162" s="286"/>
      <c r="E162" s="286"/>
      <c r="F162" s="308"/>
      <c r="G162" s="286"/>
      <c r="H162" s="286"/>
      <c r="I162" s="286"/>
      <c r="J162" s="286"/>
      <c r="K162" s="283"/>
    </row>
    <row r="163" s="1" customFormat="1" ht="18.75" customHeight="1">
      <c r="B163" s="283"/>
      <c r="C163" s="286"/>
      <c r="D163" s="286"/>
      <c r="E163" s="286"/>
      <c r="F163" s="308"/>
      <c r="G163" s="286"/>
      <c r="H163" s="286"/>
      <c r="I163" s="286"/>
      <c r="J163" s="286"/>
      <c r="K163" s="283"/>
    </row>
    <row r="164" s="1" customFormat="1" ht="18.75" customHeight="1">
      <c r="B164" s="283"/>
      <c r="C164" s="286"/>
      <c r="D164" s="286"/>
      <c r="E164" s="286"/>
      <c r="F164" s="308"/>
      <c r="G164" s="286"/>
      <c r="H164" s="286"/>
      <c r="I164" s="286"/>
      <c r="J164" s="286"/>
      <c r="K164" s="283"/>
    </row>
    <row r="165" s="1" customFormat="1" ht="18.75" customHeight="1">
      <c r="B165" s="283"/>
      <c r="C165" s="286"/>
      <c r="D165" s="286"/>
      <c r="E165" s="286"/>
      <c r="F165" s="308"/>
      <c r="G165" s="286"/>
      <c r="H165" s="286"/>
      <c r="I165" s="286"/>
      <c r="J165" s="286"/>
      <c r="K165" s="283"/>
    </row>
    <row r="166" s="1" customFormat="1" ht="18.75" customHeight="1">
      <c r="B166" s="283"/>
      <c r="C166" s="286"/>
      <c r="D166" s="286"/>
      <c r="E166" s="286"/>
      <c r="F166" s="308"/>
      <c r="G166" s="286"/>
      <c r="H166" s="286"/>
      <c r="I166" s="286"/>
      <c r="J166" s="286"/>
      <c r="K166" s="283"/>
    </row>
    <row r="167" s="1" customFormat="1" ht="18.75" customHeight="1">
      <c r="B167" s="283"/>
      <c r="C167" s="286"/>
      <c r="D167" s="286"/>
      <c r="E167" s="286"/>
      <c r="F167" s="308"/>
      <c r="G167" s="286"/>
      <c r="H167" s="286"/>
      <c r="I167" s="286"/>
      <c r="J167" s="286"/>
      <c r="K167" s="283"/>
    </row>
    <row r="168" s="1" customFormat="1" ht="18.75" customHeight="1">
      <c r="B168" s="283"/>
      <c r="C168" s="286"/>
      <c r="D168" s="286"/>
      <c r="E168" s="286"/>
      <c r="F168" s="308"/>
      <c r="G168" s="286"/>
      <c r="H168" s="286"/>
      <c r="I168" s="286"/>
      <c r="J168" s="286"/>
      <c r="K168" s="283"/>
    </row>
    <row r="169" s="1" customFormat="1" ht="18.75" customHeight="1">
      <c r="B169" s="294"/>
      <c r="C169" s="294"/>
      <c r="D169" s="294"/>
      <c r="E169" s="294"/>
      <c r="F169" s="294"/>
      <c r="G169" s="294"/>
      <c r="H169" s="294"/>
      <c r="I169" s="294"/>
      <c r="J169" s="294"/>
      <c r="K169" s="294"/>
    </row>
    <row r="170" s="1" customFormat="1" ht="7.5" customHeight="1">
      <c r="B170" s="273"/>
      <c r="C170" s="274"/>
      <c r="D170" s="274"/>
      <c r="E170" s="274"/>
      <c r="F170" s="274"/>
      <c r="G170" s="274"/>
      <c r="H170" s="274"/>
      <c r="I170" s="274"/>
      <c r="J170" s="274"/>
      <c r="K170" s="275"/>
    </row>
    <row r="171" s="1" customFormat="1" ht="45" customHeight="1">
      <c r="B171" s="276"/>
      <c r="C171" s="277" t="s">
        <v>930</v>
      </c>
      <c r="D171" s="277"/>
      <c r="E171" s="277"/>
      <c r="F171" s="277"/>
      <c r="G171" s="277"/>
      <c r="H171" s="277"/>
      <c r="I171" s="277"/>
      <c r="J171" s="277"/>
      <c r="K171" s="278"/>
    </row>
    <row r="172" s="1" customFormat="1" ht="17.25" customHeight="1">
      <c r="B172" s="276"/>
      <c r="C172" s="301" t="s">
        <v>858</v>
      </c>
      <c r="D172" s="301"/>
      <c r="E172" s="301"/>
      <c r="F172" s="301" t="s">
        <v>859</v>
      </c>
      <c r="G172" s="338"/>
      <c r="H172" s="339" t="s">
        <v>55</v>
      </c>
      <c r="I172" s="339" t="s">
        <v>58</v>
      </c>
      <c r="J172" s="301" t="s">
        <v>860</v>
      </c>
      <c r="K172" s="278"/>
    </row>
    <row r="173" s="1" customFormat="1" ht="17.25" customHeight="1">
      <c r="B173" s="279"/>
      <c r="C173" s="303" t="s">
        <v>861</v>
      </c>
      <c r="D173" s="303"/>
      <c r="E173" s="303"/>
      <c r="F173" s="304" t="s">
        <v>862</v>
      </c>
      <c r="G173" s="340"/>
      <c r="H173" s="341"/>
      <c r="I173" s="341"/>
      <c r="J173" s="303" t="s">
        <v>863</v>
      </c>
      <c r="K173" s="281"/>
    </row>
    <row r="174" s="1" customFormat="1" ht="5.25" customHeight="1">
      <c r="B174" s="309"/>
      <c r="C174" s="306"/>
      <c r="D174" s="306"/>
      <c r="E174" s="306"/>
      <c r="F174" s="306"/>
      <c r="G174" s="307"/>
      <c r="H174" s="306"/>
      <c r="I174" s="306"/>
      <c r="J174" s="306"/>
      <c r="K174" s="330"/>
    </row>
    <row r="175" s="1" customFormat="1" ht="15" customHeight="1">
      <c r="B175" s="309"/>
      <c r="C175" s="286" t="s">
        <v>867</v>
      </c>
      <c r="D175" s="286"/>
      <c r="E175" s="286"/>
      <c r="F175" s="308" t="s">
        <v>864</v>
      </c>
      <c r="G175" s="286"/>
      <c r="H175" s="286" t="s">
        <v>904</v>
      </c>
      <c r="I175" s="286" t="s">
        <v>866</v>
      </c>
      <c r="J175" s="286">
        <v>120</v>
      </c>
      <c r="K175" s="330"/>
    </row>
    <row r="176" s="1" customFormat="1" ht="15" customHeight="1">
      <c r="B176" s="309"/>
      <c r="C176" s="286" t="s">
        <v>913</v>
      </c>
      <c r="D176" s="286"/>
      <c r="E176" s="286"/>
      <c r="F176" s="308" t="s">
        <v>864</v>
      </c>
      <c r="G176" s="286"/>
      <c r="H176" s="286" t="s">
        <v>914</v>
      </c>
      <c r="I176" s="286" t="s">
        <v>866</v>
      </c>
      <c r="J176" s="286" t="s">
        <v>915</v>
      </c>
      <c r="K176" s="330"/>
    </row>
    <row r="177" s="1" customFormat="1" ht="15" customHeight="1">
      <c r="B177" s="309"/>
      <c r="C177" s="286" t="s">
        <v>812</v>
      </c>
      <c r="D177" s="286"/>
      <c r="E177" s="286"/>
      <c r="F177" s="308" t="s">
        <v>864</v>
      </c>
      <c r="G177" s="286"/>
      <c r="H177" s="286" t="s">
        <v>931</v>
      </c>
      <c r="I177" s="286" t="s">
        <v>866</v>
      </c>
      <c r="J177" s="286" t="s">
        <v>915</v>
      </c>
      <c r="K177" s="330"/>
    </row>
    <row r="178" s="1" customFormat="1" ht="15" customHeight="1">
      <c r="B178" s="309"/>
      <c r="C178" s="286" t="s">
        <v>869</v>
      </c>
      <c r="D178" s="286"/>
      <c r="E178" s="286"/>
      <c r="F178" s="308" t="s">
        <v>870</v>
      </c>
      <c r="G178" s="286"/>
      <c r="H178" s="286" t="s">
        <v>931</v>
      </c>
      <c r="I178" s="286" t="s">
        <v>866</v>
      </c>
      <c r="J178" s="286">
        <v>50</v>
      </c>
      <c r="K178" s="330"/>
    </row>
    <row r="179" s="1" customFormat="1" ht="15" customHeight="1">
      <c r="B179" s="309"/>
      <c r="C179" s="286" t="s">
        <v>872</v>
      </c>
      <c r="D179" s="286"/>
      <c r="E179" s="286"/>
      <c r="F179" s="308" t="s">
        <v>864</v>
      </c>
      <c r="G179" s="286"/>
      <c r="H179" s="286" t="s">
        <v>931</v>
      </c>
      <c r="I179" s="286" t="s">
        <v>874</v>
      </c>
      <c r="J179" s="286"/>
      <c r="K179" s="330"/>
    </row>
    <row r="180" s="1" customFormat="1" ht="15" customHeight="1">
      <c r="B180" s="309"/>
      <c r="C180" s="286" t="s">
        <v>883</v>
      </c>
      <c r="D180" s="286"/>
      <c r="E180" s="286"/>
      <c r="F180" s="308" t="s">
        <v>870</v>
      </c>
      <c r="G180" s="286"/>
      <c r="H180" s="286" t="s">
        <v>931</v>
      </c>
      <c r="I180" s="286" t="s">
        <v>866</v>
      </c>
      <c r="J180" s="286">
        <v>50</v>
      </c>
      <c r="K180" s="330"/>
    </row>
    <row r="181" s="1" customFormat="1" ht="15" customHeight="1">
      <c r="B181" s="309"/>
      <c r="C181" s="286" t="s">
        <v>891</v>
      </c>
      <c r="D181" s="286"/>
      <c r="E181" s="286"/>
      <c r="F181" s="308" t="s">
        <v>870</v>
      </c>
      <c r="G181" s="286"/>
      <c r="H181" s="286" t="s">
        <v>931</v>
      </c>
      <c r="I181" s="286" t="s">
        <v>866</v>
      </c>
      <c r="J181" s="286">
        <v>50</v>
      </c>
      <c r="K181" s="330"/>
    </row>
    <row r="182" s="1" customFormat="1" ht="15" customHeight="1">
      <c r="B182" s="309"/>
      <c r="C182" s="286" t="s">
        <v>889</v>
      </c>
      <c r="D182" s="286"/>
      <c r="E182" s="286"/>
      <c r="F182" s="308" t="s">
        <v>870</v>
      </c>
      <c r="G182" s="286"/>
      <c r="H182" s="286" t="s">
        <v>931</v>
      </c>
      <c r="I182" s="286" t="s">
        <v>866</v>
      </c>
      <c r="J182" s="286">
        <v>50</v>
      </c>
      <c r="K182" s="330"/>
    </row>
    <row r="183" s="1" customFormat="1" ht="15" customHeight="1">
      <c r="B183" s="309"/>
      <c r="C183" s="286" t="s">
        <v>103</v>
      </c>
      <c r="D183" s="286"/>
      <c r="E183" s="286"/>
      <c r="F183" s="308" t="s">
        <v>864</v>
      </c>
      <c r="G183" s="286"/>
      <c r="H183" s="286" t="s">
        <v>932</v>
      </c>
      <c r="I183" s="286" t="s">
        <v>933</v>
      </c>
      <c r="J183" s="286"/>
      <c r="K183" s="330"/>
    </row>
    <row r="184" s="1" customFormat="1" ht="15" customHeight="1">
      <c r="B184" s="309"/>
      <c r="C184" s="286" t="s">
        <v>58</v>
      </c>
      <c r="D184" s="286"/>
      <c r="E184" s="286"/>
      <c r="F184" s="308" t="s">
        <v>864</v>
      </c>
      <c r="G184" s="286"/>
      <c r="H184" s="286" t="s">
        <v>934</v>
      </c>
      <c r="I184" s="286" t="s">
        <v>935</v>
      </c>
      <c r="J184" s="286">
        <v>1</v>
      </c>
      <c r="K184" s="330"/>
    </row>
    <row r="185" s="1" customFormat="1" ht="15" customHeight="1">
      <c r="B185" s="309"/>
      <c r="C185" s="286" t="s">
        <v>54</v>
      </c>
      <c r="D185" s="286"/>
      <c r="E185" s="286"/>
      <c r="F185" s="308" t="s">
        <v>864</v>
      </c>
      <c r="G185" s="286"/>
      <c r="H185" s="286" t="s">
        <v>936</v>
      </c>
      <c r="I185" s="286" t="s">
        <v>866</v>
      </c>
      <c r="J185" s="286">
        <v>20</v>
      </c>
      <c r="K185" s="330"/>
    </row>
    <row r="186" s="1" customFormat="1" ht="15" customHeight="1">
      <c r="B186" s="309"/>
      <c r="C186" s="286" t="s">
        <v>55</v>
      </c>
      <c r="D186" s="286"/>
      <c r="E186" s="286"/>
      <c r="F186" s="308" t="s">
        <v>864</v>
      </c>
      <c r="G186" s="286"/>
      <c r="H186" s="286" t="s">
        <v>937</v>
      </c>
      <c r="I186" s="286" t="s">
        <v>866</v>
      </c>
      <c r="J186" s="286">
        <v>255</v>
      </c>
      <c r="K186" s="330"/>
    </row>
    <row r="187" s="1" customFormat="1" ht="15" customHeight="1">
      <c r="B187" s="309"/>
      <c r="C187" s="286" t="s">
        <v>104</v>
      </c>
      <c r="D187" s="286"/>
      <c r="E187" s="286"/>
      <c r="F187" s="308" t="s">
        <v>864</v>
      </c>
      <c r="G187" s="286"/>
      <c r="H187" s="286" t="s">
        <v>828</v>
      </c>
      <c r="I187" s="286" t="s">
        <v>866</v>
      </c>
      <c r="J187" s="286">
        <v>10</v>
      </c>
      <c r="K187" s="330"/>
    </row>
    <row r="188" s="1" customFormat="1" ht="15" customHeight="1">
      <c r="B188" s="309"/>
      <c r="C188" s="286" t="s">
        <v>105</v>
      </c>
      <c r="D188" s="286"/>
      <c r="E188" s="286"/>
      <c r="F188" s="308" t="s">
        <v>864</v>
      </c>
      <c r="G188" s="286"/>
      <c r="H188" s="286" t="s">
        <v>938</v>
      </c>
      <c r="I188" s="286" t="s">
        <v>899</v>
      </c>
      <c r="J188" s="286"/>
      <c r="K188" s="330"/>
    </row>
    <row r="189" s="1" customFormat="1" ht="15" customHeight="1">
      <c r="B189" s="309"/>
      <c r="C189" s="286" t="s">
        <v>939</v>
      </c>
      <c r="D189" s="286"/>
      <c r="E189" s="286"/>
      <c r="F189" s="308" t="s">
        <v>864</v>
      </c>
      <c r="G189" s="286"/>
      <c r="H189" s="286" t="s">
        <v>940</v>
      </c>
      <c r="I189" s="286" t="s">
        <v>899</v>
      </c>
      <c r="J189" s="286"/>
      <c r="K189" s="330"/>
    </row>
    <row r="190" s="1" customFormat="1" ht="15" customHeight="1">
      <c r="B190" s="309"/>
      <c r="C190" s="286" t="s">
        <v>928</v>
      </c>
      <c r="D190" s="286"/>
      <c r="E190" s="286"/>
      <c r="F190" s="308" t="s">
        <v>864</v>
      </c>
      <c r="G190" s="286"/>
      <c r="H190" s="286" t="s">
        <v>941</v>
      </c>
      <c r="I190" s="286" t="s">
        <v>899</v>
      </c>
      <c r="J190" s="286"/>
      <c r="K190" s="330"/>
    </row>
    <row r="191" s="1" customFormat="1" ht="15" customHeight="1">
      <c r="B191" s="309"/>
      <c r="C191" s="286" t="s">
        <v>107</v>
      </c>
      <c r="D191" s="286"/>
      <c r="E191" s="286"/>
      <c r="F191" s="308" t="s">
        <v>870</v>
      </c>
      <c r="G191" s="286"/>
      <c r="H191" s="286" t="s">
        <v>942</v>
      </c>
      <c r="I191" s="286" t="s">
        <v>866</v>
      </c>
      <c r="J191" s="286">
        <v>50</v>
      </c>
      <c r="K191" s="330"/>
    </row>
    <row r="192" s="1" customFormat="1" ht="15" customHeight="1">
      <c r="B192" s="309"/>
      <c r="C192" s="286" t="s">
        <v>943</v>
      </c>
      <c r="D192" s="286"/>
      <c r="E192" s="286"/>
      <c r="F192" s="308" t="s">
        <v>870</v>
      </c>
      <c r="G192" s="286"/>
      <c r="H192" s="286" t="s">
        <v>944</v>
      </c>
      <c r="I192" s="286" t="s">
        <v>945</v>
      </c>
      <c r="J192" s="286"/>
      <c r="K192" s="330"/>
    </row>
    <row r="193" s="1" customFormat="1" ht="15" customHeight="1">
      <c r="B193" s="309"/>
      <c r="C193" s="286" t="s">
        <v>946</v>
      </c>
      <c r="D193" s="286"/>
      <c r="E193" s="286"/>
      <c r="F193" s="308" t="s">
        <v>870</v>
      </c>
      <c r="G193" s="286"/>
      <c r="H193" s="286" t="s">
        <v>947</v>
      </c>
      <c r="I193" s="286" t="s">
        <v>945</v>
      </c>
      <c r="J193" s="286"/>
      <c r="K193" s="330"/>
    </row>
    <row r="194" s="1" customFormat="1" ht="15" customHeight="1">
      <c r="B194" s="309"/>
      <c r="C194" s="286" t="s">
        <v>948</v>
      </c>
      <c r="D194" s="286"/>
      <c r="E194" s="286"/>
      <c r="F194" s="308" t="s">
        <v>870</v>
      </c>
      <c r="G194" s="286"/>
      <c r="H194" s="286" t="s">
        <v>949</v>
      </c>
      <c r="I194" s="286" t="s">
        <v>945</v>
      </c>
      <c r="J194" s="286"/>
      <c r="K194" s="330"/>
    </row>
    <row r="195" s="1" customFormat="1" ht="15" customHeight="1">
      <c r="B195" s="309"/>
      <c r="C195" s="342" t="s">
        <v>950</v>
      </c>
      <c r="D195" s="286"/>
      <c r="E195" s="286"/>
      <c r="F195" s="308" t="s">
        <v>870</v>
      </c>
      <c r="G195" s="286"/>
      <c r="H195" s="286" t="s">
        <v>951</v>
      </c>
      <c r="I195" s="286" t="s">
        <v>952</v>
      </c>
      <c r="J195" s="343" t="s">
        <v>953</v>
      </c>
      <c r="K195" s="330"/>
    </row>
    <row r="196" s="1" customFormat="1" ht="15" customHeight="1">
      <c r="B196" s="309"/>
      <c r="C196" s="293" t="s">
        <v>43</v>
      </c>
      <c r="D196" s="286"/>
      <c r="E196" s="286"/>
      <c r="F196" s="308" t="s">
        <v>864</v>
      </c>
      <c r="G196" s="286"/>
      <c r="H196" s="283" t="s">
        <v>954</v>
      </c>
      <c r="I196" s="286" t="s">
        <v>955</v>
      </c>
      <c r="J196" s="286"/>
      <c r="K196" s="330"/>
    </row>
    <row r="197" s="1" customFormat="1" ht="15" customHeight="1">
      <c r="B197" s="309"/>
      <c r="C197" s="293" t="s">
        <v>956</v>
      </c>
      <c r="D197" s="286"/>
      <c r="E197" s="286"/>
      <c r="F197" s="308" t="s">
        <v>864</v>
      </c>
      <c r="G197" s="286"/>
      <c r="H197" s="286" t="s">
        <v>957</v>
      </c>
      <c r="I197" s="286" t="s">
        <v>899</v>
      </c>
      <c r="J197" s="286"/>
      <c r="K197" s="330"/>
    </row>
    <row r="198" s="1" customFormat="1" ht="15" customHeight="1">
      <c r="B198" s="309"/>
      <c r="C198" s="293" t="s">
        <v>958</v>
      </c>
      <c r="D198" s="286"/>
      <c r="E198" s="286"/>
      <c r="F198" s="308" t="s">
        <v>864</v>
      </c>
      <c r="G198" s="286"/>
      <c r="H198" s="286" t="s">
        <v>959</v>
      </c>
      <c r="I198" s="286" t="s">
        <v>899</v>
      </c>
      <c r="J198" s="286"/>
      <c r="K198" s="330"/>
    </row>
    <row r="199" s="1" customFormat="1" ht="15" customHeight="1">
      <c r="B199" s="309"/>
      <c r="C199" s="293" t="s">
        <v>960</v>
      </c>
      <c r="D199" s="286"/>
      <c r="E199" s="286"/>
      <c r="F199" s="308" t="s">
        <v>870</v>
      </c>
      <c r="G199" s="286"/>
      <c r="H199" s="286" t="s">
        <v>961</v>
      </c>
      <c r="I199" s="286" t="s">
        <v>899</v>
      </c>
      <c r="J199" s="286"/>
      <c r="K199" s="330"/>
    </row>
    <row r="200" s="1" customFormat="1" ht="15" customHeight="1">
      <c r="B200" s="336"/>
      <c r="C200" s="344"/>
      <c r="D200" s="318"/>
      <c r="E200" s="318"/>
      <c r="F200" s="318"/>
      <c r="G200" s="318"/>
      <c r="H200" s="318"/>
      <c r="I200" s="318"/>
      <c r="J200" s="318"/>
      <c r="K200" s="337"/>
    </row>
    <row r="201" s="1" customFormat="1" ht="18.75" customHeight="1">
      <c r="B201" s="283"/>
      <c r="C201" s="286"/>
      <c r="D201" s="286"/>
      <c r="E201" s="286"/>
      <c r="F201" s="308"/>
      <c r="G201" s="286"/>
      <c r="H201" s="286"/>
      <c r="I201" s="286"/>
      <c r="J201" s="286"/>
      <c r="K201" s="283"/>
    </row>
    <row r="202" s="1" customFormat="1" ht="18.75" customHeight="1">
      <c r="B202" s="294"/>
      <c r="C202" s="294"/>
      <c r="D202" s="294"/>
      <c r="E202" s="294"/>
      <c r="F202" s="294"/>
      <c r="G202" s="294"/>
      <c r="H202" s="294"/>
      <c r="I202" s="294"/>
      <c r="J202" s="294"/>
      <c r="K202" s="294"/>
    </row>
    <row r="203" s="1" customFormat="1" ht="13.5">
      <c r="B203" s="273"/>
      <c r="C203" s="274"/>
      <c r="D203" s="274"/>
      <c r="E203" s="274"/>
      <c r="F203" s="274"/>
      <c r="G203" s="274"/>
      <c r="H203" s="274"/>
      <c r="I203" s="274"/>
      <c r="J203" s="274"/>
      <c r="K203" s="275"/>
    </row>
    <row r="204" s="1" customFormat="1" ht="21" customHeight="1">
      <c r="B204" s="276"/>
      <c r="C204" s="277" t="s">
        <v>962</v>
      </c>
      <c r="D204" s="277"/>
      <c r="E204" s="277"/>
      <c r="F204" s="277"/>
      <c r="G204" s="277"/>
      <c r="H204" s="277"/>
      <c r="I204" s="277"/>
      <c r="J204" s="277"/>
      <c r="K204" s="278"/>
    </row>
    <row r="205" s="1" customFormat="1" ht="25.5" customHeight="1">
      <c r="B205" s="276"/>
      <c r="C205" s="345" t="s">
        <v>963</v>
      </c>
      <c r="D205" s="345"/>
      <c r="E205" s="345"/>
      <c r="F205" s="345" t="s">
        <v>964</v>
      </c>
      <c r="G205" s="346"/>
      <c r="H205" s="345" t="s">
        <v>965</v>
      </c>
      <c r="I205" s="345"/>
      <c r="J205" s="345"/>
      <c r="K205" s="278"/>
    </row>
    <row r="206" s="1" customFormat="1" ht="5.25" customHeight="1">
      <c r="B206" s="309"/>
      <c r="C206" s="306"/>
      <c r="D206" s="306"/>
      <c r="E206" s="306"/>
      <c r="F206" s="306"/>
      <c r="G206" s="286"/>
      <c r="H206" s="306"/>
      <c r="I206" s="306"/>
      <c r="J206" s="306"/>
      <c r="K206" s="330"/>
    </row>
    <row r="207" s="1" customFormat="1" ht="15" customHeight="1">
      <c r="B207" s="309"/>
      <c r="C207" s="286" t="s">
        <v>955</v>
      </c>
      <c r="D207" s="286"/>
      <c r="E207" s="286"/>
      <c r="F207" s="308" t="s">
        <v>44</v>
      </c>
      <c r="G207" s="286"/>
      <c r="H207" s="286" t="s">
        <v>966</v>
      </c>
      <c r="I207" s="286"/>
      <c r="J207" s="286"/>
      <c r="K207" s="330"/>
    </row>
    <row r="208" s="1" customFormat="1" ht="15" customHeight="1">
      <c r="B208" s="309"/>
      <c r="C208" s="315"/>
      <c r="D208" s="286"/>
      <c r="E208" s="286"/>
      <c r="F208" s="308" t="s">
        <v>45</v>
      </c>
      <c r="G208" s="286"/>
      <c r="H208" s="286" t="s">
        <v>967</v>
      </c>
      <c r="I208" s="286"/>
      <c r="J208" s="286"/>
      <c r="K208" s="330"/>
    </row>
    <row r="209" s="1" customFormat="1" ht="15" customHeight="1">
      <c r="B209" s="309"/>
      <c r="C209" s="315"/>
      <c r="D209" s="286"/>
      <c r="E209" s="286"/>
      <c r="F209" s="308" t="s">
        <v>48</v>
      </c>
      <c r="G209" s="286"/>
      <c r="H209" s="286" t="s">
        <v>968</v>
      </c>
      <c r="I209" s="286"/>
      <c r="J209" s="286"/>
      <c r="K209" s="330"/>
    </row>
    <row r="210" s="1" customFormat="1" ht="15" customHeight="1">
      <c r="B210" s="309"/>
      <c r="C210" s="286"/>
      <c r="D210" s="286"/>
      <c r="E210" s="286"/>
      <c r="F210" s="308" t="s">
        <v>46</v>
      </c>
      <c r="G210" s="286"/>
      <c r="H210" s="286" t="s">
        <v>969</v>
      </c>
      <c r="I210" s="286"/>
      <c r="J210" s="286"/>
      <c r="K210" s="330"/>
    </row>
    <row r="211" s="1" customFormat="1" ht="15" customHeight="1">
      <c r="B211" s="309"/>
      <c r="C211" s="286"/>
      <c r="D211" s="286"/>
      <c r="E211" s="286"/>
      <c r="F211" s="308" t="s">
        <v>47</v>
      </c>
      <c r="G211" s="286"/>
      <c r="H211" s="286" t="s">
        <v>970</v>
      </c>
      <c r="I211" s="286"/>
      <c r="J211" s="286"/>
      <c r="K211" s="330"/>
    </row>
    <row r="212" s="1" customFormat="1" ht="15" customHeight="1">
      <c r="B212" s="309"/>
      <c r="C212" s="286"/>
      <c r="D212" s="286"/>
      <c r="E212" s="286"/>
      <c r="F212" s="308"/>
      <c r="G212" s="286"/>
      <c r="H212" s="286"/>
      <c r="I212" s="286"/>
      <c r="J212" s="286"/>
      <c r="K212" s="330"/>
    </row>
    <row r="213" s="1" customFormat="1" ht="15" customHeight="1">
      <c r="B213" s="309"/>
      <c r="C213" s="286" t="s">
        <v>911</v>
      </c>
      <c r="D213" s="286"/>
      <c r="E213" s="286"/>
      <c r="F213" s="308" t="s">
        <v>86</v>
      </c>
      <c r="G213" s="286"/>
      <c r="H213" s="286" t="s">
        <v>971</v>
      </c>
      <c r="I213" s="286"/>
      <c r="J213" s="286"/>
      <c r="K213" s="330"/>
    </row>
    <row r="214" s="1" customFormat="1" ht="15" customHeight="1">
      <c r="B214" s="309"/>
      <c r="C214" s="315"/>
      <c r="D214" s="286"/>
      <c r="E214" s="286"/>
      <c r="F214" s="308" t="s">
        <v>80</v>
      </c>
      <c r="G214" s="286"/>
      <c r="H214" s="286" t="s">
        <v>810</v>
      </c>
      <c r="I214" s="286"/>
      <c r="J214" s="286"/>
      <c r="K214" s="330"/>
    </row>
    <row r="215" s="1" customFormat="1" ht="15" customHeight="1">
      <c r="B215" s="309"/>
      <c r="C215" s="286"/>
      <c r="D215" s="286"/>
      <c r="E215" s="286"/>
      <c r="F215" s="308" t="s">
        <v>808</v>
      </c>
      <c r="G215" s="286"/>
      <c r="H215" s="286" t="s">
        <v>972</v>
      </c>
      <c r="I215" s="286"/>
      <c r="J215" s="286"/>
      <c r="K215" s="330"/>
    </row>
    <row r="216" s="1" customFormat="1" ht="15" customHeight="1">
      <c r="B216" s="347"/>
      <c r="C216" s="315"/>
      <c r="D216" s="315"/>
      <c r="E216" s="315"/>
      <c r="F216" s="308" t="s">
        <v>89</v>
      </c>
      <c r="G216" s="293"/>
      <c r="H216" s="334" t="s">
        <v>811</v>
      </c>
      <c r="I216" s="334"/>
      <c r="J216" s="334"/>
      <c r="K216" s="348"/>
    </row>
    <row r="217" s="1" customFormat="1" ht="15" customHeight="1">
      <c r="B217" s="347"/>
      <c r="C217" s="315"/>
      <c r="D217" s="315"/>
      <c r="E217" s="315"/>
      <c r="F217" s="308" t="s">
        <v>115</v>
      </c>
      <c r="G217" s="293"/>
      <c r="H217" s="334" t="s">
        <v>973</v>
      </c>
      <c r="I217" s="334"/>
      <c r="J217" s="334"/>
      <c r="K217" s="348"/>
    </row>
    <row r="218" s="1" customFormat="1" ht="15" customHeight="1">
      <c r="B218" s="347"/>
      <c r="C218" s="315"/>
      <c r="D218" s="315"/>
      <c r="E218" s="315"/>
      <c r="F218" s="349"/>
      <c r="G218" s="293"/>
      <c r="H218" s="350"/>
      <c r="I218" s="350"/>
      <c r="J218" s="350"/>
      <c r="K218" s="348"/>
    </row>
    <row r="219" s="1" customFormat="1" ht="15" customHeight="1">
      <c r="B219" s="347"/>
      <c r="C219" s="286" t="s">
        <v>935</v>
      </c>
      <c r="D219" s="315"/>
      <c r="E219" s="315"/>
      <c r="F219" s="308">
        <v>1</v>
      </c>
      <c r="G219" s="293"/>
      <c r="H219" s="334" t="s">
        <v>974</v>
      </c>
      <c r="I219" s="334"/>
      <c r="J219" s="334"/>
      <c r="K219" s="348"/>
    </row>
    <row r="220" s="1" customFormat="1" ht="15" customHeight="1">
      <c r="B220" s="347"/>
      <c r="C220" s="315"/>
      <c r="D220" s="315"/>
      <c r="E220" s="315"/>
      <c r="F220" s="308">
        <v>2</v>
      </c>
      <c r="G220" s="293"/>
      <c r="H220" s="334" t="s">
        <v>975</v>
      </c>
      <c r="I220" s="334"/>
      <c r="J220" s="334"/>
      <c r="K220" s="348"/>
    </row>
    <row r="221" s="1" customFormat="1" ht="15" customHeight="1">
      <c r="B221" s="347"/>
      <c r="C221" s="315"/>
      <c r="D221" s="315"/>
      <c r="E221" s="315"/>
      <c r="F221" s="308">
        <v>3</v>
      </c>
      <c r="G221" s="293"/>
      <c r="H221" s="334" t="s">
        <v>976</v>
      </c>
      <c r="I221" s="334"/>
      <c r="J221" s="334"/>
      <c r="K221" s="348"/>
    </row>
    <row r="222" s="1" customFormat="1" ht="15" customHeight="1">
      <c r="B222" s="347"/>
      <c r="C222" s="315"/>
      <c r="D222" s="315"/>
      <c r="E222" s="315"/>
      <c r="F222" s="308">
        <v>4</v>
      </c>
      <c r="G222" s="293"/>
      <c r="H222" s="334" t="s">
        <v>977</v>
      </c>
      <c r="I222" s="334"/>
      <c r="J222" s="334"/>
      <c r="K222" s="348"/>
    </row>
    <row r="223" s="1" customFormat="1" ht="12.75" customHeight="1">
      <c r="B223" s="351"/>
      <c r="C223" s="352"/>
      <c r="D223" s="352"/>
      <c r="E223" s="352"/>
      <c r="F223" s="352"/>
      <c r="G223" s="352"/>
      <c r="H223" s="352"/>
      <c r="I223" s="352"/>
      <c r="J223" s="352"/>
      <c r="K223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2020-04-20T15:35:30Z</dcterms:created>
  <dcterms:modified xsi:type="dcterms:W3CDTF">2020-04-20T15:35:36Z</dcterms:modified>
</cp:coreProperties>
</file>