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5" yWindow="-45"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SOPS!$B$1:$L$331</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J331" i="1" l="1"/>
  <c r="L326" i="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L331" i="1" s="1"/>
  <c r="J262" i="1"/>
  <c r="L258" i="1"/>
  <c r="J258" i="1"/>
  <c r="J255" i="1"/>
  <c r="L250" i="1"/>
  <c r="J250" i="1"/>
  <c r="L246" i="1"/>
  <c r="L255" i="1" s="1"/>
  <c r="J246" i="1"/>
  <c r="J243" i="1"/>
  <c r="L238" i="1"/>
  <c r="J238" i="1"/>
  <c r="L234" i="1"/>
  <c r="J234" i="1"/>
  <c r="L230" i="1"/>
  <c r="L243" i="1" s="1"/>
  <c r="J230" i="1"/>
  <c r="J227"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L227" i="1" s="1"/>
  <c r="J174" i="1"/>
  <c r="L171" i="1"/>
  <c r="J171" i="1"/>
  <c r="L166" i="1"/>
  <c r="J166" i="1"/>
  <c r="L162" i="1"/>
  <c r="J162" i="1"/>
  <c r="J159"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L159" i="1" s="1"/>
  <c r="J46" i="1"/>
  <c r="L43" i="1"/>
  <c r="J43" i="1"/>
  <c r="L38" i="1"/>
  <c r="J38" i="1"/>
  <c r="L34" i="1"/>
  <c r="J34" i="1"/>
  <c r="L30" i="1"/>
  <c r="J30" i="1"/>
  <c r="L26" i="1"/>
  <c r="J26" i="1"/>
  <c r="L22" i="1"/>
  <c r="J22" i="1"/>
  <c r="L18" i="1"/>
  <c r="J18"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<sst xmlns="http://schemas.openxmlformats.org/spreadsheetml/2006/main" count="898" uniqueCount="357">
  <si>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</si>
  <si>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</si>
  <si>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</si>
  <si>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</si>
  <si>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</si>
  <si>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</si>
  <si>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</si>
  <si>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</si>
  <si>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</si>
  <si>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</si>
  <si>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</si>
  <si>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</si>
  <si>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</si>
  <si>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</si>
  <si>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</si>
  <si>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</si>
  <si>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</si>
  <si>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</si>
  <si>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</si>
  <si>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</si>
  <si>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</si>
  <si>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</si>
  <si>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</si>
  <si>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</si>
  <si>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</si>
  <si>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</si>
  <si>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</si>
  <si>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</si>
  <si>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</si>
  <si>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</si>
  <si>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</si>
  <si>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</si>
  <si>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</si>
  <si>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</si>
  <si>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</si>
  <si>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</si>
  <si>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</si>
  <si>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</si>
  <si>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</si>
  <si>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</si>
  <si>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</si>
  <si>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</si>
  <si>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</si>
  <si>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</si>
  <si>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</si>
  <si>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</si>
  <si>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</si>
  <si>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</si>
  <si>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</si>
  <si>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</si>
  <si>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</si>
  <si>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</si>
  <si>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</si>
  <si>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</si>
  <si>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</si>
  <si>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</si>
  <si>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</si>
  <si>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</si>
  <si>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</si>
  <si>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</si>
  <si>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</si>
  <si>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</si>
  <si>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</si>
  <si>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</si>
  <si>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</si>
  <si>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</si>
  <si>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</si>
  <si>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</si>
  <si>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</si>
  <si>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</si>
  <si>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</si>
  <si>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</si>
  <si>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</si>
  <si>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</si>
  <si>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</si>
  <si>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</si>
  <si>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</si>
  <si>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</si>
  <si>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</si>
  <si>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</si>
  <si>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</si>
  <si>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</si>
  <si>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</si>
  <si>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</si>
  <si>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</si>
  <si>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</si>
  <si>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</si>
  <si>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</si>
  <si>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</si>
  <si>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</si>
  <si>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</si>
  <si>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</si>
  <si>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</si>
  <si>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</si>
  <si>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</si>
  <si>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</si>
  <si>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</si>
  <si>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</si>
  <si>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</si>
  <si>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</si>
  <si>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</si>
  <si>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</si>
  <si>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</si>
  <si>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</si>
  <si>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</si>
  <si>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</si>
  <si>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511 372 0004</t>
  </si>
  <si>
    <t>S631500471</t>
  </si>
  <si>
    <t>Zákravský Jiří</t>
  </si>
  <si>
    <t>27.2.2020</t>
  </si>
  <si>
    <t>SO 3-10-01</t>
  </si>
  <si>
    <t>ŽST Praha Zahradní Město, železniční svršek</t>
  </si>
  <si>
    <t>Železničmí svršek</t>
  </si>
  <si>
    <t>1.5.2020</t>
  </si>
  <si>
    <t>31.10.2021</t>
  </si>
  <si>
    <t>D</t>
  </si>
  <si>
    <t>Díl:</t>
  </si>
  <si>
    <t>015</t>
  </si>
  <si>
    <t>Poplatky za likvidaci odpadů</t>
  </si>
  <si>
    <t xml:space="preserve">P </t>
  </si>
  <si>
    <t>015240</t>
  </si>
  <si>
    <t>2019_OTSKP</t>
  </si>
  <si>
    <t>POPLATKY ZA LIKVIDACŮ ODPADŮ NEKONTAMINOVANÝCH - 20 03 99  ODPAD PODOBNÝ KOMUNÁLNÍMU ODPADU</t>
  </si>
  <si>
    <t>T</t>
  </si>
  <si>
    <t>1: 5; dle VK/82</t>
  </si>
  <si>
    <t>Technická specifikace položky odpovídá příslušné cenové soustavě</t>
  </si>
  <si>
    <t>015150</t>
  </si>
  <si>
    <t>POPLATKY ZA LIKVIDACŮ ODPADŮ NEKONTAMINOVANÝCH - 17 05 08  ŠTĚRK Z KOLEJIŠTĚ (ODPAD PO RECYKLACI)</t>
  </si>
  <si>
    <t>1: 1237; dle VK/77</t>
  </si>
  <si>
    <t>015210</t>
  </si>
  <si>
    <t>POPLATKY ZA LIKVIDACŮ ODPADŮ NEKONTAMINOVANÝCH - 17 01 01  ŽELEZNIČNÍ PRAŽCE BETONOVÉ</t>
  </si>
  <si>
    <t>1: 2705,6*0,260; dle VK/80, přepočet 260 kg/kus</t>
  </si>
  <si>
    <t>015250</t>
  </si>
  <si>
    <t>POPLATKY ZA LIKVIDACŮ ODPADŮ NEKONTAMINOVANÝCH - 17 02 03  POLYETYLÉNOVÉ  PODLOŽKY (ŽEL. SVRŠEK)</t>
  </si>
  <si>
    <t>1: 0,5; dle VK/84</t>
  </si>
  <si>
    <t>015260</t>
  </si>
  <si>
    <t>POPLATKY ZA LIKVIDACŮ ODPADŮ NEKONTAMINOVANÝCH - 07 02 99  PRYŽOVÉ PODLOŽKY (ŽEL. SVRŠEK)</t>
  </si>
  <si>
    <t>1: 1; dle VK/85</t>
  </si>
  <si>
    <t>015510</t>
  </si>
  <si>
    <t>POPLATKY ZA LIKVIDACŮ ODPADŮ NEBEZPEČNÝCH - 17 05 07*  LOKÁLNĚ ZNEČIŠTĚNÝ ŠTĚRK A ZEMINA Z KOLEJIŠTĚ - (VÝHYBKY)</t>
  </si>
  <si>
    <t>1: 108,5; dle VK/78</t>
  </si>
  <si>
    <t>015520</t>
  </si>
  <si>
    <t>POPLATKY ZA LIKVIDACŮ ODPADŮ NEBEZPEČNÝCH - 17 02 04*  ŽELEZNIČNÍ PRAŽCE DŘEVĚNÉ</t>
  </si>
  <si>
    <t>1: 196*0,072; dle VK/79, přepočet 72 kg/kus</t>
  </si>
  <si>
    <t>52</t>
  </si>
  <si>
    <t>Zřízení drážního svršku</t>
  </si>
  <si>
    <t>512550</t>
  </si>
  <si>
    <t>KOLEJOVÉ LOŽE - ZŘÍZENÍ Z KAMENIVA HRUBÉHO DRCENÉHO (ŠTĚRK)</t>
  </si>
  <si>
    <t>M3</t>
  </si>
  <si>
    <t>1: 6619,8; dle VK/13</t>
  </si>
  <si>
    <t>5331F2</t>
  </si>
  <si>
    <t>J 60 1:14-760-PHS, PR. DŘ., UP. PRUŽNÉ</t>
  </si>
  <si>
    <t>KUS</t>
  </si>
  <si>
    <t>1: 1; dle VK/312, včetně nového typu srdcovky ZMB3</t>
  </si>
  <si>
    <t>5331C3</t>
  </si>
  <si>
    <t>J 60 1:12-500, PR. BET., UP. PRUŽNÉ</t>
  </si>
  <si>
    <t>1: 3; dle VK/309, včetně nového typu srdcovky ZMB3</t>
  </si>
  <si>
    <t>533173</t>
  </si>
  <si>
    <t>J 60 1:9-300, PR. BET., UP. PRUŽNÉ</t>
  </si>
  <si>
    <t>1: 2; dle VK/311, včetně nového typu srdcovky ZMB3</t>
  </si>
  <si>
    <t>53931E</t>
  </si>
  <si>
    <t>ZVLÁŠTNÍ VYBAVENÍ VÝHYBEK, TEPELNĚ OPRACOVANÝ JAZYK S OPORNICÍ 60 E2 PRO TVAR 1:14-760</t>
  </si>
  <si>
    <t>KPL</t>
  </si>
  <si>
    <t>1: 1; dle VK/324</t>
  </si>
  <si>
    <t>53931C</t>
  </si>
  <si>
    <t>ZVLÁŠTNÍ VYBAVENÍ VÝHYBEK, TEPELNĚ OPRACOVANÝ JAZYK S OPORNICÍ 60 E2 PRO TVAR 1:12-500</t>
  </si>
  <si>
    <t>1: 1; dle VK/323</t>
  </si>
  <si>
    <t>539317</t>
  </si>
  <si>
    <t>ZVLÁŠTNÍ VYBAVENÍ VÝHYBEK, TEPELNĚ OPRACOVANÝ JAZYK S OPORNICÍ 60 E2 PRO TVAR 1:9-300</t>
  </si>
  <si>
    <t>1: 2; dle VK/321</t>
  </si>
  <si>
    <t>539407</t>
  </si>
  <si>
    <t>ZVLÁŠTNÍ VYBAVENÍ VÝHYBEK, VÁLEČKOVÉ STOLIČKY NADZVEDÁVACÍ (BEZ ROZLIŠENÍ PROFILU KOLEJNIC) PRO TVAR - 1:9-300</t>
  </si>
  <si>
    <t>1: 2; dle VK/331</t>
  </si>
  <si>
    <t>53940C</t>
  </si>
  <si>
    <t>ZVLÁŠTNÍ VYBAVENÍ VÝHYBEK, VÁLEČKOVÉ STOLIČKY NADZVEDÁVACÍ (BEZ ROZLIŠENÍ PROFILU KOLEJNIC) PRO TVAR - 1:12-500</t>
  </si>
  <si>
    <t>1: 3; dle VK/330</t>
  </si>
  <si>
    <t>53940E</t>
  </si>
  <si>
    <t>ZVLÁŠTNÍ VYBAVENÍ VÝHYBEK, VÁLEČKOVÉ STOLIČKY NADZVEDÁVACÍ (BEZ ROZLIŠENÍ PROFILU KOLEJNIC) PRO TVAR - 1:14-760</t>
  </si>
  <si>
    <t>1: 1; dle VK/334</t>
  </si>
  <si>
    <t>539540</t>
  </si>
  <si>
    <t>ZVLÁŠTNÍ VYBAVENÍ VÝHYBEK, ČELISŤOVÝ ZÁVĚR</t>
  </si>
  <si>
    <t>1: 13; dle VK/326</t>
  </si>
  <si>
    <t>539551</t>
  </si>
  <si>
    <t>ZVLÁŠTNÍ VYBAVENÍ VÝHYBEK, PRODLOUŽENÍ KLUZNÉ STOLIČKY PRO SNÍMAČ POLOHY JAZYKŮ</t>
  </si>
  <si>
    <t>PÁR</t>
  </si>
  <si>
    <t>1: 4; dle VK/327</t>
  </si>
  <si>
    <t>539102</t>
  </si>
  <si>
    <t>ZVLÁŠTNÍ VYBAVENÍ VÝHYBEK, PRAŽCE ŽLABOVÉ, SESTAVA 2 KS</t>
  </si>
  <si>
    <t>1: 5; dle VK/315</t>
  </si>
  <si>
    <t>539103</t>
  </si>
  <si>
    <t>ZVLÁŠTNÍ VYBAVENÍ VÝHYBEK, PRAŽCE ŽLABOVÉ, SESTAVA 3 KS</t>
  </si>
  <si>
    <t>1: 1; dle VK/316</t>
  </si>
  <si>
    <t>539212</t>
  </si>
  <si>
    <t>ZVLÁŠTNÍ VYBAVENÍ VÝHYBEK, LIS 60 E2 TEPELNĚ OPRACOVANÝ OHNUTÝ</t>
  </si>
  <si>
    <t>1: 5*2; dle VK/53</t>
  </si>
  <si>
    <t>529352</t>
  </si>
  <si>
    <t>KOLEJ 49 E1 DLOUHÉ PASY, ROZD. "U", BEZSTYKOVÁ, PR. BET. BEZPODKLADNICOVÝ, UP. PRUŽNÉ</t>
  </si>
  <si>
    <t>M</t>
  </si>
  <si>
    <t>1: 14,4; dle VK/18</t>
  </si>
  <si>
    <t>527352</t>
  </si>
  <si>
    <t>KOLEJ 60 E2 DLOUHÉ PASY TEPELNĚ OPRACOVANÉ, ROZD. "U", BEZSTYKOVÁ, PR. BET. BEZPODKLADNICOVÝ, UP. - PRUŽNÉ</t>
  </si>
  <si>
    <t>1: 1427,1; dle VK/15s</t>
  </si>
  <si>
    <t>524352</t>
  </si>
  <si>
    <t>KOLEJ 60 E2 DLOUHÉ PASY, ROZD. "U", BEZSTYKOVÁ, PR. BET. BEZPODKLADNICOVÝ, UP. PRUŽNÉ</t>
  </si>
  <si>
    <t>1: 586,84; dle VK/15</t>
  </si>
  <si>
    <t>523372</t>
  </si>
  <si>
    <t>KOLEJ 60 E2, ROZD. "U", BEZSTYKOVÁ, PR. BET. VÝHYBKOVÝ KRÁTKÝ, UP. PRUŽNÉ</t>
  </si>
  <si>
    <t>1: 58,11; dle VK/16 atypické pražce krátké</t>
  </si>
  <si>
    <t>523392</t>
  </si>
  <si>
    <t>KOLEJ 60 E2, ROZD. "U", BEZSTYKOVÁ, PR. BET. VÝHYBKOVÝ DLOUHÝ, UP. PRUŽNÉ</t>
  </si>
  <si>
    <t>1: 56,84; dle VK/17</t>
  </si>
  <si>
    <t>545112</t>
  </si>
  <si>
    <t>SVAR KOLEJNIC (STEJNÉHO TVARU) 60 E2, R 65 SPOJITĚ</t>
  </si>
  <si>
    <t>1: 24+52-24; dle VK/58+915, odpočet jednotlivých_x000D_
2: 84; svary výhybek dle VK/60</t>
  </si>
  <si>
    <t>545111</t>
  </si>
  <si>
    <t>SVAR KOLEJNIC (STEJNÉHO TVARU) 60 E2, R 65 JEDNOTLIVĚ</t>
  </si>
  <si>
    <t>1: 6*2*2; podle přílohy 5, úseky delší než 100 m</t>
  </si>
  <si>
    <t>549111</t>
  </si>
  <si>
    <t>BROUŠENÍ KOLEJE A VÝHYBEK</t>
  </si>
  <si>
    <t>1: 2110,8+368; dle VK/25+48</t>
  </si>
  <si>
    <t>549210</t>
  </si>
  <si>
    <t>PRAŽCOVÁ KOTVA V NOVĚ ZŘIZOVANÉ KOLEJI</t>
  </si>
  <si>
    <t>1: 720; dle VK/720</t>
  </si>
  <si>
    <t>542121</t>
  </si>
  <si>
    <t>SMĚROVÉ A VÝŠKOVÉ VYROVNÁNÍ KOLEJE NA PRAŽCÍCH BETONOVÝCH DO 0,05 M</t>
  </si>
  <si>
    <t>1: 51,48; dle VK/902</t>
  </si>
  <si>
    <t>543411</t>
  </si>
  <si>
    <t>VÝMĚNA UPEVNĚNÍ (ŠROUBŮ, SPON, SVĚREK, KROUŽKŮ) TUHÉHO</t>
  </si>
  <si>
    <t>1: 50*1,64; dle VK/931</t>
  </si>
  <si>
    <t>R53973C-1</t>
  </si>
  <si>
    <t>R 201</t>
  </si>
  <si>
    <t>ZVLÁŠTNÍ VYBAVENÍ VÝHYBEK, PŘÍPLATEK ZA TEPELNÉ OPRACOVÁNÍ střední části VÝHYBKY 1:12-500</t>
  </si>
  <si>
    <t>1: 3; dle VK/909</t>
  </si>
  <si>
    <t>1. Položka obsahuje:
 – tepelné opracování celé výhybkové konstrukce ve výrobním závodě včetně veškerých nákladů s tímto spojených
2. Položka neobsahuje:
 X
3. Způsob měření:
Udává se počet kusů kompletní konstrukce nebo práce.</t>
  </si>
  <si>
    <t>R53973E-1</t>
  </si>
  <si>
    <t>ZVLÁŠTNÍ VYBAVENÍ VÝHYBEK, PŘÍPLATEK ZA TEPELNÉ OPRACOVÁNÍ střední části VÝHYBKY 1:14-760</t>
  </si>
  <si>
    <t>1: 1; dle VK/910</t>
  </si>
  <si>
    <t>549</t>
  </si>
  <si>
    <t>Následná úprava</t>
  </si>
  <si>
    <t>542312</t>
  </si>
  <si>
    <t>OTSKP-SPK+ŽS 2018</t>
  </si>
  <si>
    <t>NÁSLEDNÁ ÚPRAVA SMĚROVÉHO A VÝŠKOVÉHO USPOŘÁDÁNÍ KOLEJE - PRAŽCE BETONOVÉ</t>
  </si>
  <si>
    <t>1: 586,84+1427,1+88,11+56,84+14,4; dle položek "kolej...." dílu 52</t>
  </si>
  <si>
    <t>542322</t>
  </si>
  <si>
    <t>NÁSLEDNÁ ÚPRAVA SMĚROVÉHO A VÝŠKOVÉHO USPOŘÁDÁNÍ VÝHYBKOVÉ KONSTRUKCE - PRAŽCE BETONOVÉ</t>
  </si>
  <si>
    <t>1: 3*(20,797+2*21,997); dle položek VÝHYBKA dílu 53, přepočet na rozvinutou délku 1:12-500-I_x000D_
2: 2*(3*16,6155); 1:9-300_x000D_
3: 1*(27,108*3); 1:14-760</t>
  </si>
  <si>
    <t>55</t>
  </si>
  <si>
    <t>Demontáž drážního svršku</t>
  </si>
  <si>
    <t>965010</t>
  </si>
  <si>
    <t>ODSTRANĚNÍ KOLEJOVÉHO LOŽE A DRÁŽNÍCH STEZEK</t>
  </si>
  <si>
    <t>1: 3436+60; dle VK/1+2</t>
  </si>
  <si>
    <t>965023</t>
  </si>
  <si>
    <t>ODSTRANĚNÍ KOLEJOVÉHO LOŽE A DRÁŽNÍCH STEZEK - ODVOZ NA RECYKLACI</t>
  </si>
  <si>
    <t>M3KM</t>
  </si>
  <si>
    <t>1: 3436*2; dle VK/1, na RZ průměrně 2 km</t>
  </si>
  <si>
    <t>965021</t>
  </si>
  <si>
    <t>ODSTRANĚNÍ KOLEJOVÉHO LOŽE A DRÁŽNÍCH STEZEK - ODVOZ NA SKLÁDKU</t>
  </si>
  <si>
    <t>1: 60*45; dle VK/2, tzn. kontaminované, skládka Benátský vrch 45 km</t>
  </si>
  <si>
    <t>965123</t>
  </si>
  <si>
    <t>DEMONTÁŽ KOLEJE NA DŘEVĚNÝCH PRAŽCÍCH DO KOLEJOVÝCH POLÍ S ODVOZEM NA MONTÁŽNÍ ZÁKLADNU S NÁSLEDNÝM - ROZEBRÁNÍM</t>
  </si>
  <si>
    <t>1: 10; dle VK/5</t>
  </si>
  <si>
    <t>965113</t>
  </si>
  <si>
    <t>DEMONTÁŽ KOLEJE NA BETONOVÝCH PRAŽCÍCH DO KOLEJOVÝCH POLÍ S ODVOZEM NA MONTÁŽNÍ ZÁKLADNU S NÁSLEDNÝM - ROZEBRÁNÍM</t>
  </si>
  <si>
    <t>1: 1614; dle VK/4</t>
  </si>
  <si>
    <t>965223</t>
  </si>
  <si>
    <t>DEMONTÁŽ VÝHYBKOVÉ KONSTRUKCE NA DŘEVĚNÝCH PRAŽCÍCH DO KOLEJOVÝCH POLÍ S ODVOZEM NA MONTÁŽNÍ - ZÁKLADNU S NÁSLEDNÝM ROZEBRÁNÍM</t>
  </si>
  <si>
    <t>1: 214,4;  dle VK/6</t>
  </si>
  <si>
    <t>965116</t>
  </si>
  <si>
    <t>DEMONTÁŽ KOLEJE NA BETONOVÝCH PRAŽCÍCH - ODVOZ ROZEBRANÝCH SOUČÁSTÍ (Z MÍSTA DEMONTÁŽE NEBO Z - MONTÁŽNÍ ZÁKLADNY) K LIKVIDACI</t>
  </si>
  <si>
    <t>TKM</t>
  </si>
  <si>
    <t>1: položky užito i pro kolej na dřevě a pro kolejová rozvětvení:_x000D_
2: 196*0,072*45; dle VK/79 pražce dřevěné, průměrně 72 kg/ks, skládka benátský vrch 45 km_x000D_
3: 2705,6*0,260*5; dle VK/80pražce betonové, průměrně 260 kg/ks, RS Záběhlice 5 km_x000D_
4: (1005,3)*5; dle VK/81 kolejnice, výhybky a drobné kolejivo, Kovošrot Dolní Měcholupy 5 km_x000D_
5: (0,5+1)*45; dle VK/84+85 podložky, skládka Benátský vrch 45 km_x000D_
6: ostatní rozebraný materiál zůstává na MZ k převzetí majitelem HIM nebo ke zpětnému využití do kolejí z užitého nebo regenerovaného materiálu</t>
  </si>
  <si>
    <t>11010</t>
  </si>
  <si>
    <t>VŠEOBECNÉ VYKLIZENÍ ZASTAVĚNÉHO ÚZEMÍ</t>
  </si>
  <si>
    <t>M2</t>
  </si>
  <si>
    <t>1: 5000/5; dle VK/10 při uvažovaném rozptýlení 5kg/m2_x000D_
2: sběr a shromáždění odpadu na hromadu</t>
  </si>
  <si>
    <t>125738</t>
  </si>
  <si>
    <t>VYKOPÁVKY ZE ZEMNÍKŮ A SKLÁDEK TŘ. I, ODVOZ DO 20KM</t>
  </si>
  <si>
    <t>1: 5/0,7; dle VK/10, zpětný převod na m3 hmotností 0,7 t/m3_x000D_
2: naložení a odvoz</t>
  </si>
  <si>
    <t>965090</t>
  </si>
  <si>
    <t>ODSTRANĚNÍ KOLEJOVÉHO LOŽE A DRÁŽNÍCH STEZEK - DOPRAVA VÝSIVEK</t>
  </si>
  <si>
    <t>1: (1237/1,8)*45; dle VK/77, zpětný převod na m3, skládka Benátský vrch 45 km, k pol. 965010</t>
  </si>
  <si>
    <t>125739</t>
  </si>
  <si>
    <t>PŘÍPLATEK ZA DALŠÍ 1KM DOPRAVY ZEMINY</t>
  </si>
  <si>
    <t>1: 7,143*(45-20); skládka Benátský vrch 45 km, k pol. 125738</t>
  </si>
  <si>
    <t>965811</t>
  </si>
  <si>
    <t>DEMONTÁŽ PRAŽCOVÉ KOTVY</t>
  </si>
  <si>
    <t>1: 765; dle VK/901</t>
  </si>
  <si>
    <t>965812</t>
  </si>
  <si>
    <t>DEMONTÁŽ PRAŽCOVÉ KOTVY - ODVOZ (NA LIKVIDACI ODPADŮ NEBO JINÉ URČENÉ MÍSTO)</t>
  </si>
  <si>
    <t>1: 765*0,008*2; dle VK/901, hmotnost uvažována 8 kg, na MZ 2 km</t>
  </si>
  <si>
    <t>91</t>
  </si>
  <si>
    <t>Izolované styky</t>
  </si>
  <si>
    <t>549510</t>
  </si>
  <si>
    <t>ŘEZÁNÍ KOLEJNIC BEZ OHLEDU NA TVAR</t>
  </si>
  <si>
    <t>1: (9+2)*2*2; řezy pro vevaření izol. styků dle VK/50+913</t>
  </si>
  <si>
    <t>544311</t>
  </si>
  <si>
    <t>IZOLOVANÝ STYK LEPENÝ STANDARDNÍ DÉLKY (3,4-8,0 M), TEPELNĚ OPRACOVANÝ, TVARU 60 E2 NEBO R 65</t>
  </si>
  <si>
    <t>1: (9+2)*2; dle VK/50+913</t>
  </si>
  <si>
    <t>1: (9+2)*2*2; vevaření nových izol. styků UIC a R65 dle VK/50+913</t>
  </si>
  <si>
    <t>92</t>
  </si>
  <si>
    <t>Doplňující konstrukce a práce na železnici</t>
  </si>
  <si>
    <t>925910</t>
  </si>
  <si>
    <t>DRÁŽNÍ STEZKY Z JINÉHO MATERIÁLU TL. DO 50 MM</t>
  </si>
  <si>
    <t>1: 76,5; dle VK/14, štěrk frakce 4/8</t>
  </si>
  <si>
    <t>923131</t>
  </si>
  <si>
    <t>NÁMEZNÍK</t>
  </si>
  <si>
    <t>1: 5; dle VK/49</t>
  </si>
  <si>
    <t>98</t>
  </si>
  <si>
    <t>Provizorní stavy</t>
  </si>
  <si>
    <t>1: 365; dle VK/67</t>
  </si>
  <si>
    <t>2: 365*2; dle VK/68, hmotnost 2,05 t/m3 (pro nové lože),  na RZ průměrně 2 km, odpad po recyklaci se nepředpokládá nebo zanedbatelný</t>
  </si>
  <si>
    <t>1: 365; dle VK/68</t>
  </si>
  <si>
    <t>52A241</t>
  </si>
  <si>
    <t>KOLEJ 49 E1 REGENEROVANÁ, ROZD. "D", BEZSTYKOVÁ, PR. BET. PODKLADNICOVÝ UŽITÝ, UP. TUHÉ</t>
  </si>
  <si>
    <t>1: 168; dle VK/69</t>
  </si>
  <si>
    <t>1: 1707; dle VK/71, provizorní stavy</t>
  </si>
  <si>
    <t>1: 168; dle VK/70, odvoz na DZ nebo na místo určené správcem trati k případnému dalšímu využití</t>
  </si>
  <si>
    <t>921900R201</t>
  </si>
  <si>
    <t>SŽDC10</t>
  </si>
  <si>
    <t>ŽELEZNIČNÍ PŘEJEZDY OSTATNÍ, provizorní, montáž a demontáž</t>
  </si>
  <si>
    <t>1: 16; dle VK/64, včetně zabezpečení dle VK/65</t>
  </si>
  <si>
    <t>545121</t>
  </si>
  <si>
    <t>SVAR KOLEJNIC (STEJNÉHO TVARU) 49 E1, T JEDNOTLIVĚ</t>
  </si>
  <si>
    <t>1: 3*2*2; závěrné svary v ZÚ, KÚ dle tab 8_x000D_
2: 6*2; závěrné svary v úsecích delších 300 m</t>
  </si>
  <si>
    <t>545122</t>
  </si>
  <si>
    <t>SVAR KOLEJNIC (STEJNÉHO TVARU) 49 E1, T SPOJITĚ</t>
  </si>
  <si>
    <t>1: 70-24; dle VK/100+101, odpočet jednotlivých</t>
  </si>
  <si>
    <t>549520</t>
  </si>
  <si>
    <t>KOLEJNICOVÝ STYK MONTOVANÝ JAKÉHOKOLIV TVARU</t>
  </si>
  <si>
    <t>2: 84; dle VK/920 a pro VK/71, provizorní při vyrovnání a posunu</t>
  </si>
  <si>
    <t>545210</t>
  </si>
  <si>
    <t>SVAR PŘECHODOVÝ (PŘECHODOVÁ KOLEJNICE) 49 E1/60 E2</t>
  </si>
  <si>
    <t>1: 2; dle VK/917, kolejnice + montáž v rámci položek 52, demontáž v rámci demontáží koleje 965</t>
  </si>
  <si>
    <t>549220</t>
  </si>
  <si>
    <t>PRAŽCOVÁ KOTVA VE STÁVAJÍCÍ KOLEJI</t>
  </si>
  <si>
    <t>1: 248; dle VK/918, z užitého materiálu</t>
  </si>
  <si>
    <t>1: 248; dle VK/919</t>
  </si>
  <si>
    <t>1: 248*0,008*2; dle VK/919, hmotnost jedné kotvy 8 kg, na MZ k převzetí správcem nebo k dalšímu užití 2 km</t>
  </si>
  <si>
    <t>027121</t>
  </si>
  <si>
    <t>PROVIZORNÍ PŘÍSTUPOVÉ CESTY - ZŘÍZENÍ</t>
  </si>
  <si>
    <t>1: 450; dle VK/940-942</t>
  </si>
  <si>
    <t>027123</t>
  </si>
  <si>
    <t>PROVIZORNÍ PŘÍSTUPOVÉ CESTY - ZRUŠENÍ</t>
  </si>
  <si>
    <t>1: 84; dle VK/920</t>
  </si>
  <si>
    <t>549311</t>
  </si>
  <si>
    <t>ZRUŠENÍ A ZNOVUZŘÍZENÍ BEZSTYKOVÉ KOLEJE NA NEDEMONTOVANÝCH ÚSECÍCH V KOLEJI</t>
  </si>
  <si>
    <t>1: 1200; dle VK/943</t>
  </si>
  <si>
    <t>Celkem za 015</t>
  </si>
  <si>
    <t>Celkem za 52</t>
  </si>
  <si>
    <t>Celkem za 549</t>
  </si>
  <si>
    <t>Celkem za 55</t>
  </si>
  <si>
    <t>Celkem za 91</t>
  </si>
  <si>
    <t>Celkem za 92</t>
  </si>
  <si>
    <t>Celkem za 98</t>
  </si>
  <si>
    <t>SŽDC s.o.</t>
  </si>
  <si>
    <t>SUDOP PRAHA a.s.</t>
  </si>
  <si>
    <t>OPTIMALIZACE TRAŤOVÉHO ÚSEKU PRAHA HOSTIVAŘ - PRAHA HL.N., II. ČÁST - PRAHA HOSTIVAŘ - PRAHA HL.N., Úprava ŽST Praha Zahradní Město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</si>
</sst>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4"/>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11" xfId="0" applyNumberFormat="1" applyFont="1" applyFill="1" applyBorder="1" applyAlignment="1" applyProtection="1">
      <alignment horizontal="center" vertical="top"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3">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322" activePane="bottomLeft" state="frozen"/>
      <selection activeCell="B1" sqref="B1"/>
      <selection pane="bottomLeft" activeCell="A13" sqref="A13"/>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4" t="s">
        <v>81</v>
      </c>
      <c r="C1" s="185"/>
      <c r="D1" s="185"/>
      <c r="E1" s="185"/>
      <c r="F1" s="185"/>
      <c r="G1" s="185"/>
      <c r="H1" s="185"/>
      <c r="I1" s="91"/>
      <c r="J1" s="92"/>
      <c r="K1" s="41"/>
      <c r="L1" s="42" t="str">
        <f>D3</f>
        <v>SO 3-10-01</v>
      </c>
    </row>
    <row r="2" spans="1:15" s="13" customFormat="1" ht="57" customHeight="1" thickTop="1" thickBot="1" x14ac:dyDescent="0.3">
      <c r="B2" s="186" t="s">
        <v>10</v>
      </c>
      <c r="C2" s="187"/>
      <c r="D2" s="93"/>
      <c r="E2" s="45"/>
      <c r="F2" s="150" t="s">
        <v>356</v>
      </c>
      <c r="G2" s="43"/>
      <c r="H2" s="44"/>
      <c r="I2" s="188" t="s">
        <v>25</v>
      </c>
      <c r="J2" s="189"/>
      <c r="K2" s="164">
        <f>ROUND(SUBTOTAL(9,L13:L331),2)</f>
        <v>0</v>
      </c>
      <c r="L2" s="165"/>
    </row>
    <row r="3" spans="1:15" s="13" customFormat="1" ht="42.75" customHeight="1" thickTop="1" thickBot="1" x14ac:dyDescent="0.3">
      <c r="B3" s="94" t="s">
        <v>30</v>
      </c>
      <c r="C3" s="95"/>
      <c r="D3" s="96" t="s">
        <v>110</v>
      </c>
      <c r="E3" s="29"/>
      <c r="F3" s="28" t="s">
        <v>111</v>
      </c>
      <c r="G3" s="97"/>
      <c r="H3" s="98"/>
      <c r="I3" s="99"/>
      <c r="J3" s="100"/>
      <c r="K3" s="151"/>
      <c r="L3" s="152"/>
    </row>
    <row r="4" spans="1:15" s="13" customFormat="1" ht="18" customHeight="1" thickTop="1" x14ac:dyDescent="0.25">
      <c r="B4" s="170" t="s">
        <v>19</v>
      </c>
      <c r="C4" s="171"/>
      <c r="D4" s="154"/>
      <c r="E4" s="4" t="s">
        <v>35</v>
      </c>
      <c r="F4" s="40" t="s">
        <v>112</v>
      </c>
      <c r="G4" s="38"/>
      <c r="H4" s="39"/>
      <c r="I4" s="181" t="s">
        <v>28</v>
      </c>
      <c r="J4" s="182"/>
      <c r="K4" s="2">
        <v>824</v>
      </c>
      <c r="L4" s="3">
        <v>30</v>
      </c>
    </row>
    <row r="5" spans="1:15" s="13" customFormat="1" ht="18" customHeight="1" x14ac:dyDescent="0.25">
      <c r="B5" s="101" t="s">
        <v>26</v>
      </c>
      <c r="C5" s="102"/>
      <c r="D5" s="102"/>
      <c r="E5" s="4" t="s">
        <v>27</v>
      </c>
      <c r="F5" s="172" t="str">
        <f>IF((E5="Stádium 2"),"  Dokumentace pro územní řízení - DUR",(IF((E5="Stádium 3"),"  Projektová dokumentace (DOS/DSP)","")))</f>
        <v xml:space="preserve">  Projektová dokumentace (DOS/DSP)</v>
      </c>
      <c r="G5" s="172"/>
      <c r="H5" s="173"/>
      <c r="I5" s="153" t="s">
        <v>20</v>
      </c>
      <c r="J5" s="154"/>
      <c r="K5" s="5" t="s">
        <v>106</v>
      </c>
      <c r="L5" s="48"/>
    </row>
    <row r="6" spans="1:15" s="13" customFormat="1" ht="18" customHeight="1" x14ac:dyDescent="0.2">
      <c r="B6" s="101" t="s">
        <v>18</v>
      </c>
      <c r="C6" s="102"/>
      <c r="D6" s="102"/>
      <c r="E6" s="4" t="s">
        <v>354</v>
      </c>
      <c r="F6" s="155"/>
      <c r="G6" s="155"/>
      <c r="H6" s="156"/>
      <c r="I6" s="153" t="s">
        <v>21</v>
      </c>
      <c r="J6" s="154"/>
      <c r="K6" s="5" t="s">
        <v>107</v>
      </c>
      <c r="L6" s="48"/>
      <c r="O6" s="52"/>
    </row>
    <row r="7" spans="1:15" s="13" customFormat="1" ht="18" customHeight="1" x14ac:dyDescent="0.2">
      <c r="B7" s="174" t="s">
        <v>22</v>
      </c>
      <c r="C7" s="175"/>
      <c r="D7" s="175"/>
      <c r="E7" s="103" t="s">
        <v>113</v>
      </c>
      <c r="F7" s="157" t="s">
        <v>17</v>
      </c>
      <c r="G7" s="158"/>
      <c r="H7" s="159"/>
      <c r="I7" s="180" t="s">
        <v>24</v>
      </c>
      <c r="J7" s="171"/>
      <c r="K7" s="46">
        <v>2019</v>
      </c>
      <c r="L7" s="49"/>
      <c r="O7" s="53"/>
    </row>
    <row r="8" spans="1:15" s="13" customFormat="1" ht="19.5" customHeight="1" thickBot="1" x14ac:dyDescent="0.3">
      <c r="B8" s="160" t="s">
        <v>23</v>
      </c>
      <c r="C8" s="161"/>
      <c r="D8" s="161"/>
      <c r="E8" s="104" t="s">
        <v>114</v>
      </c>
      <c r="F8" s="19" t="s">
        <v>355</v>
      </c>
      <c r="G8" s="162" t="s">
        <v>108</v>
      </c>
      <c r="H8" s="163"/>
      <c r="I8" s="183" t="s">
        <v>16</v>
      </c>
      <c r="J8" s="175"/>
      <c r="K8" s="47" t="s">
        <v>109</v>
      </c>
      <c r="L8" s="50"/>
    </row>
    <row r="9" spans="1:15" s="13" customFormat="1" ht="9.75" customHeight="1" x14ac:dyDescent="0.25">
      <c r="B9" s="178" t="str">
        <f>F2</f>
        <v>OPTIMALIZACE TRAŤOVÉHO ÚSEKU PRAHA HOSTIVAŘ - PRAHA HL.N., II. ČÁST - PRAHA HOSTIVAŘ - PRAHA HL.N., Úprava ŽST Praha Zahradní Město</v>
      </c>
      <c r="C9" s="179"/>
      <c r="D9" s="179"/>
      <c r="E9" s="179"/>
      <c r="F9" s="179"/>
      <c r="G9" s="179"/>
      <c r="H9" s="179"/>
      <c r="I9" s="179"/>
      <c r="J9" s="179"/>
      <c r="K9" s="20" t="str">
        <f>$I$5</f>
        <v>ISPROFIN:</v>
      </c>
      <c r="L9" s="51" t="str">
        <f>K5</f>
        <v>511 372 0004</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94</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6" t="s">
        <v>15</v>
      </c>
      <c r="L12" s="67" t="s">
        <v>4</v>
      </c>
    </row>
    <row r="13" spans="1:15" s="68" customFormat="1" x14ac:dyDescent="0.2">
      <c r="A13" s="68" t="s">
        <v>115</v>
      </c>
      <c r="B13" s="105" t="s">
        <v>116</v>
      </c>
      <c r="C13" s="106" t="s">
        <v>117</v>
      </c>
      <c r="D13" s="106"/>
      <c r="E13" s="106"/>
      <c r="F13" s="106" t="s">
        <v>118</v>
      </c>
      <c r="G13" s="106"/>
      <c r="H13" s="107"/>
      <c r="I13" s="107"/>
      <c r="J13" s="107"/>
      <c r="K13" s="83"/>
      <c r="L13" s="84"/>
      <c r="M13" s="70"/>
    </row>
    <row r="14" spans="1:15" s="68" customFormat="1" ht="22.5" x14ac:dyDescent="0.2">
      <c r="A14" s="68" t="s">
        <v>119</v>
      </c>
      <c r="B14" s="108">
        <v>6</v>
      </c>
      <c r="C14" s="109" t="s">
        <v>120</v>
      </c>
      <c r="D14" s="109"/>
      <c r="E14" s="109" t="s">
        <v>121</v>
      </c>
      <c r="F14" s="87" t="s">
        <v>122</v>
      </c>
      <c r="G14" s="109" t="s">
        <v>123</v>
      </c>
      <c r="H14" s="110">
        <v>5</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124</v>
      </c>
      <c r="G16" s="112"/>
      <c r="H16" s="113"/>
      <c r="I16" s="113"/>
      <c r="J16" s="113"/>
      <c r="K16" s="79"/>
      <c r="L16" s="78"/>
      <c r="M16" s="70"/>
    </row>
    <row r="17" spans="1:13" s="68" customFormat="1" x14ac:dyDescent="0.2">
      <c r="A17" s="68" t="s">
        <v>8</v>
      </c>
      <c r="B17" s="111"/>
      <c r="C17" s="112"/>
      <c r="D17" s="112"/>
      <c r="E17" s="112"/>
      <c r="F17" s="87" t="s">
        <v>125</v>
      </c>
      <c r="G17" s="112"/>
      <c r="H17" s="113"/>
      <c r="I17" s="113"/>
      <c r="J17" s="113"/>
      <c r="K17" s="79"/>
      <c r="L17" s="78"/>
      <c r="M17" s="70"/>
    </row>
    <row r="18" spans="1:13" s="68" customFormat="1" ht="22.5" x14ac:dyDescent="0.2">
      <c r="A18" s="68" t="s">
        <v>119</v>
      </c>
      <c r="B18" s="108">
        <v>110</v>
      </c>
      <c r="C18" s="109" t="s">
        <v>126</v>
      </c>
      <c r="D18" s="109"/>
      <c r="E18" s="109" t="s">
        <v>121</v>
      </c>
      <c r="F18" s="87" t="s">
        <v>127</v>
      </c>
      <c r="G18" s="109" t="s">
        <v>123</v>
      </c>
      <c r="H18" s="110">
        <v>1237</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128</v>
      </c>
      <c r="G20" s="112"/>
      <c r="H20" s="113"/>
      <c r="I20" s="113"/>
      <c r="J20" s="113"/>
      <c r="K20" s="79"/>
      <c r="L20" s="78"/>
      <c r="M20" s="70"/>
    </row>
    <row r="21" spans="1:13" s="68" customFormat="1" x14ac:dyDescent="0.2">
      <c r="A21" s="68" t="s">
        <v>8</v>
      </c>
      <c r="B21" s="111"/>
      <c r="C21" s="112"/>
      <c r="D21" s="112"/>
      <c r="E21" s="112"/>
      <c r="F21" s="87" t="s">
        <v>125</v>
      </c>
      <c r="G21" s="112"/>
      <c r="H21" s="113"/>
      <c r="I21" s="113"/>
      <c r="J21" s="113"/>
      <c r="K21" s="79"/>
      <c r="L21" s="78"/>
      <c r="M21" s="70"/>
    </row>
    <row r="22" spans="1:13" s="68" customFormat="1" ht="22.5" x14ac:dyDescent="0.2">
      <c r="A22" s="68" t="s">
        <v>119</v>
      </c>
      <c r="B22" s="108">
        <v>111</v>
      </c>
      <c r="C22" s="109" t="s">
        <v>129</v>
      </c>
      <c r="D22" s="109"/>
      <c r="E22" s="109" t="s">
        <v>121</v>
      </c>
      <c r="F22" s="87" t="s">
        <v>130</v>
      </c>
      <c r="G22" s="109" t="s">
        <v>123</v>
      </c>
      <c r="H22" s="110">
        <v>703.45600000000002</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131</v>
      </c>
      <c r="G24" s="112"/>
      <c r="H24" s="113"/>
      <c r="I24" s="113"/>
      <c r="J24" s="113"/>
      <c r="K24" s="79"/>
      <c r="L24" s="78"/>
      <c r="M24" s="70"/>
    </row>
    <row r="25" spans="1:13" s="68" customFormat="1" x14ac:dyDescent="0.2">
      <c r="A25" s="68" t="s">
        <v>8</v>
      </c>
      <c r="B25" s="111"/>
      <c r="C25" s="112"/>
      <c r="D25" s="112"/>
      <c r="E25" s="112"/>
      <c r="F25" s="87" t="s">
        <v>125</v>
      </c>
      <c r="G25" s="112"/>
      <c r="H25" s="113"/>
      <c r="I25" s="113"/>
      <c r="J25" s="113"/>
      <c r="K25" s="79"/>
      <c r="L25" s="78"/>
      <c r="M25" s="70"/>
    </row>
    <row r="26" spans="1:13" s="68" customFormat="1" ht="22.5" x14ac:dyDescent="0.2">
      <c r="A26" s="68" t="s">
        <v>119</v>
      </c>
      <c r="B26" s="108">
        <v>112</v>
      </c>
      <c r="C26" s="109" t="s">
        <v>132</v>
      </c>
      <c r="D26" s="109"/>
      <c r="E26" s="109" t="s">
        <v>121</v>
      </c>
      <c r="F26" s="87" t="s">
        <v>133</v>
      </c>
      <c r="G26" s="109" t="s">
        <v>123</v>
      </c>
      <c r="H26" s="110">
        <v>0.5</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134</v>
      </c>
      <c r="G28" s="112"/>
      <c r="H28" s="113"/>
      <c r="I28" s="113"/>
      <c r="J28" s="113"/>
      <c r="K28" s="79"/>
      <c r="L28" s="78"/>
      <c r="M28" s="70"/>
    </row>
    <row r="29" spans="1:13" s="68" customFormat="1" x14ac:dyDescent="0.2">
      <c r="A29" s="68" t="s">
        <v>8</v>
      </c>
      <c r="B29" s="111"/>
      <c r="C29" s="112"/>
      <c r="D29" s="112"/>
      <c r="E29" s="112"/>
      <c r="F29" s="87" t="s">
        <v>125</v>
      </c>
      <c r="G29" s="112"/>
      <c r="H29" s="113"/>
      <c r="I29" s="113"/>
      <c r="J29" s="113"/>
      <c r="K29" s="79"/>
      <c r="L29" s="78"/>
      <c r="M29" s="70"/>
    </row>
    <row r="30" spans="1:13" s="68" customFormat="1" ht="22.5" x14ac:dyDescent="0.2">
      <c r="A30" s="68" t="s">
        <v>119</v>
      </c>
      <c r="B30" s="108">
        <v>113</v>
      </c>
      <c r="C30" s="109" t="s">
        <v>135</v>
      </c>
      <c r="D30" s="109"/>
      <c r="E30" s="109" t="s">
        <v>121</v>
      </c>
      <c r="F30" s="87" t="s">
        <v>136</v>
      </c>
      <c r="G30" s="109" t="s">
        <v>123</v>
      </c>
      <c r="H30" s="110">
        <v>1</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137</v>
      </c>
      <c r="G32" s="114"/>
      <c r="H32" s="113"/>
      <c r="I32" s="113"/>
      <c r="J32" s="113"/>
      <c r="K32" s="79"/>
      <c r="L32" s="78"/>
    </row>
    <row r="33" spans="1:12" s="68" customFormat="1" x14ac:dyDescent="0.2">
      <c r="A33" s="69" t="s">
        <v>8</v>
      </c>
      <c r="B33" s="111"/>
      <c r="C33" s="112"/>
      <c r="D33" s="112"/>
      <c r="E33" s="112"/>
      <c r="F33" s="87" t="s">
        <v>125</v>
      </c>
      <c r="G33" s="114"/>
      <c r="H33" s="113"/>
      <c r="I33" s="113"/>
      <c r="J33" s="113"/>
      <c r="K33" s="79"/>
      <c r="L33" s="78"/>
    </row>
    <row r="34" spans="1:12" s="68" customFormat="1" ht="22.5" x14ac:dyDescent="0.2">
      <c r="A34" s="69" t="s">
        <v>119</v>
      </c>
      <c r="B34" s="108">
        <v>114</v>
      </c>
      <c r="C34" s="109" t="s">
        <v>138</v>
      </c>
      <c r="D34" s="109"/>
      <c r="E34" s="109" t="s">
        <v>121</v>
      </c>
      <c r="F34" s="87" t="s">
        <v>139</v>
      </c>
      <c r="G34" s="115" t="s">
        <v>123</v>
      </c>
      <c r="H34" s="110">
        <v>108.5</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140</v>
      </c>
      <c r="G36" s="114"/>
      <c r="H36" s="113"/>
      <c r="I36" s="113"/>
      <c r="J36" s="113"/>
      <c r="K36" s="79"/>
      <c r="L36" s="78"/>
    </row>
    <row r="37" spans="1:12" s="68" customFormat="1" x14ac:dyDescent="0.2">
      <c r="A37" s="69" t="s">
        <v>8</v>
      </c>
      <c r="B37" s="111"/>
      <c r="C37" s="112"/>
      <c r="D37" s="112"/>
      <c r="E37" s="112"/>
      <c r="F37" s="87" t="s">
        <v>125</v>
      </c>
      <c r="G37" s="114"/>
      <c r="H37" s="113"/>
      <c r="I37" s="113"/>
      <c r="J37" s="113"/>
      <c r="K37" s="79"/>
      <c r="L37" s="78"/>
    </row>
    <row r="38" spans="1:12" s="68" customFormat="1" x14ac:dyDescent="0.2">
      <c r="A38" s="69" t="s">
        <v>119</v>
      </c>
      <c r="B38" s="108">
        <v>115</v>
      </c>
      <c r="C38" s="109" t="s">
        <v>141</v>
      </c>
      <c r="D38" s="109"/>
      <c r="E38" s="109" t="s">
        <v>121</v>
      </c>
      <c r="F38" s="87" t="s">
        <v>142</v>
      </c>
      <c r="G38" s="115" t="s">
        <v>123</v>
      </c>
      <c r="H38" s="110">
        <v>14.112</v>
      </c>
      <c r="I38" s="110"/>
      <c r="J38" s="110" t="str">
        <f>IF(ISNUMBER(I38),ROUND(H38*I38,3),"")</f>
        <v/>
      </c>
      <c r="K38" s="80"/>
      <c r="L38" s="77">
        <f>ROUND(H38*K38,2)</f>
        <v>0</v>
      </c>
    </row>
    <row r="39" spans="1:12" s="68" customFormat="1" x14ac:dyDescent="0.2">
      <c r="A39" s="69" t="s">
        <v>5</v>
      </c>
      <c r="B39" s="111"/>
      <c r="C39" s="112"/>
      <c r="D39" s="112"/>
      <c r="E39" s="112"/>
      <c r="F39" s="87"/>
      <c r="G39" s="114"/>
      <c r="H39" s="113"/>
      <c r="I39" s="113"/>
      <c r="J39" s="113"/>
      <c r="K39" s="79"/>
      <c r="L39" s="78"/>
    </row>
    <row r="40" spans="1:12" s="68" customFormat="1" x14ac:dyDescent="0.2">
      <c r="A40" s="69" t="s">
        <v>7</v>
      </c>
      <c r="B40" s="111"/>
      <c r="C40" s="112"/>
      <c r="D40" s="112"/>
      <c r="E40" s="112"/>
      <c r="F40" s="87" t="s">
        <v>143</v>
      </c>
      <c r="G40" s="114"/>
      <c r="H40" s="113"/>
      <c r="I40" s="113"/>
      <c r="J40" s="113"/>
      <c r="K40" s="79"/>
      <c r="L40" s="78"/>
    </row>
    <row r="41" spans="1:12" s="68" customFormat="1" x14ac:dyDescent="0.2">
      <c r="A41" s="69" t="s">
        <v>8</v>
      </c>
      <c r="B41" s="111"/>
      <c r="C41" s="112"/>
      <c r="D41" s="112"/>
      <c r="E41" s="112"/>
      <c r="F41" s="87" t="s">
        <v>125</v>
      </c>
      <c r="G41" s="114"/>
      <c r="H41" s="113"/>
      <c r="I41" s="113"/>
      <c r="J41" s="113"/>
      <c r="K41" s="79"/>
      <c r="L41" s="78"/>
    </row>
    <row r="42" spans="1:12" s="68" customFormat="1" x14ac:dyDescent="0.2">
      <c r="A42" s="69"/>
      <c r="B42" s="116"/>
      <c r="C42" s="117"/>
      <c r="D42" s="117"/>
      <c r="E42" s="117"/>
      <c r="F42" s="117"/>
      <c r="G42" s="118"/>
      <c r="H42" s="119"/>
      <c r="I42" s="119"/>
      <c r="J42" s="119"/>
      <c r="K42" s="81"/>
      <c r="L42" s="82"/>
    </row>
    <row r="43" spans="1:12" s="68" customFormat="1" ht="22.5" x14ac:dyDescent="0.2">
      <c r="A43" s="69" t="s">
        <v>100</v>
      </c>
      <c r="B43" s="120"/>
      <c r="C43" s="121" t="s">
        <v>347</v>
      </c>
      <c r="D43" s="121"/>
      <c r="E43" s="121"/>
      <c r="F43" s="121" t="s">
        <v>118</v>
      </c>
      <c r="G43" s="122"/>
      <c r="H43" s="123"/>
      <c r="I43" s="123"/>
      <c r="J43" s="123">
        <f>SUBTOTAL(9,J14:J42)</f>
        <v>0</v>
      </c>
      <c r="K43" s="85"/>
      <c r="L43" s="86">
        <f>SUBTOTAL(9,L14:L42)</f>
        <v>0</v>
      </c>
    </row>
    <row r="44" spans="1:12" s="68" customFormat="1" ht="12" thickBot="1" x14ac:dyDescent="0.25">
      <c r="A44" s="69"/>
      <c r="B44" s="124"/>
      <c r="C44" s="125"/>
      <c r="D44" s="125"/>
      <c r="E44" s="125"/>
      <c r="F44" s="125"/>
      <c r="G44" s="126"/>
      <c r="H44" s="127"/>
      <c r="I44" s="128"/>
      <c r="J44" s="127"/>
      <c r="K44" s="76"/>
      <c r="L44" s="76"/>
    </row>
    <row r="45" spans="1:12" s="68" customFormat="1" x14ac:dyDescent="0.2">
      <c r="A45" s="69" t="s">
        <v>115</v>
      </c>
      <c r="B45" s="105" t="s">
        <v>116</v>
      </c>
      <c r="C45" s="106" t="s">
        <v>144</v>
      </c>
      <c r="D45" s="106"/>
      <c r="E45" s="106"/>
      <c r="F45" s="106" t="s">
        <v>145</v>
      </c>
      <c r="G45" s="129"/>
      <c r="H45" s="107"/>
      <c r="I45" s="107"/>
      <c r="J45" s="107"/>
      <c r="K45" s="83"/>
      <c r="L45" s="84"/>
    </row>
    <row r="46" spans="1:12" s="68" customFormat="1" x14ac:dyDescent="0.2">
      <c r="A46" s="69" t="s">
        <v>119</v>
      </c>
      <c r="B46" s="108">
        <v>1</v>
      </c>
      <c r="C46" s="109" t="s">
        <v>146</v>
      </c>
      <c r="D46" s="109"/>
      <c r="E46" s="109" t="s">
        <v>121</v>
      </c>
      <c r="F46" s="87" t="s">
        <v>147</v>
      </c>
      <c r="G46" s="115" t="s">
        <v>148</v>
      </c>
      <c r="H46" s="110">
        <v>6619.8</v>
      </c>
      <c r="I46" s="110"/>
      <c r="J46" s="110" t="str">
        <f>IF(ISNUMBER(I46),ROUND(H46*I46,3),"")</f>
        <v/>
      </c>
      <c r="K46" s="80"/>
      <c r="L46" s="77">
        <f>ROUND(H46*K46,2)</f>
        <v>0</v>
      </c>
    </row>
    <row r="47" spans="1:12" s="68" customFormat="1" x14ac:dyDescent="0.2">
      <c r="A47" s="69" t="s">
        <v>5</v>
      </c>
      <c r="B47" s="111"/>
      <c r="C47" s="112"/>
      <c r="D47" s="112"/>
      <c r="E47" s="112"/>
      <c r="F47" s="87"/>
      <c r="G47" s="114"/>
      <c r="H47" s="113"/>
      <c r="I47" s="113"/>
      <c r="J47" s="113"/>
      <c r="K47" s="79"/>
      <c r="L47" s="78"/>
    </row>
    <row r="48" spans="1:12" s="68" customFormat="1" x14ac:dyDescent="0.2">
      <c r="A48" s="69" t="s">
        <v>7</v>
      </c>
      <c r="B48" s="111"/>
      <c r="C48" s="112"/>
      <c r="D48" s="112"/>
      <c r="E48" s="112"/>
      <c r="F48" s="87" t="s">
        <v>149</v>
      </c>
      <c r="G48" s="114"/>
      <c r="H48" s="113"/>
      <c r="I48" s="113"/>
      <c r="J48" s="113"/>
      <c r="K48" s="79"/>
      <c r="L48" s="78"/>
    </row>
    <row r="49" spans="1:12" s="68" customFormat="1" x14ac:dyDescent="0.2">
      <c r="A49" s="69" t="s">
        <v>8</v>
      </c>
      <c r="B49" s="111"/>
      <c r="C49" s="112"/>
      <c r="D49" s="112"/>
      <c r="E49" s="112"/>
      <c r="F49" s="87" t="s">
        <v>125</v>
      </c>
      <c r="G49" s="114"/>
      <c r="H49" s="113"/>
      <c r="I49" s="113"/>
      <c r="J49" s="113"/>
      <c r="K49" s="79"/>
      <c r="L49" s="78"/>
    </row>
    <row r="50" spans="1:12" x14ac:dyDescent="0.2">
      <c r="A50" s="69" t="s">
        <v>119</v>
      </c>
      <c r="B50" s="108">
        <v>3</v>
      </c>
      <c r="C50" s="109" t="s">
        <v>150</v>
      </c>
      <c r="D50" s="109"/>
      <c r="E50" s="109" t="s">
        <v>121</v>
      </c>
      <c r="F50" s="87" t="s">
        <v>151</v>
      </c>
      <c r="G50" s="115" t="s">
        <v>152</v>
      </c>
      <c r="H50" s="110">
        <v>1</v>
      </c>
      <c r="I50" s="110"/>
      <c r="J50" s="110" t="str">
        <f>IF(ISNUMBER(I50),ROUND(H50*I50,3),"")</f>
        <v/>
      </c>
      <c r="K50" s="80"/>
      <c r="L50" s="77">
        <f>ROUND(H50*K50,2)</f>
        <v>0</v>
      </c>
    </row>
    <row r="51" spans="1:12" x14ac:dyDescent="0.2">
      <c r="A51" s="69" t="s">
        <v>5</v>
      </c>
      <c r="B51" s="111"/>
      <c r="C51" s="112"/>
      <c r="D51" s="112"/>
      <c r="E51" s="112"/>
      <c r="F51" s="87"/>
      <c r="G51" s="114"/>
      <c r="H51" s="113"/>
      <c r="I51" s="113"/>
      <c r="J51" s="113"/>
      <c r="K51" s="79"/>
      <c r="L51" s="78"/>
    </row>
    <row r="52" spans="1:12" x14ac:dyDescent="0.2">
      <c r="A52" s="69" t="s">
        <v>7</v>
      </c>
      <c r="B52" s="111"/>
      <c r="C52" s="112"/>
      <c r="D52" s="112"/>
      <c r="E52" s="112"/>
      <c r="F52" s="87" t="s">
        <v>153</v>
      </c>
      <c r="G52" s="114"/>
      <c r="H52" s="113"/>
      <c r="I52" s="113"/>
      <c r="J52" s="113"/>
      <c r="K52" s="79"/>
      <c r="L52" s="78"/>
    </row>
    <row r="53" spans="1:12" x14ac:dyDescent="0.2">
      <c r="A53" s="69" t="s">
        <v>8</v>
      </c>
      <c r="B53" s="111"/>
      <c r="C53" s="112"/>
      <c r="D53" s="112"/>
      <c r="E53" s="112"/>
      <c r="F53" s="87" t="s">
        <v>125</v>
      </c>
      <c r="G53" s="114"/>
      <c r="H53" s="113"/>
      <c r="I53" s="113"/>
      <c r="J53" s="113"/>
      <c r="K53" s="79"/>
      <c r="L53" s="78"/>
    </row>
    <row r="54" spans="1:12" x14ac:dyDescent="0.2">
      <c r="A54" s="69" t="s">
        <v>119</v>
      </c>
      <c r="B54" s="108">
        <v>4</v>
      </c>
      <c r="C54" s="109" t="s">
        <v>154</v>
      </c>
      <c r="D54" s="109"/>
      <c r="E54" s="109" t="s">
        <v>121</v>
      </c>
      <c r="F54" s="87" t="s">
        <v>155</v>
      </c>
      <c r="G54" s="115" t="s">
        <v>152</v>
      </c>
      <c r="H54" s="110">
        <v>3</v>
      </c>
      <c r="I54" s="110"/>
      <c r="J54" s="110" t="str">
        <f>IF(ISNUMBER(I54),ROUND(H54*I54,3),"")</f>
        <v/>
      </c>
      <c r="K54" s="80"/>
      <c r="L54" s="77">
        <f>ROUND(H54*K54,2)</f>
        <v>0</v>
      </c>
    </row>
    <row r="55" spans="1:12" s="68" customFormat="1" x14ac:dyDescent="0.2">
      <c r="A55" s="69" t="s">
        <v>5</v>
      </c>
      <c r="B55" s="111"/>
      <c r="C55" s="112"/>
      <c r="D55" s="112"/>
      <c r="E55" s="112"/>
      <c r="F55" s="87"/>
      <c r="G55" s="114"/>
      <c r="H55" s="113"/>
      <c r="I55" s="113"/>
      <c r="J55" s="113"/>
      <c r="K55" s="79"/>
      <c r="L55" s="78"/>
    </row>
    <row r="56" spans="1:12" s="68" customFormat="1" x14ac:dyDescent="0.2">
      <c r="A56" s="69" t="s">
        <v>7</v>
      </c>
      <c r="B56" s="111"/>
      <c r="C56" s="112"/>
      <c r="D56" s="112"/>
      <c r="E56" s="112"/>
      <c r="F56" s="87" t="s">
        <v>156</v>
      </c>
      <c r="G56" s="114"/>
      <c r="H56" s="113"/>
      <c r="I56" s="113"/>
      <c r="J56" s="113"/>
      <c r="K56" s="79"/>
      <c r="L56" s="78"/>
    </row>
    <row r="57" spans="1:12" s="68" customFormat="1" x14ac:dyDescent="0.2">
      <c r="A57" s="69" t="s">
        <v>8</v>
      </c>
      <c r="B57" s="111"/>
      <c r="C57" s="112"/>
      <c r="D57" s="112"/>
      <c r="E57" s="112"/>
      <c r="F57" s="87" t="s">
        <v>125</v>
      </c>
      <c r="G57" s="114"/>
      <c r="H57" s="113"/>
      <c r="I57" s="113"/>
      <c r="J57" s="113"/>
      <c r="K57" s="79"/>
      <c r="L57" s="78"/>
    </row>
    <row r="58" spans="1:12" s="68" customFormat="1" x14ac:dyDescent="0.2">
      <c r="A58" s="69" t="s">
        <v>119</v>
      </c>
      <c r="B58" s="108">
        <v>7</v>
      </c>
      <c r="C58" s="109" t="s">
        <v>157</v>
      </c>
      <c r="D58" s="109"/>
      <c r="E58" s="109" t="s">
        <v>121</v>
      </c>
      <c r="F58" s="87" t="s">
        <v>158</v>
      </c>
      <c r="G58" s="115" t="s">
        <v>152</v>
      </c>
      <c r="H58" s="110">
        <v>2</v>
      </c>
      <c r="I58" s="110"/>
      <c r="J58" s="110" t="str">
        <f>IF(ISNUMBER(I58),ROUND(H58*I58,3),"")</f>
        <v/>
      </c>
      <c r="K58" s="80"/>
      <c r="L58" s="77">
        <f>ROUND(H58*K58,2)</f>
        <v>0</v>
      </c>
    </row>
    <row r="59" spans="1:12" s="68" customFormat="1" x14ac:dyDescent="0.2">
      <c r="A59" s="69" t="s">
        <v>5</v>
      </c>
      <c r="B59" s="111"/>
      <c r="C59" s="112"/>
      <c r="D59" s="112"/>
      <c r="E59" s="112"/>
      <c r="F59" s="87"/>
      <c r="G59" s="114"/>
      <c r="H59" s="113"/>
      <c r="I59" s="113"/>
      <c r="J59" s="113"/>
      <c r="K59" s="79"/>
      <c r="L59" s="78"/>
    </row>
    <row r="60" spans="1:12" s="68" customFormat="1" x14ac:dyDescent="0.2">
      <c r="A60" s="69" t="s">
        <v>7</v>
      </c>
      <c r="B60" s="111"/>
      <c r="C60" s="112"/>
      <c r="D60" s="112"/>
      <c r="E60" s="112"/>
      <c r="F60" s="87" t="s">
        <v>159</v>
      </c>
      <c r="G60" s="114"/>
      <c r="H60" s="113"/>
      <c r="I60" s="113"/>
      <c r="J60" s="113"/>
      <c r="K60" s="79"/>
      <c r="L60" s="78"/>
    </row>
    <row r="61" spans="1:12" s="68" customFormat="1" x14ac:dyDescent="0.2">
      <c r="A61" s="69" t="s">
        <v>8</v>
      </c>
      <c r="B61" s="111"/>
      <c r="C61" s="112"/>
      <c r="D61" s="112"/>
      <c r="E61" s="112"/>
      <c r="F61" s="87" t="s">
        <v>125</v>
      </c>
      <c r="G61" s="114"/>
      <c r="H61" s="113"/>
      <c r="I61" s="113"/>
      <c r="J61" s="113"/>
      <c r="K61" s="79"/>
      <c r="L61" s="78"/>
    </row>
    <row r="62" spans="1:12" s="68" customFormat="1" ht="22.5" x14ac:dyDescent="0.2">
      <c r="A62" s="69" t="s">
        <v>119</v>
      </c>
      <c r="B62" s="108">
        <v>15</v>
      </c>
      <c r="C62" s="109" t="s">
        <v>160</v>
      </c>
      <c r="D62" s="109"/>
      <c r="E62" s="109" t="s">
        <v>121</v>
      </c>
      <c r="F62" s="87" t="s">
        <v>161</v>
      </c>
      <c r="G62" s="115" t="s">
        <v>162</v>
      </c>
      <c r="H62" s="110">
        <v>1</v>
      </c>
      <c r="I62" s="110"/>
      <c r="J62" s="110" t="str">
        <f>IF(ISNUMBER(I62),ROUND(H62*I62,3),"")</f>
        <v/>
      </c>
      <c r="K62" s="80"/>
      <c r="L62" s="77">
        <f>ROUND(H62*K62,2)</f>
        <v>0</v>
      </c>
    </row>
    <row r="63" spans="1:12" s="68" customFormat="1" x14ac:dyDescent="0.2">
      <c r="A63" s="69" t="s">
        <v>5</v>
      </c>
      <c r="B63" s="111"/>
      <c r="C63" s="112"/>
      <c r="D63" s="112"/>
      <c r="E63" s="112"/>
      <c r="F63" s="87"/>
      <c r="G63" s="114"/>
      <c r="H63" s="113"/>
      <c r="I63" s="113"/>
      <c r="J63" s="113"/>
      <c r="K63" s="79"/>
      <c r="L63" s="78"/>
    </row>
    <row r="64" spans="1:12" s="68" customFormat="1" x14ac:dyDescent="0.2">
      <c r="A64" s="69" t="s">
        <v>7</v>
      </c>
      <c r="B64" s="111"/>
      <c r="C64" s="112"/>
      <c r="D64" s="112"/>
      <c r="E64" s="112"/>
      <c r="F64" s="87" t="s">
        <v>163</v>
      </c>
      <c r="G64" s="114"/>
      <c r="H64" s="113"/>
      <c r="I64" s="113"/>
      <c r="J64" s="113"/>
      <c r="K64" s="79"/>
      <c r="L64" s="78"/>
    </row>
    <row r="65" spans="1:12" s="68" customFormat="1" x14ac:dyDescent="0.2">
      <c r="A65" s="69" t="s">
        <v>8</v>
      </c>
      <c r="B65" s="111"/>
      <c r="C65" s="112"/>
      <c r="D65" s="112"/>
      <c r="E65" s="112"/>
      <c r="F65" s="87" t="s">
        <v>125</v>
      </c>
      <c r="G65" s="114"/>
      <c r="H65" s="113"/>
      <c r="I65" s="113"/>
      <c r="J65" s="113"/>
      <c r="K65" s="79"/>
      <c r="L65" s="78"/>
    </row>
    <row r="66" spans="1:12" s="68" customFormat="1" ht="22.5" x14ac:dyDescent="0.2">
      <c r="A66" s="69" t="s">
        <v>119</v>
      </c>
      <c r="B66" s="108">
        <v>16</v>
      </c>
      <c r="C66" s="109" t="s">
        <v>164</v>
      </c>
      <c r="D66" s="109"/>
      <c r="E66" s="109" t="s">
        <v>121</v>
      </c>
      <c r="F66" s="87" t="s">
        <v>165</v>
      </c>
      <c r="G66" s="115" t="s">
        <v>162</v>
      </c>
      <c r="H66" s="110">
        <v>1</v>
      </c>
      <c r="I66" s="110"/>
      <c r="J66" s="110" t="str">
        <f>IF(ISNUMBER(I66),ROUND(H66*I66,3),"")</f>
        <v/>
      </c>
      <c r="K66" s="80"/>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166</v>
      </c>
      <c r="G68" s="114"/>
      <c r="H68" s="113"/>
      <c r="I68" s="113"/>
      <c r="J68" s="113"/>
      <c r="K68" s="79"/>
      <c r="L68" s="78"/>
    </row>
    <row r="69" spans="1:12" x14ac:dyDescent="0.2">
      <c r="A69" s="1" t="s">
        <v>8</v>
      </c>
      <c r="B69" s="111"/>
      <c r="C69" s="112"/>
      <c r="D69" s="112"/>
      <c r="E69" s="112"/>
      <c r="F69" s="87" t="s">
        <v>125</v>
      </c>
      <c r="G69" s="114"/>
      <c r="H69" s="113"/>
      <c r="I69" s="113"/>
      <c r="J69" s="113"/>
      <c r="K69" s="79"/>
      <c r="L69" s="78"/>
    </row>
    <row r="70" spans="1:12" ht="22.5" x14ac:dyDescent="0.2">
      <c r="A70" s="1" t="s">
        <v>119</v>
      </c>
      <c r="B70" s="108">
        <v>18</v>
      </c>
      <c r="C70" s="109" t="s">
        <v>167</v>
      </c>
      <c r="D70" s="109"/>
      <c r="E70" s="109" t="s">
        <v>121</v>
      </c>
      <c r="F70" s="87" t="s">
        <v>168</v>
      </c>
      <c r="G70" s="115" t="s">
        <v>162</v>
      </c>
      <c r="H70" s="110">
        <v>2</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169</v>
      </c>
      <c r="G72" s="114"/>
      <c r="H72" s="113"/>
      <c r="I72" s="113"/>
      <c r="J72" s="113"/>
      <c r="K72" s="79"/>
      <c r="L72" s="78"/>
    </row>
    <row r="73" spans="1:12" x14ac:dyDescent="0.2">
      <c r="A73" s="1" t="s">
        <v>8</v>
      </c>
      <c r="B73" s="111"/>
      <c r="C73" s="112"/>
      <c r="D73" s="112"/>
      <c r="E73" s="112"/>
      <c r="F73" s="87" t="s">
        <v>125</v>
      </c>
      <c r="G73" s="114"/>
      <c r="H73" s="113"/>
      <c r="I73" s="113"/>
      <c r="J73" s="113"/>
      <c r="K73" s="79"/>
      <c r="L73" s="78"/>
    </row>
    <row r="74" spans="1:12" ht="22.5" x14ac:dyDescent="0.2">
      <c r="A74" s="1" t="s">
        <v>119</v>
      </c>
      <c r="B74" s="108">
        <v>24</v>
      </c>
      <c r="C74" s="109" t="s">
        <v>170</v>
      </c>
      <c r="D74" s="109"/>
      <c r="E74" s="109" t="s">
        <v>121</v>
      </c>
      <c r="F74" s="87" t="s">
        <v>171</v>
      </c>
      <c r="G74" s="115" t="s">
        <v>162</v>
      </c>
      <c r="H74" s="110">
        <v>2</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172</v>
      </c>
      <c r="G76" s="114"/>
      <c r="H76" s="113"/>
      <c r="I76" s="113"/>
      <c r="J76" s="113"/>
      <c r="K76" s="79"/>
      <c r="L76" s="78"/>
    </row>
    <row r="77" spans="1:12" x14ac:dyDescent="0.2">
      <c r="A77" s="1" t="s">
        <v>8</v>
      </c>
      <c r="B77" s="111"/>
      <c r="C77" s="112"/>
      <c r="D77" s="112"/>
      <c r="E77" s="112"/>
      <c r="F77" s="87" t="s">
        <v>125</v>
      </c>
      <c r="G77" s="114"/>
      <c r="H77" s="113"/>
      <c r="I77" s="113"/>
      <c r="J77" s="113"/>
      <c r="K77" s="79"/>
      <c r="L77" s="78"/>
    </row>
    <row r="78" spans="1:12" ht="22.5" x14ac:dyDescent="0.2">
      <c r="A78" s="1" t="s">
        <v>119</v>
      </c>
      <c r="B78" s="108">
        <v>26</v>
      </c>
      <c r="C78" s="109" t="s">
        <v>173</v>
      </c>
      <c r="D78" s="109"/>
      <c r="E78" s="109" t="s">
        <v>121</v>
      </c>
      <c r="F78" s="87" t="s">
        <v>174</v>
      </c>
      <c r="G78" s="115" t="s">
        <v>162</v>
      </c>
      <c r="H78" s="110">
        <v>3</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175</v>
      </c>
      <c r="G80" s="114"/>
      <c r="H80" s="113"/>
      <c r="I80" s="113"/>
      <c r="J80" s="113"/>
      <c r="K80" s="79"/>
      <c r="L80" s="78"/>
    </row>
    <row r="81" spans="1:12" x14ac:dyDescent="0.2">
      <c r="A81" s="1" t="s">
        <v>8</v>
      </c>
      <c r="B81" s="111"/>
      <c r="C81" s="112"/>
      <c r="D81" s="112"/>
      <c r="E81" s="112"/>
      <c r="F81" s="87" t="s">
        <v>125</v>
      </c>
      <c r="G81" s="114"/>
      <c r="H81" s="113"/>
      <c r="I81" s="113"/>
      <c r="J81" s="113"/>
      <c r="K81" s="79"/>
      <c r="L81" s="78"/>
    </row>
    <row r="82" spans="1:12" ht="22.5" x14ac:dyDescent="0.2">
      <c r="A82" s="1" t="s">
        <v>119</v>
      </c>
      <c r="B82" s="108">
        <v>27</v>
      </c>
      <c r="C82" s="109" t="s">
        <v>176</v>
      </c>
      <c r="D82" s="109"/>
      <c r="E82" s="109" t="s">
        <v>121</v>
      </c>
      <c r="F82" s="87" t="s">
        <v>177</v>
      </c>
      <c r="G82" s="115" t="s">
        <v>162</v>
      </c>
      <c r="H82" s="110">
        <v>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178</v>
      </c>
      <c r="G84" s="114"/>
      <c r="H84" s="113"/>
      <c r="I84" s="113"/>
      <c r="J84" s="113"/>
      <c r="K84" s="79"/>
      <c r="L84" s="78"/>
    </row>
    <row r="85" spans="1:12" x14ac:dyDescent="0.2">
      <c r="A85" s="1" t="s">
        <v>8</v>
      </c>
      <c r="B85" s="111"/>
      <c r="C85" s="112"/>
      <c r="D85" s="112"/>
      <c r="E85" s="112"/>
      <c r="F85" s="87" t="s">
        <v>125</v>
      </c>
      <c r="G85" s="114"/>
      <c r="H85" s="113"/>
      <c r="I85" s="113"/>
      <c r="J85" s="113"/>
      <c r="K85" s="79"/>
      <c r="L85" s="78"/>
    </row>
    <row r="86" spans="1:12" x14ac:dyDescent="0.2">
      <c r="A86" s="1" t="s">
        <v>119</v>
      </c>
      <c r="B86" s="108">
        <v>30</v>
      </c>
      <c r="C86" s="109" t="s">
        <v>179</v>
      </c>
      <c r="D86" s="109"/>
      <c r="E86" s="109" t="s">
        <v>121</v>
      </c>
      <c r="F86" s="87" t="s">
        <v>180</v>
      </c>
      <c r="G86" s="115" t="s">
        <v>152</v>
      </c>
      <c r="H86" s="110">
        <v>13</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181</v>
      </c>
      <c r="G88" s="114"/>
      <c r="H88" s="113"/>
      <c r="I88" s="113"/>
      <c r="J88" s="113"/>
      <c r="K88" s="79"/>
      <c r="L88" s="78"/>
    </row>
    <row r="89" spans="1:12" x14ac:dyDescent="0.2">
      <c r="A89" s="1" t="s">
        <v>8</v>
      </c>
      <c r="B89" s="111"/>
      <c r="C89" s="112"/>
      <c r="D89" s="112"/>
      <c r="E89" s="112"/>
      <c r="F89" s="87" t="s">
        <v>125</v>
      </c>
      <c r="G89" s="114"/>
      <c r="H89" s="113"/>
      <c r="I89" s="113"/>
      <c r="J89" s="113"/>
      <c r="K89" s="79"/>
      <c r="L89" s="78"/>
    </row>
    <row r="90" spans="1:12" x14ac:dyDescent="0.2">
      <c r="A90" s="1" t="s">
        <v>119</v>
      </c>
      <c r="B90" s="108">
        <v>31</v>
      </c>
      <c r="C90" s="109" t="s">
        <v>182</v>
      </c>
      <c r="D90" s="109"/>
      <c r="E90" s="109" t="s">
        <v>121</v>
      </c>
      <c r="F90" s="87" t="s">
        <v>183</v>
      </c>
      <c r="G90" s="115" t="s">
        <v>184</v>
      </c>
      <c r="H90" s="110">
        <v>4</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185</v>
      </c>
      <c r="G92" s="114"/>
      <c r="H92" s="113"/>
      <c r="I92" s="113"/>
      <c r="J92" s="113"/>
      <c r="K92" s="79"/>
      <c r="L92" s="78"/>
    </row>
    <row r="93" spans="1:12" x14ac:dyDescent="0.2">
      <c r="A93" s="1" t="s">
        <v>8</v>
      </c>
      <c r="B93" s="111"/>
      <c r="C93" s="112"/>
      <c r="D93" s="112"/>
      <c r="E93" s="112"/>
      <c r="F93" s="87" t="s">
        <v>125</v>
      </c>
      <c r="G93" s="114"/>
      <c r="H93" s="113"/>
      <c r="I93" s="113"/>
      <c r="J93" s="113"/>
      <c r="K93" s="79"/>
      <c r="L93" s="78"/>
    </row>
    <row r="94" spans="1:12" x14ac:dyDescent="0.2">
      <c r="A94" s="1" t="s">
        <v>119</v>
      </c>
      <c r="B94" s="108">
        <v>33</v>
      </c>
      <c r="C94" s="109" t="s">
        <v>186</v>
      </c>
      <c r="D94" s="109"/>
      <c r="E94" s="109" t="s">
        <v>121</v>
      </c>
      <c r="F94" s="87" t="s">
        <v>187</v>
      </c>
      <c r="G94" s="115" t="s">
        <v>162</v>
      </c>
      <c r="H94" s="110">
        <v>5</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188</v>
      </c>
      <c r="G96" s="114"/>
      <c r="H96" s="113"/>
      <c r="I96" s="113"/>
      <c r="J96" s="113"/>
      <c r="K96" s="79"/>
      <c r="L96" s="78"/>
    </row>
    <row r="97" spans="1:12" x14ac:dyDescent="0.2">
      <c r="A97" s="1" t="s">
        <v>8</v>
      </c>
      <c r="B97" s="111"/>
      <c r="C97" s="112"/>
      <c r="D97" s="112"/>
      <c r="E97" s="112"/>
      <c r="F97" s="87" t="s">
        <v>125</v>
      </c>
      <c r="G97" s="114"/>
      <c r="H97" s="113"/>
      <c r="I97" s="113"/>
      <c r="J97" s="113"/>
      <c r="K97" s="79"/>
      <c r="L97" s="78"/>
    </row>
    <row r="98" spans="1:12" x14ac:dyDescent="0.2">
      <c r="A98" s="1" t="s">
        <v>119</v>
      </c>
      <c r="B98" s="108">
        <v>34</v>
      </c>
      <c r="C98" s="109" t="s">
        <v>189</v>
      </c>
      <c r="D98" s="109"/>
      <c r="E98" s="109" t="s">
        <v>121</v>
      </c>
      <c r="F98" s="87" t="s">
        <v>190</v>
      </c>
      <c r="G98" s="115" t="s">
        <v>162</v>
      </c>
      <c r="H98" s="110">
        <v>1</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191</v>
      </c>
      <c r="G100" s="114"/>
      <c r="H100" s="113"/>
      <c r="I100" s="113"/>
      <c r="J100" s="113"/>
      <c r="K100" s="79"/>
      <c r="L100" s="78"/>
    </row>
    <row r="101" spans="1:12" x14ac:dyDescent="0.2">
      <c r="A101" s="1" t="s">
        <v>8</v>
      </c>
      <c r="B101" s="111"/>
      <c r="C101" s="112"/>
      <c r="D101" s="112"/>
      <c r="E101" s="112"/>
      <c r="F101" s="87" t="s">
        <v>125</v>
      </c>
      <c r="G101" s="114"/>
      <c r="H101" s="113"/>
      <c r="I101" s="113"/>
      <c r="J101" s="113"/>
      <c r="K101" s="79"/>
      <c r="L101" s="78"/>
    </row>
    <row r="102" spans="1:12" x14ac:dyDescent="0.2">
      <c r="A102" s="1" t="s">
        <v>119</v>
      </c>
      <c r="B102" s="108">
        <v>36</v>
      </c>
      <c r="C102" s="109" t="s">
        <v>192</v>
      </c>
      <c r="D102" s="109"/>
      <c r="E102" s="109" t="s">
        <v>121</v>
      </c>
      <c r="F102" s="87" t="s">
        <v>193</v>
      </c>
      <c r="G102" s="115" t="s">
        <v>152</v>
      </c>
      <c r="H102" s="110">
        <v>10</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194</v>
      </c>
      <c r="G104" s="114"/>
      <c r="H104" s="113"/>
      <c r="I104" s="113"/>
      <c r="J104" s="113"/>
      <c r="K104" s="79"/>
      <c r="L104" s="78"/>
    </row>
    <row r="105" spans="1:12" x14ac:dyDescent="0.2">
      <c r="A105" s="1" t="s">
        <v>8</v>
      </c>
      <c r="B105" s="111"/>
      <c r="C105" s="112"/>
      <c r="D105" s="112"/>
      <c r="E105" s="112"/>
      <c r="F105" s="87" t="s">
        <v>125</v>
      </c>
      <c r="G105" s="114"/>
      <c r="H105" s="113"/>
      <c r="I105" s="113"/>
      <c r="J105" s="113"/>
      <c r="K105" s="79"/>
      <c r="L105" s="78"/>
    </row>
    <row r="106" spans="1:12" x14ac:dyDescent="0.2">
      <c r="A106" s="1" t="s">
        <v>119</v>
      </c>
      <c r="B106" s="108">
        <v>46</v>
      </c>
      <c r="C106" s="109" t="s">
        <v>195</v>
      </c>
      <c r="D106" s="109"/>
      <c r="E106" s="109" t="s">
        <v>121</v>
      </c>
      <c r="F106" s="87" t="s">
        <v>196</v>
      </c>
      <c r="G106" s="115" t="s">
        <v>197</v>
      </c>
      <c r="H106" s="110">
        <v>14.4</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198</v>
      </c>
      <c r="G108" s="114"/>
      <c r="H108" s="113"/>
      <c r="I108" s="113"/>
      <c r="J108" s="113"/>
      <c r="K108" s="79"/>
      <c r="L108" s="78"/>
    </row>
    <row r="109" spans="1:12" x14ac:dyDescent="0.2">
      <c r="A109" s="1" t="s">
        <v>8</v>
      </c>
      <c r="B109" s="111"/>
      <c r="C109" s="112"/>
      <c r="D109" s="112"/>
      <c r="E109" s="112"/>
      <c r="F109" s="87" t="s">
        <v>125</v>
      </c>
      <c r="G109" s="114"/>
      <c r="H109" s="113"/>
      <c r="I109" s="113"/>
      <c r="J109" s="113"/>
      <c r="K109" s="79"/>
      <c r="L109" s="78"/>
    </row>
    <row r="110" spans="1:12" ht="22.5" x14ac:dyDescent="0.2">
      <c r="A110" s="1" t="s">
        <v>119</v>
      </c>
      <c r="B110" s="108">
        <v>49</v>
      </c>
      <c r="C110" s="109" t="s">
        <v>199</v>
      </c>
      <c r="D110" s="109"/>
      <c r="E110" s="109" t="s">
        <v>121</v>
      </c>
      <c r="F110" s="87" t="s">
        <v>200</v>
      </c>
      <c r="G110" s="115" t="s">
        <v>197</v>
      </c>
      <c r="H110" s="110">
        <v>1427.1</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201</v>
      </c>
      <c r="G112" s="114"/>
      <c r="H112" s="113"/>
      <c r="I112" s="113"/>
      <c r="J112" s="113"/>
      <c r="K112" s="79"/>
      <c r="L112" s="78"/>
    </row>
    <row r="113" spans="1:12" x14ac:dyDescent="0.2">
      <c r="A113" s="1" t="s">
        <v>8</v>
      </c>
      <c r="B113" s="111"/>
      <c r="C113" s="112"/>
      <c r="D113" s="112"/>
      <c r="E113" s="112"/>
      <c r="F113" s="87" t="s">
        <v>125</v>
      </c>
      <c r="G113" s="114"/>
      <c r="H113" s="113"/>
      <c r="I113" s="113"/>
      <c r="J113" s="113"/>
      <c r="K113" s="79"/>
      <c r="L113" s="78"/>
    </row>
    <row r="114" spans="1:12" x14ac:dyDescent="0.2">
      <c r="A114" s="1" t="s">
        <v>119</v>
      </c>
      <c r="B114" s="108">
        <v>50</v>
      </c>
      <c r="C114" s="109" t="s">
        <v>202</v>
      </c>
      <c r="D114" s="109"/>
      <c r="E114" s="109" t="s">
        <v>121</v>
      </c>
      <c r="F114" s="87" t="s">
        <v>203</v>
      </c>
      <c r="G114" s="115" t="s">
        <v>197</v>
      </c>
      <c r="H114" s="110">
        <v>586.84</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204</v>
      </c>
      <c r="G116" s="114"/>
      <c r="H116" s="113"/>
      <c r="I116" s="113"/>
      <c r="J116" s="113"/>
      <c r="K116" s="79"/>
      <c r="L116" s="78"/>
    </row>
    <row r="117" spans="1:12" x14ac:dyDescent="0.2">
      <c r="A117" s="1" t="s">
        <v>8</v>
      </c>
      <c r="B117" s="111"/>
      <c r="C117" s="112"/>
      <c r="D117" s="112"/>
      <c r="E117" s="112"/>
      <c r="F117" s="87" t="s">
        <v>125</v>
      </c>
      <c r="G117" s="114"/>
      <c r="H117" s="113"/>
      <c r="I117" s="113"/>
      <c r="J117" s="113"/>
      <c r="K117" s="79"/>
      <c r="L117" s="78"/>
    </row>
    <row r="118" spans="1:12" x14ac:dyDescent="0.2">
      <c r="A118" s="1" t="s">
        <v>119</v>
      </c>
      <c r="B118" s="108">
        <v>52</v>
      </c>
      <c r="C118" s="109" t="s">
        <v>205</v>
      </c>
      <c r="D118" s="109"/>
      <c r="E118" s="109" t="s">
        <v>121</v>
      </c>
      <c r="F118" s="87" t="s">
        <v>206</v>
      </c>
      <c r="G118" s="115" t="s">
        <v>197</v>
      </c>
      <c r="H118" s="110">
        <v>58.11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207</v>
      </c>
      <c r="G120" s="114"/>
      <c r="H120" s="113"/>
      <c r="I120" s="113"/>
      <c r="J120" s="113"/>
      <c r="K120" s="79"/>
      <c r="L120" s="78"/>
    </row>
    <row r="121" spans="1:12" x14ac:dyDescent="0.2">
      <c r="A121" s="1" t="s">
        <v>8</v>
      </c>
      <c r="B121" s="111"/>
      <c r="C121" s="112"/>
      <c r="D121" s="112"/>
      <c r="E121" s="112"/>
      <c r="F121" s="87" t="s">
        <v>125</v>
      </c>
      <c r="G121" s="114"/>
      <c r="H121" s="113"/>
      <c r="I121" s="113"/>
      <c r="J121" s="113"/>
      <c r="K121" s="79"/>
      <c r="L121" s="78"/>
    </row>
    <row r="122" spans="1:12" x14ac:dyDescent="0.2">
      <c r="A122" s="1" t="s">
        <v>119</v>
      </c>
      <c r="B122" s="108">
        <v>53</v>
      </c>
      <c r="C122" s="109" t="s">
        <v>208</v>
      </c>
      <c r="D122" s="109"/>
      <c r="E122" s="109" t="s">
        <v>121</v>
      </c>
      <c r="F122" s="87" t="s">
        <v>209</v>
      </c>
      <c r="G122" s="115" t="s">
        <v>197</v>
      </c>
      <c r="H122" s="110">
        <v>56.84</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210</v>
      </c>
      <c r="G124" s="114"/>
      <c r="H124" s="113"/>
      <c r="I124" s="113"/>
      <c r="J124" s="113"/>
      <c r="K124" s="79"/>
      <c r="L124" s="78"/>
    </row>
    <row r="125" spans="1:12" x14ac:dyDescent="0.2">
      <c r="A125" s="1" t="s">
        <v>8</v>
      </c>
      <c r="B125" s="111"/>
      <c r="C125" s="112"/>
      <c r="D125" s="112"/>
      <c r="E125" s="112"/>
      <c r="F125" s="87" t="s">
        <v>125</v>
      </c>
      <c r="G125" s="114"/>
      <c r="H125" s="113"/>
      <c r="I125" s="113"/>
      <c r="J125" s="113"/>
      <c r="K125" s="79"/>
      <c r="L125" s="78"/>
    </row>
    <row r="126" spans="1:12" x14ac:dyDescent="0.2">
      <c r="A126" s="1" t="s">
        <v>119</v>
      </c>
      <c r="B126" s="108">
        <v>56</v>
      </c>
      <c r="C126" s="109" t="s">
        <v>211</v>
      </c>
      <c r="D126" s="109"/>
      <c r="E126" s="109" t="s">
        <v>121</v>
      </c>
      <c r="F126" s="87" t="s">
        <v>212</v>
      </c>
      <c r="G126" s="115" t="s">
        <v>152</v>
      </c>
      <c r="H126" s="110">
        <v>136</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ht="22.5" x14ac:dyDescent="0.2">
      <c r="A128" s="1" t="s">
        <v>7</v>
      </c>
      <c r="B128" s="111"/>
      <c r="C128" s="112"/>
      <c r="D128" s="112"/>
      <c r="E128" s="112"/>
      <c r="F128" s="87" t="s">
        <v>213</v>
      </c>
      <c r="G128" s="114"/>
      <c r="H128" s="113"/>
      <c r="I128" s="113"/>
      <c r="J128" s="113"/>
      <c r="K128" s="79"/>
      <c r="L128" s="78"/>
    </row>
    <row r="129" spans="1:12" x14ac:dyDescent="0.2">
      <c r="A129" s="1" t="s">
        <v>8</v>
      </c>
      <c r="B129" s="111"/>
      <c r="C129" s="112"/>
      <c r="D129" s="112"/>
      <c r="E129" s="112"/>
      <c r="F129" s="87" t="s">
        <v>125</v>
      </c>
      <c r="G129" s="114"/>
      <c r="H129" s="113"/>
      <c r="I129" s="113"/>
      <c r="J129" s="113"/>
      <c r="K129" s="79"/>
      <c r="L129" s="78"/>
    </row>
    <row r="130" spans="1:12" x14ac:dyDescent="0.2">
      <c r="A130" s="1" t="s">
        <v>119</v>
      </c>
      <c r="B130" s="108">
        <v>57</v>
      </c>
      <c r="C130" s="109" t="s">
        <v>214</v>
      </c>
      <c r="D130" s="109"/>
      <c r="E130" s="109" t="s">
        <v>121</v>
      </c>
      <c r="F130" s="87" t="s">
        <v>215</v>
      </c>
      <c r="G130" s="115" t="s">
        <v>152</v>
      </c>
      <c r="H130" s="110">
        <v>24</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216</v>
      </c>
      <c r="G132" s="114"/>
      <c r="H132" s="113"/>
      <c r="I132" s="113"/>
      <c r="J132" s="113"/>
      <c r="K132" s="79"/>
      <c r="L132" s="78"/>
    </row>
    <row r="133" spans="1:12" x14ac:dyDescent="0.2">
      <c r="A133" s="1" t="s">
        <v>8</v>
      </c>
      <c r="B133" s="111"/>
      <c r="C133" s="112"/>
      <c r="D133" s="112"/>
      <c r="E133" s="112"/>
      <c r="F133" s="87" t="s">
        <v>125</v>
      </c>
      <c r="G133" s="114"/>
      <c r="H133" s="113"/>
      <c r="I133" s="113"/>
      <c r="J133" s="113"/>
      <c r="K133" s="79"/>
      <c r="L133" s="78"/>
    </row>
    <row r="134" spans="1:12" x14ac:dyDescent="0.2">
      <c r="A134" s="1" t="s">
        <v>119</v>
      </c>
      <c r="B134" s="108">
        <v>60</v>
      </c>
      <c r="C134" s="109" t="s">
        <v>217</v>
      </c>
      <c r="D134" s="109"/>
      <c r="E134" s="109" t="s">
        <v>121</v>
      </c>
      <c r="F134" s="87" t="s">
        <v>218</v>
      </c>
      <c r="G134" s="115" t="s">
        <v>197</v>
      </c>
      <c r="H134" s="110">
        <v>2478.8000000000002</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219</v>
      </c>
      <c r="G136" s="114"/>
      <c r="H136" s="113"/>
      <c r="I136" s="113"/>
      <c r="J136" s="113"/>
      <c r="K136" s="79"/>
      <c r="L136" s="78"/>
    </row>
    <row r="137" spans="1:12" x14ac:dyDescent="0.2">
      <c r="A137" s="1" t="s">
        <v>8</v>
      </c>
      <c r="B137" s="111"/>
      <c r="C137" s="112"/>
      <c r="D137" s="112"/>
      <c r="E137" s="112"/>
      <c r="F137" s="87" t="s">
        <v>125</v>
      </c>
      <c r="G137" s="114"/>
      <c r="H137" s="113"/>
      <c r="I137" s="113"/>
      <c r="J137" s="113"/>
      <c r="K137" s="79"/>
      <c r="L137" s="78"/>
    </row>
    <row r="138" spans="1:12" x14ac:dyDescent="0.2">
      <c r="A138" s="1" t="s">
        <v>119</v>
      </c>
      <c r="B138" s="108">
        <v>205</v>
      </c>
      <c r="C138" s="109" t="s">
        <v>220</v>
      </c>
      <c r="D138" s="109"/>
      <c r="E138" s="109" t="s">
        <v>121</v>
      </c>
      <c r="F138" s="87" t="s">
        <v>221</v>
      </c>
      <c r="G138" s="115" t="s">
        <v>152</v>
      </c>
      <c r="H138" s="110">
        <v>720</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222</v>
      </c>
      <c r="G140" s="114"/>
      <c r="H140" s="113"/>
      <c r="I140" s="113"/>
      <c r="J140" s="113"/>
      <c r="K140" s="79"/>
      <c r="L140" s="78"/>
    </row>
    <row r="141" spans="1:12" x14ac:dyDescent="0.2">
      <c r="A141" s="1" t="s">
        <v>8</v>
      </c>
      <c r="B141" s="111"/>
      <c r="C141" s="112"/>
      <c r="D141" s="112"/>
      <c r="E141" s="112"/>
      <c r="F141" s="87" t="s">
        <v>125</v>
      </c>
      <c r="G141" s="114"/>
      <c r="H141" s="113"/>
      <c r="I141" s="113"/>
      <c r="J141" s="113"/>
      <c r="K141" s="79"/>
      <c r="L141" s="78"/>
    </row>
    <row r="142" spans="1:12" x14ac:dyDescent="0.2">
      <c r="A142" s="1" t="s">
        <v>119</v>
      </c>
      <c r="B142" s="108">
        <v>214</v>
      </c>
      <c r="C142" s="109" t="s">
        <v>223</v>
      </c>
      <c r="D142" s="109"/>
      <c r="E142" s="109" t="s">
        <v>121</v>
      </c>
      <c r="F142" s="87" t="s">
        <v>224</v>
      </c>
      <c r="G142" s="115" t="s">
        <v>197</v>
      </c>
      <c r="H142" s="110">
        <v>51.48</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225</v>
      </c>
      <c r="G144" s="114"/>
      <c r="H144" s="113"/>
      <c r="I144" s="113"/>
      <c r="J144" s="113"/>
      <c r="K144" s="79"/>
      <c r="L144" s="78"/>
    </row>
    <row r="145" spans="1:12" x14ac:dyDescent="0.2">
      <c r="A145" s="1" t="s">
        <v>8</v>
      </c>
      <c r="B145" s="111"/>
      <c r="C145" s="112"/>
      <c r="D145" s="112"/>
      <c r="E145" s="112"/>
      <c r="F145" s="87" t="s">
        <v>125</v>
      </c>
      <c r="G145" s="114"/>
      <c r="H145" s="113"/>
      <c r="I145" s="113"/>
      <c r="J145" s="113"/>
      <c r="K145" s="79"/>
      <c r="L145" s="78"/>
    </row>
    <row r="146" spans="1:12" x14ac:dyDescent="0.2">
      <c r="A146" s="1" t="s">
        <v>119</v>
      </c>
      <c r="B146" s="108">
        <v>215</v>
      </c>
      <c r="C146" s="109" t="s">
        <v>226</v>
      </c>
      <c r="D146" s="109"/>
      <c r="E146" s="109" t="s">
        <v>121</v>
      </c>
      <c r="F146" s="87" t="s">
        <v>227</v>
      </c>
      <c r="G146" s="115" t="s">
        <v>184</v>
      </c>
      <c r="H146" s="110">
        <v>82</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228</v>
      </c>
      <c r="G148" s="114"/>
      <c r="H148" s="113"/>
      <c r="I148" s="113"/>
      <c r="J148" s="113"/>
      <c r="K148" s="79"/>
      <c r="L148" s="78"/>
    </row>
    <row r="149" spans="1:12" x14ac:dyDescent="0.2">
      <c r="A149" s="1" t="s">
        <v>8</v>
      </c>
      <c r="B149" s="111"/>
      <c r="C149" s="112"/>
      <c r="D149" s="112"/>
      <c r="E149" s="112"/>
      <c r="F149" s="87" t="s">
        <v>125</v>
      </c>
      <c r="G149" s="114"/>
      <c r="H149" s="113"/>
      <c r="I149" s="113"/>
      <c r="J149" s="113"/>
      <c r="K149" s="79"/>
      <c r="L149" s="78"/>
    </row>
    <row r="150" spans="1:12" ht="22.5" x14ac:dyDescent="0.2">
      <c r="A150" s="1" t="s">
        <v>119</v>
      </c>
      <c r="B150" s="108">
        <v>225</v>
      </c>
      <c r="C150" s="109" t="s">
        <v>229</v>
      </c>
      <c r="D150" s="109"/>
      <c r="E150" s="109" t="s">
        <v>230</v>
      </c>
      <c r="F150" s="87" t="s">
        <v>231</v>
      </c>
      <c r="G150" s="115" t="s">
        <v>152</v>
      </c>
      <c r="H150" s="110">
        <v>3</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232</v>
      </c>
      <c r="G152" s="114"/>
      <c r="H152" s="113"/>
      <c r="I152" s="113"/>
      <c r="J152" s="113"/>
      <c r="K152" s="79"/>
      <c r="L152" s="78"/>
    </row>
    <row r="153" spans="1:12" ht="78.75" x14ac:dyDescent="0.2">
      <c r="A153" s="1" t="s">
        <v>8</v>
      </c>
      <c r="B153" s="111"/>
      <c r="C153" s="112"/>
      <c r="D153" s="112"/>
      <c r="E153" s="112"/>
      <c r="F153" s="87" t="s">
        <v>233</v>
      </c>
      <c r="G153" s="114"/>
      <c r="H153" s="113"/>
      <c r="I153" s="113"/>
      <c r="J153" s="113"/>
      <c r="K153" s="79"/>
      <c r="L153" s="78"/>
    </row>
    <row r="154" spans="1:12" ht="22.5" x14ac:dyDescent="0.2">
      <c r="A154" s="1" t="s">
        <v>119</v>
      </c>
      <c r="B154" s="108">
        <v>226</v>
      </c>
      <c r="C154" s="109" t="s">
        <v>234</v>
      </c>
      <c r="D154" s="109"/>
      <c r="E154" s="109" t="s">
        <v>230</v>
      </c>
      <c r="F154" s="87" t="s">
        <v>235</v>
      </c>
      <c r="G154" s="115" t="s">
        <v>152</v>
      </c>
      <c r="H154" s="110">
        <v>1</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236</v>
      </c>
      <c r="G156" s="114"/>
      <c r="H156" s="113"/>
      <c r="I156" s="113"/>
      <c r="J156" s="113"/>
      <c r="K156" s="79"/>
      <c r="L156" s="78"/>
    </row>
    <row r="157" spans="1:12" ht="78.75" x14ac:dyDescent="0.2">
      <c r="A157" s="1" t="s">
        <v>8</v>
      </c>
      <c r="B157" s="111"/>
      <c r="C157" s="112"/>
      <c r="D157" s="112"/>
      <c r="E157" s="112"/>
      <c r="F157" s="87" t="s">
        <v>233</v>
      </c>
      <c r="G157" s="114"/>
      <c r="H157" s="113"/>
      <c r="I157" s="113"/>
      <c r="J157" s="113"/>
      <c r="K157" s="79"/>
      <c r="L157" s="78"/>
    </row>
    <row r="158" spans="1:12" x14ac:dyDescent="0.2">
      <c r="A158" s="1"/>
      <c r="B158" s="116"/>
      <c r="C158" s="117"/>
      <c r="D158" s="117"/>
      <c r="E158" s="117"/>
      <c r="F158" s="117"/>
      <c r="G158" s="118"/>
      <c r="H158" s="119"/>
      <c r="I158" s="119"/>
      <c r="J158" s="119"/>
      <c r="K158" s="81"/>
      <c r="L158" s="82"/>
    </row>
    <row r="159" spans="1:12" ht="22.5" x14ac:dyDescent="0.2">
      <c r="A159" s="1" t="s">
        <v>100</v>
      </c>
      <c r="B159" s="120"/>
      <c r="C159" s="121" t="s">
        <v>348</v>
      </c>
      <c r="D159" s="121"/>
      <c r="E159" s="121"/>
      <c r="F159" s="121" t="s">
        <v>145</v>
      </c>
      <c r="G159" s="122"/>
      <c r="H159" s="123"/>
      <c r="I159" s="123"/>
      <c r="J159" s="123">
        <f>SUBTOTAL(9,J46:J158)</f>
        <v>0</v>
      </c>
      <c r="K159" s="85"/>
      <c r="L159" s="86">
        <f>SUBTOTAL(9,L46:L158)</f>
        <v>0</v>
      </c>
    </row>
    <row r="160" spans="1:12" ht="12" thickBot="1" x14ac:dyDescent="0.25">
      <c r="A160" s="1"/>
      <c r="B160" s="124"/>
      <c r="C160" s="125"/>
      <c r="D160" s="125"/>
      <c r="E160" s="125"/>
      <c r="F160" s="125"/>
      <c r="G160" s="126"/>
      <c r="H160" s="127"/>
      <c r="I160" s="128"/>
      <c r="J160" s="127"/>
      <c r="K160" s="76"/>
      <c r="L160" s="76"/>
    </row>
    <row r="161" spans="1:12" x14ac:dyDescent="0.2">
      <c r="A161" s="1" t="s">
        <v>115</v>
      </c>
      <c r="B161" s="105" t="s">
        <v>116</v>
      </c>
      <c r="C161" s="106" t="s">
        <v>237</v>
      </c>
      <c r="D161" s="106"/>
      <c r="E161" s="106"/>
      <c r="F161" s="106" t="s">
        <v>238</v>
      </c>
      <c r="G161" s="129"/>
      <c r="H161" s="107"/>
      <c r="I161" s="107"/>
      <c r="J161" s="107"/>
      <c r="K161" s="83"/>
      <c r="L161" s="84"/>
    </row>
    <row r="162" spans="1:12" ht="22.5" x14ac:dyDescent="0.2">
      <c r="A162" s="1" t="s">
        <v>119</v>
      </c>
      <c r="B162" s="108">
        <v>223</v>
      </c>
      <c r="C162" s="109" t="s">
        <v>239</v>
      </c>
      <c r="D162" s="109"/>
      <c r="E162" s="109" t="s">
        <v>240</v>
      </c>
      <c r="F162" s="87" t="s">
        <v>241</v>
      </c>
      <c r="G162" s="115" t="s">
        <v>197</v>
      </c>
      <c r="H162" s="110">
        <v>2173.29</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242</v>
      </c>
      <c r="G164" s="114"/>
      <c r="H164" s="113"/>
      <c r="I164" s="113"/>
      <c r="J164" s="113"/>
      <c r="K164" s="79"/>
      <c r="L164" s="78"/>
    </row>
    <row r="165" spans="1:12" x14ac:dyDescent="0.2">
      <c r="A165" s="1" t="s">
        <v>8</v>
      </c>
      <c r="B165" s="111"/>
      <c r="C165" s="112"/>
      <c r="D165" s="112"/>
      <c r="E165" s="112"/>
      <c r="F165" s="87" t="s">
        <v>125</v>
      </c>
      <c r="G165" s="114"/>
      <c r="H165" s="113"/>
      <c r="I165" s="113"/>
      <c r="J165" s="113"/>
      <c r="K165" s="79"/>
      <c r="L165" s="78"/>
    </row>
    <row r="166" spans="1:12" ht="22.5" x14ac:dyDescent="0.2">
      <c r="A166" s="1" t="s">
        <v>119</v>
      </c>
      <c r="B166" s="108">
        <v>224</v>
      </c>
      <c r="C166" s="109" t="s">
        <v>243</v>
      </c>
      <c r="D166" s="109"/>
      <c r="E166" s="109" t="s">
        <v>240</v>
      </c>
      <c r="F166" s="87" t="s">
        <v>244</v>
      </c>
      <c r="G166" s="115" t="s">
        <v>197</v>
      </c>
      <c r="H166" s="110">
        <v>375.39</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ht="33.75" x14ac:dyDescent="0.2">
      <c r="A168" s="1" t="s">
        <v>7</v>
      </c>
      <c r="B168" s="111"/>
      <c r="C168" s="112"/>
      <c r="D168" s="112"/>
      <c r="E168" s="112"/>
      <c r="F168" s="87" t="s">
        <v>245</v>
      </c>
      <c r="G168" s="114"/>
      <c r="H168" s="113"/>
      <c r="I168" s="113"/>
      <c r="J168" s="113"/>
      <c r="K168" s="79"/>
      <c r="L168" s="78"/>
    </row>
    <row r="169" spans="1:12" x14ac:dyDescent="0.2">
      <c r="A169" s="1" t="s">
        <v>8</v>
      </c>
      <c r="B169" s="111"/>
      <c r="C169" s="112"/>
      <c r="D169" s="112"/>
      <c r="E169" s="112"/>
      <c r="F169" s="87" t="s">
        <v>125</v>
      </c>
      <c r="G169" s="114"/>
      <c r="H169" s="113"/>
      <c r="I169" s="113"/>
      <c r="J169" s="113"/>
      <c r="K169" s="79"/>
      <c r="L169" s="78"/>
    </row>
    <row r="170" spans="1:12" x14ac:dyDescent="0.2">
      <c r="A170" s="1"/>
      <c r="B170" s="116"/>
      <c r="C170" s="117"/>
      <c r="D170" s="117"/>
      <c r="E170" s="117"/>
      <c r="F170" s="117"/>
      <c r="G170" s="118"/>
      <c r="H170" s="119"/>
      <c r="I170" s="119"/>
      <c r="J170" s="119"/>
      <c r="K170" s="81"/>
      <c r="L170" s="82"/>
    </row>
    <row r="171" spans="1:12" ht="22.5" x14ac:dyDescent="0.2">
      <c r="A171" s="1" t="s">
        <v>100</v>
      </c>
      <c r="B171" s="120"/>
      <c r="C171" s="121" t="s">
        <v>349</v>
      </c>
      <c r="D171" s="121"/>
      <c r="E171" s="121"/>
      <c r="F171" s="121" t="s">
        <v>238</v>
      </c>
      <c r="G171" s="122"/>
      <c r="H171" s="123"/>
      <c r="I171" s="123"/>
      <c r="J171" s="123">
        <f>SUBTOTAL(9,J162:J170)</f>
        <v>0</v>
      </c>
      <c r="K171" s="85"/>
      <c r="L171" s="86">
        <f>SUBTOTAL(9,L162:L170)</f>
        <v>0</v>
      </c>
    </row>
    <row r="172" spans="1:12" ht="12" thickBot="1" x14ac:dyDescent="0.25">
      <c r="A172" s="1"/>
      <c r="B172" s="124"/>
      <c r="C172" s="125"/>
      <c r="D172" s="125"/>
      <c r="E172" s="125"/>
      <c r="F172" s="125"/>
      <c r="G172" s="126"/>
      <c r="H172" s="127"/>
      <c r="I172" s="128"/>
      <c r="J172" s="127"/>
      <c r="K172" s="76"/>
      <c r="L172" s="76"/>
    </row>
    <row r="173" spans="1:12" x14ac:dyDescent="0.2">
      <c r="A173" s="1" t="s">
        <v>115</v>
      </c>
      <c r="B173" s="105" t="s">
        <v>116</v>
      </c>
      <c r="C173" s="106" t="s">
        <v>246</v>
      </c>
      <c r="D173" s="106"/>
      <c r="E173" s="106"/>
      <c r="F173" s="106" t="s">
        <v>247</v>
      </c>
      <c r="G173" s="129"/>
      <c r="H173" s="107"/>
      <c r="I173" s="107"/>
      <c r="J173" s="107"/>
      <c r="K173" s="83"/>
      <c r="L173" s="84"/>
    </row>
    <row r="174" spans="1:12" x14ac:dyDescent="0.2">
      <c r="A174" s="1" t="s">
        <v>119</v>
      </c>
      <c r="B174" s="108">
        <v>61</v>
      </c>
      <c r="C174" s="109" t="s">
        <v>248</v>
      </c>
      <c r="D174" s="109"/>
      <c r="E174" s="109" t="s">
        <v>121</v>
      </c>
      <c r="F174" s="87" t="s">
        <v>249</v>
      </c>
      <c r="G174" s="115" t="s">
        <v>148</v>
      </c>
      <c r="H174" s="110">
        <v>3496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250</v>
      </c>
      <c r="G176" s="114"/>
      <c r="H176" s="113"/>
      <c r="I176" s="113"/>
      <c r="J176" s="113"/>
      <c r="K176" s="79"/>
      <c r="L176" s="78"/>
    </row>
    <row r="177" spans="1:12" x14ac:dyDescent="0.2">
      <c r="A177" s="1" t="s">
        <v>8</v>
      </c>
      <c r="B177" s="111"/>
      <c r="C177" s="112"/>
      <c r="D177" s="112"/>
      <c r="E177" s="112"/>
      <c r="F177" s="87" t="s">
        <v>125</v>
      </c>
      <c r="G177" s="114"/>
      <c r="H177" s="113"/>
      <c r="I177" s="113"/>
      <c r="J177" s="113"/>
      <c r="K177" s="79"/>
      <c r="L177" s="78"/>
    </row>
    <row r="178" spans="1:12" x14ac:dyDescent="0.2">
      <c r="A178" s="1" t="s">
        <v>119</v>
      </c>
      <c r="B178" s="108">
        <v>62</v>
      </c>
      <c r="C178" s="109" t="s">
        <v>251</v>
      </c>
      <c r="D178" s="109"/>
      <c r="E178" s="109" t="s">
        <v>121</v>
      </c>
      <c r="F178" s="87" t="s">
        <v>252</v>
      </c>
      <c r="G178" s="115" t="s">
        <v>253</v>
      </c>
      <c r="H178" s="110">
        <v>6872</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254</v>
      </c>
      <c r="G180" s="114"/>
      <c r="H180" s="113"/>
      <c r="I180" s="113"/>
      <c r="J180" s="113"/>
      <c r="K180" s="79"/>
      <c r="L180" s="78"/>
    </row>
    <row r="181" spans="1:12" x14ac:dyDescent="0.2">
      <c r="A181" s="1" t="s">
        <v>8</v>
      </c>
      <c r="B181" s="111"/>
      <c r="C181" s="112"/>
      <c r="D181" s="112"/>
      <c r="E181" s="112"/>
      <c r="F181" s="87" t="s">
        <v>125</v>
      </c>
      <c r="G181" s="114"/>
      <c r="H181" s="113"/>
      <c r="I181" s="113"/>
      <c r="J181" s="113"/>
      <c r="K181" s="79"/>
      <c r="L181" s="78"/>
    </row>
    <row r="182" spans="1:12" x14ac:dyDescent="0.2">
      <c r="A182" s="1" t="s">
        <v>119</v>
      </c>
      <c r="B182" s="108">
        <v>63</v>
      </c>
      <c r="C182" s="109" t="s">
        <v>255</v>
      </c>
      <c r="D182" s="109"/>
      <c r="E182" s="109" t="s">
        <v>121</v>
      </c>
      <c r="F182" s="87" t="s">
        <v>256</v>
      </c>
      <c r="G182" s="115" t="s">
        <v>253</v>
      </c>
      <c r="H182" s="110">
        <v>2700</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257</v>
      </c>
      <c r="G184" s="114"/>
      <c r="H184" s="113"/>
      <c r="I184" s="113"/>
      <c r="J184" s="113"/>
      <c r="K184" s="79"/>
      <c r="L184" s="78"/>
    </row>
    <row r="185" spans="1:12" x14ac:dyDescent="0.2">
      <c r="A185" s="1" t="s">
        <v>8</v>
      </c>
      <c r="B185" s="111"/>
      <c r="C185" s="112"/>
      <c r="D185" s="112"/>
      <c r="E185" s="112"/>
      <c r="F185" s="87" t="s">
        <v>125</v>
      </c>
      <c r="G185" s="114"/>
      <c r="H185" s="113"/>
      <c r="I185" s="113"/>
      <c r="J185" s="113"/>
      <c r="K185" s="79"/>
      <c r="L185" s="78"/>
    </row>
    <row r="186" spans="1:12" ht="22.5" x14ac:dyDescent="0.2">
      <c r="A186" s="1" t="s">
        <v>119</v>
      </c>
      <c r="B186" s="108">
        <v>64</v>
      </c>
      <c r="C186" s="109" t="s">
        <v>258</v>
      </c>
      <c r="D186" s="109"/>
      <c r="E186" s="109" t="s">
        <v>121</v>
      </c>
      <c r="F186" s="87" t="s">
        <v>259</v>
      </c>
      <c r="G186" s="115" t="s">
        <v>197</v>
      </c>
      <c r="H186" s="110">
        <v>10</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260</v>
      </c>
      <c r="G188" s="114"/>
      <c r="H188" s="113"/>
      <c r="I188" s="113"/>
      <c r="J188" s="113"/>
      <c r="K188" s="79"/>
      <c r="L188" s="78"/>
    </row>
    <row r="189" spans="1:12" x14ac:dyDescent="0.2">
      <c r="A189" s="1" t="s">
        <v>8</v>
      </c>
      <c r="B189" s="111"/>
      <c r="C189" s="112"/>
      <c r="D189" s="112"/>
      <c r="E189" s="112"/>
      <c r="F189" s="87" t="s">
        <v>125</v>
      </c>
      <c r="G189" s="114"/>
      <c r="H189" s="113"/>
      <c r="I189" s="113"/>
      <c r="J189" s="113"/>
      <c r="K189" s="79"/>
      <c r="L189" s="78"/>
    </row>
    <row r="190" spans="1:12" ht="22.5" x14ac:dyDescent="0.2">
      <c r="A190" s="1" t="s">
        <v>119</v>
      </c>
      <c r="B190" s="108">
        <v>65</v>
      </c>
      <c r="C190" s="109" t="s">
        <v>261</v>
      </c>
      <c r="D190" s="109"/>
      <c r="E190" s="109" t="s">
        <v>121</v>
      </c>
      <c r="F190" s="87" t="s">
        <v>262</v>
      </c>
      <c r="G190" s="115" t="s">
        <v>197</v>
      </c>
      <c r="H190" s="110">
        <v>1614</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263</v>
      </c>
      <c r="G192" s="114"/>
      <c r="H192" s="113"/>
      <c r="I192" s="113"/>
      <c r="J192" s="113"/>
      <c r="K192" s="79"/>
      <c r="L192" s="78"/>
    </row>
    <row r="193" spans="1:12" x14ac:dyDescent="0.2">
      <c r="A193" s="1" t="s">
        <v>8</v>
      </c>
      <c r="B193" s="111"/>
      <c r="C193" s="112"/>
      <c r="D193" s="112"/>
      <c r="E193" s="112"/>
      <c r="F193" s="87" t="s">
        <v>125</v>
      </c>
      <c r="G193" s="114"/>
      <c r="H193" s="113"/>
      <c r="I193" s="113"/>
      <c r="J193" s="113"/>
      <c r="K193" s="79"/>
      <c r="L193" s="78"/>
    </row>
    <row r="194" spans="1:12" ht="22.5" x14ac:dyDescent="0.2">
      <c r="A194" s="1" t="s">
        <v>119</v>
      </c>
      <c r="B194" s="108">
        <v>66</v>
      </c>
      <c r="C194" s="109" t="s">
        <v>264</v>
      </c>
      <c r="D194" s="109"/>
      <c r="E194" s="109" t="s">
        <v>121</v>
      </c>
      <c r="F194" s="87" t="s">
        <v>265</v>
      </c>
      <c r="G194" s="115" t="s">
        <v>197</v>
      </c>
      <c r="H194" s="110">
        <v>214.4</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266</v>
      </c>
      <c r="G196" s="114"/>
      <c r="H196" s="113"/>
      <c r="I196" s="113"/>
      <c r="J196" s="113"/>
      <c r="K196" s="79"/>
      <c r="L196" s="78"/>
    </row>
    <row r="197" spans="1:12" x14ac:dyDescent="0.2">
      <c r="A197" s="1" t="s">
        <v>8</v>
      </c>
      <c r="B197" s="111"/>
      <c r="C197" s="112"/>
      <c r="D197" s="112"/>
      <c r="E197" s="112"/>
      <c r="F197" s="87" t="s">
        <v>125</v>
      </c>
      <c r="G197" s="114"/>
      <c r="H197" s="113"/>
      <c r="I197" s="113"/>
      <c r="J197" s="113"/>
      <c r="K197" s="79"/>
      <c r="L197" s="78"/>
    </row>
    <row r="198" spans="1:12" ht="22.5" x14ac:dyDescent="0.2">
      <c r="A198" s="1" t="s">
        <v>119</v>
      </c>
      <c r="B198" s="108">
        <v>67</v>
      </c>
      <c r="C198" s="109" t="s">
        <v>267</v>
      </c>
      <c r="D198" s="109"/>
      <c r="E198" s="109" t="s">
        <v>121</v>
      </c>
      <c r="F198" s="87" t="s">
        <v>268</v>
      </c>
      <c r="G198" s="115" t="s">
        <v>269</v>
      </c>
      <c r="H198" s="110">
        <v>9246.32</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78.75" x14ac:dyDescent="0.2">
      <c r="A200" s="1" t="s">
        <v>7</v>
      </c>
      <c r="B200" s="111"/>
      <c r="C200" s="112"/>
      <c r="D200" s="112"/>
      <c r="E200" s="112"/>
      <c r="F200" s="87" t="s">
        <v>270</v>
      </c>
      <c r="G200" s="114"/>
      <c r="H200" s="113"/>
      <c r="I200" s="113"/>
      <c r="J200" s="113"/>
      <c r="K200" s="79"/>
      <c r="L200" s="78"/>
    </row>
    <row r="201" spans="1:12" x14ac:dyDescent="0.2">
      <c r="A201" s="1" t="s">
        <v>8</v>
      </c>
      <c r="B201" s="111"/>
      <c r="C201" s="112"/>
      <c r="D201" s="112"/>
      <c r="E201" s="112"/>
      <c r="F201" s="87" t="s">
        <v>125</v>
      </c>
      <c r="G201" s="114"/>
      <c r="H201" s="113"/>
      <c r="I201" s="113"/>
      <c r="J201" s="113"/>
      <c r="K201" s="79"/>
      <c r="L201" s="78"/>
    </row>
    <row r="202" spans="1:12" x14ac:dyDescent="0.2">
      <c r="A202" s="1" t="s">
        <v>119</v>
      </c>
      <c r="B202" s="108">
        <v>71</v>
      </c>
      <c r="C202" s="109" t="s">
        <v>271</v>
      </c>
      <c r="D202" s="109"/>
      <c r="E202" s="109" t="s">
        <v>121</v>
      </c>
      <c r="F202" s="87" t="s">
        <v>272</v>
      </c>
      <c r="G202" s="115" t="s">
        <v>273</v>
      </c>
      <c r="H202" s="110">
        <v>1000</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ht="22.5" x14ac:dyDescent="0.2">
      <c r="A204" s="1" t="s">
        <v>7</v>
      </c>
      <c r="B204" s="111"/>
      <c r="C204" s="112"/>
      <c r="D204" s="112"/>
      <c r="E204" s="112"/>
      <c r="F204" s="87" t="s">
        <v>274</v>
      </c>
      <c r="G204" s="114"/>
      <c r="H204" s="113"/>
      <c r="I204" s="113"/>
      <c r="J204" s="113"/>
      <c r="K204" s="79"/>
      <c r="L204" s="78"/>
    </row>
    <row r="205" spans="1:12" x14ac:dyDescent="0.2">
      <c r="A205" s="1" t="s">
        <v>8</v>
      </c>
      <c r="B205" s="111"/>
      <c r="C205" s="112"/>
      <c r="D205" s="112"/>
      <c r="E205" s="112"/>
      <c r="F205" s="87" t="s">
        <v>125</v>
      </c>
      <c r="G205" s="114"/>
      <c r="H205" s="113"/>
      <c r="I205" s="113"/>
      <c r="J205" s="113"/>
      <c r="K205" s="79"/>
      <c r="L205" s="78"/>
    </row>
    <row r="206" spans="1:12" x14ac:dyDescent="0.2">
      <c r="A206" s="1" t="s">
        <v>119</v>
      </c>
      <c r="B206" s="108">
        <v>72</v>
      </c>
      <c r="C206" s="109" t="s">
        <v>275</v>
      </c>
      <c r="D206" s="109"/>
      <c r="E206" s="109" t="s">
        <v>121</v>
      </c>
      <c r="F206" s="87" t="s">
        <v>276</v>
      </c>
      <c r="G206" s="115" t="s">
        <v>148</v>
      </c>
      <c r="H206" s="110">
        <v>7.1429999999999998</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22.5" x14ac:dyDescent="0.2">
      <c r="A208" s="1" t="s">
        <v>7</v>
      </c>
      <c r="B208" s="111"/>
      <c r="C208" s="112"/>
      <c r="D208" s="112"/>
      <c r="E208" s="112"/>
      <c r="F208" s="87" t="s">
        <v>277</v>
      </c>
      <c r="G208" s="114"/>
      <c r="H208" s="113"/>
      <c r="I208" s="113"/>
      <c r="J208" s="113"/>
      <c r="K208" s="79"/>
      <c r="L208" s="78"/>
    </row>
    <row r="209" spans="1:12" x14ac:dyDescent="0.2">
      <c r="A209" s="1" t="s">
        <v>8</v>
      </c>
      <c r="B209" s="111"/>
      <c r="C209" s="112"/>
      <c r="D209" s="112"/>
      <c r="E209" s="112"/>
      <c r="F209" s="87" t="s">
        <v>125</v>
      </c>
      <c r="G209" s="114"/>
      <c r="H209" s="113"/>
      <c r="I209" s="113"/>
      <c r="J209" s="113"/>
      <c r="K209" s="79"/>
      <c r="L209" s="78"/>
    </row>
    <row r="210" spans="1:12" x14ac:dyDescent="0.2">
      <c r="A210" s="1" t="s">
        <v>119</v>
      </c>
      <c r="B210" s="108">
        <v>206</v>
      </c>
      <c r="C210" s="109" t="s">
        <v>278</v>
      </c>
      <c r="D210" s="109"/>
      <c r="E210" s="109" t="s">
        <v>121</v>
      </c>
      <c r="F210" s="87" t="s">
        <v>279</v>
      </c>
      <c r="G210" s="115" t="s">
        <v>253</v>
      </c>
      <c r="H210" s="110">
        <v>30925</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280</v>
      </c>
      <c r="G212" s="114"/>
      <c r="H212" s="113"/>
      <c r="I212" s="113"/>
      <c r="J212" s="113"/>
      <c r="K212" s="79"/>
      <c r="L212" s="78"/>
    </row>
    <row r="213" spans="1:12" x14ac:dyDescent="0.2">
      <c r="A213" s="1" t="s">
        <v>8</v>
      </c>
      <c r="B213" s="111"/>
      <c r="C213" s="112"/>
      <c r="D213" s="112"/>
      <c r="E213" s="112"/>
      <c r="F213" s="87" t="s">
        <v>125</v>
      </c>
      <c r="G213" s="114"/>
      <c r="H213" s="113"/>
      <c r="I213" s="113"/>
      <c r="J213" s="113"/>
      <c r="K213" s="79"/>
      <c r="L213" s="78"/>
    </row>
    <row r="214" spans="1:12" x14ac:dyDescent="0.2">
      <c r="A214" s="1" t="s">
        <v>119</v>
      </c>
      <c r="B214" s="108">
        <v>207</v>
      </c>
      <c r="C214" s="109" t="s">
        <v>281</v>
      </c>
      <c r="D214" s="109"/>
      <c r="E214" s="109" t="s">
        <v>121</v>
      </c>
      <c r="F214" s="87" t="s">
        <v>282</v>
      </c>
      <c r="G214" s="115" t="s">
        <v>148</v>
      </c>
      <c r="H214" s="110">
        <v>178.57499999999999</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283</v>
      </c>
      <c r="G216" s="114"/>
      <c r="H216" s="113"/>
      <c r="I216" s="113"/>
      <c r="J216" s="113"/>
      <c r="K216" s="79"/>
      <c r="L216" s="78"/>
    </row>
    <row r="217" spans="1:12" x14ac:dyDescent="0.2">
      <c r="A217" s="1" t="s">
        <v>8</v>
      </c>
      <c r="B217" s="111"/>
      <c r="C217" s="112"/>
      <c r="D217" s="112"/>
      <c r="E217" s="112"/>
      <c r="F217" s="87" t="s">
        <v>125</v>
      </c>
      <c r="G217" s="114"/>
      <c r="H217" s="113"/>
      <c r="I217" s="113"/>
      <c r="J217" s="113"/>
      <c r="K217" s="79"/>
      <c r="L217" s="78"/>
    </row>
    <row r="218" spans="1:12" x14ac:dyDescent="0.2">
      <c r="A218" s="1" t="s">
        <v>119</v>
      </c>
      <c r="B218" s="108">
        <v>212</v>
      </c>
      <c r="C218" s="109" t="s">
        <v>284</v>
      </c>
      <c r="D218" s="109"/>
      <c r="E218" s="109" t="s">
        <v>121</v>
      </c>
      <c r="F218" s="87" t="s">
        <v>285</v>
      </c>
      <c r="G218" s="115" t="s">
        <v>152</v>
      </c>
      <c r="H218" s="110">
        <v>765</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286</v>
      </c>
      <c r="G220" s="114"/>
      <c r="H220" s="113"/>
      <c r="I220" s="113"/>
      <c r="J220" s="113"/>
      <c r="K220" s="79"/>
      <c r="L220" s="78"/>
    </row>
    <row r="221" spans="1:12" x14ac:dyDescent="0.2">
      <c r="A221" s="1" t="s">
        <v>8</v>
      </c>
      <c r="B221" s="111"/>
      <c r="C221" s="112"/>
      <c r="D221" s="112"/>
      <c r="E221" s="112"/>
      <c r="F221" s="87" t="s">
        <v>125</v>
      </c>
      <c r="G221" s="114"/>
      <c r="H221" s="113"/>
      <c r="I221" s="113"/>
      <c r="J221" s="113"/>
      <c r="K221" s="79"/>
      <c r="L221" s="78"/>
    </row>
    <row r="222" spans="1:12" x14ac:dyDescent="0.2">
      <c r="A222" s="1" t="s">
        <v>119</v>
      </c>
      <c r="B222" s="108">
        <v>213</v>
      </c>
      <c r="C222" s="109" t="s">
        <v>287</v>
      </c>
      <c r="D222" s="109"/>
      <c r="E222" s="109" t="s">
        <v>121</v>
      </c>
      <c r="F222" s="87" t="s">
        <v>288</v>
      </c>
      <c r="G222" s="115" t="s">
        <v>269</v>
      </c>
      <c r="H222" s="110">
        <v>12.24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289</v>
      </c>
      <c r="G224" s="114"/>
      <c r="H224" s="113"/>
      <c r="I224" s="113"/>
      <c r="J224" s="113"/>
      <c r="K224" s="79"/>
      <c r="L224" s="78"/>
    </row>
    <row r="225" spans="1:12" x14ac:dyDescent="0.2">
      <c r="A225" s="1" t="s">
        <v>8</v>
      </c>
      <c r="B225" s="111"/>
      <c r="C225" s="112"/>
      <c r="D225" s="112"/>
      <c r="E225" s="112"/>
      <c r="F225" s="87" t="s">
        <v>125</v>
      </c>
      <c r="G225" s="114"/>
      <c r="H225" s="113"/>
      <c r="I225" s="113"/>
      <c r="J225" s="113"/>
      <c r="K225" s="79"/>
      <c r="L225" s="78"/>
    </row>
    <row r="226" spans="1:12" x14ac:dyDescent="0.2">
      <c r="A226" s="1"/>
      <c r="B226" s="116"/>
      <c r="C226" s="117"/>
      <c r="D226" s="117"/>
      <c r="E226" s="117"/>
      <c r="F226" s="117"/>
      <c r="G226" s="118"/>
      <c r="H226" s="119"/>
      <c r="I226" s="119"/>
      <c r="J226" s="119"/>
      <c r="K226" s="81"/>
      <c r="L226" s="82"/>
    </row>
    <row r="227" spans="1:12" ht="22.5" x14ac:dyDescent="0.2">
      <c r="A227" s="1" t="s">
        <v>100</v>
      </c>
      <c r="B227" s="120"/>
      <c r="C227" s="121" t="s">
        <v>350</v>
      </c>
      <c r="D227" s="121"/>
      <c r="E227" s="121"/>
      <c r="F227" s="121" t="s">
        <v>247</v>
      </c>
      <c r="G227" s="122"/>
      <c r="H227" s="123"/>
      <c r="I227" s="123"/>
      <c r="J227" s="123">
        <f>SUBTOTAL(9,J174:J226)</f>
        <v>0</v>
      </c>
      <c r="K227" s="85"/>
      <c r="L227" s="86">
        <f>SUBTOTAL(9,L174:L226)</f>
        <v>0</v>
      </c>
    </row>
    <row r="228" spans="1:12" ht="12" thickBot="1" x14ac:dyDescent="0.25">
      <c r="A228" s="1"/>
      <c r="B228" s="124"/>
      <c r="C228" s="125"/>
      <c r="D228" s="125"/>
      <c r="E228" s="125"/>
      <c r="F228" s="125"/>
      <c r="G228" s="126"/>
      <c r="H228" s="127"/>
      <c r="I228" s="128"/>
      <c r="J228" s="127"/>
      <c r="K228" s="76"/>
      <c r="L228" s="76"/>
    </row>
    <row r="229" spans="1:12" x14ac:dyDescent="0.2">
      <c r="A229" s="1" t="s">
        <v>115</v>
      </c>
      <c r="B229" s="105" t="s">
        <v>116</v>
      </c>
      <c r="C229" s="106" t="s">
        <v>290</v>
      </c>
      <c r="D229" s="106"/>
      <c r="E229" s="106"/>
      <c r="F229" s="106" t="s">
        <v>291</v>
      </c>
      <c r="G229" s="129"/>
      <c r="H229" s="107"/>
      <c r="I229" s="107"/>
      <c r="J229" s="107"/>
      <c r="K229" s="83"/>
      <c r="L229" s="84"/>
    </row>
    <row r="230" spans="1:12" ht="22.5" x14ac:dyDescent="0.2">
      <c r="A230" s="1" t="s">
        <v>119</v>
      </c>
      <c r="B230" s="108">
        <v>75</v>
      </c>
      <c r="C230" s="109" t="s">
        <v>292</v>
      </c>
      <c r="D230" s="109"/>
      <c r="E230" s="109" t="s">
        <v>240</v>
      </c>
      <c r="F230" s="87" t="s">
        <v>293</v>
      </c>
      <c r="G230" s="115" t="s">
        <v>152</v>
      </c>
      <c r="H230" s="110">
        <v>44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294</v>
      </c>
      <c r="G232" s="114"/>
      <c r="H232" s="113"/>
      <c r="I232" s="113"/>
      <c r="J232" s="113"/>
      <c r="K232" s="79"/>
      <c r="L232" s="78"/>
    </row>
    <row r="233" spans="1:12" x14ac:dyDescent="0.2">
      <c r="A233" s="1" t="s">
        <v>8</v>
      </c>
      <c r="B233" s="111"/>
      <c r="C233" s="112"/>
      <c r="D233" s="112"/>
      <c r="E233" s="112"/>
      <c r="F233" s="87" t="s">
        <v>125</v>
      </c>
      <c r="G233" s="114"/>
      <c r="H233" s="113"/>
      <c r="I233" s="113"/>
      <c r="J233" s="113"/>
      <c r="K233" s="79"/>
      <c r="L233" s="78"/>
    </row>
    <row r="234" spans="1:12" ht="22.5" x14ac:dyDescent="0.2">
      <c r="A234" s="1" t="s">
        <v>119</v>
      </c>
      <c r="B234" s="108">
        <v>76</v>
      </c>
      <c r="C234" s="109" t="s">
        <v>295</v>
      </c>
      <c r="D234" s="109"/>
      <c r="E234" s="109" t="s">
        <v>240</v>
      </c>
      <c r="F234" s="87" t="s">
        <v>296</v>
      </c>
      <c r="G234" s="115" t="s">
        <v>152</v>
      </c>
      <c r="H234" s="110">
        <v>22</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297</v>
      </c>
      <c r="G236" s="114"/>
      <c r="H236" s="113"/>
      <c r="I236" s="113"/>
      <c r="J236" s="113"/>
      <c r="K236" s="79"/>
      <c r="L236" s="78"/>
    </row>
    <row r="237" spans="1:12" x14ac:dyDescent="0.2">
      <c r="A237" s="1" t="s">
        <v>8</v>
      </c>
      <c r="B237" s="111"/>
      <c r="C237" s="112"/>
      <c r="D237" s="112"/>
      <c r="E237" s="112"/>
      <c r="F237" s="87" t="s">
        <v>125</v>
      </c>
      <c r="G237" s="114"/>
      <c r="H237" s="113"/>
      <c r="I237" s="113"/>
      <c r="J237" s="113"/>
      <c r="K237" s="79"/>
      <c r="L237" s="78"/>
    </row>
    <row r="238" spans="1:12" ht="22.5" x14ac:dyDescent="0.2">
      <c r="A238" s="1" t="s">
        <v>119</v>
      </c>
      <c r="B238" s="108">
        <v>78</v>
      </c>
      <c r="C238" s="109" t="s">
        <v>214</v>
      </c>
      <c r="D238" s="109"/>
      <c r="E238" s="109" t="s">
        <v>240</v>
      </c>
      <c r="F238" s="87" t="s">
        <v>215</v>
      </c>
      <c r="G238" s="115" t="s">
        <v>152</v>
      </c>
      <c r="H238" s="110">
        <v>44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298</v>
      </c>
      <c r="G240" s="114"/>
      <c r="H240" s="113"/>
      <c r="I240" s="113"/>
      <c r="J240" s="113"/>
      <c r="K240" s="79"/>
      <c r="L240" s="78"/>
    </row>
    <row r="241" spans="1:12" x14ac:dyDescent="0.2">
      <c r="A241" s="1" t="s">
        <v>8</v>
      </c>
      <c r="B241" s="111"/>
      <c r="C241" s="112"/>
      <c r="D241" s="112"/>
      <c r="E241" s="112"/>
      <c r="F241" s="87" t="s">
        <v>125</v>
      </c>
      <c r="G241" s="114"/>
      <c r="H241" s="113"/>
      <c r="I241" s="113"/>
      <c r="J241" s="113"/>
      <c r="K241" s="79"/>
      <c r="L241" s="78"/>
    </row>
    <row r="242" spans="1:12" x14ac:dyDescent="0.2">
      <c r="A242" s="1"/>
      <c r="B242" s="116"/>
      <c r="C242" s="117"/>
      <c r="D242" s="117"/>
      <c r="E242" s="117"/>
      <c r="F242" s="117"/>
      <c r="G242" s="118"/>
      <c r="H242" s="119"/>
      <c r="I242" s="119"/>
      <c r="J242" s="119"/>
      <c r="K242" s="81"/>
      <c r="L242" s="82"/>
    </row>
    <row r="243" spans="1:12" ht="22.5" x14ac:dyDescent="0.2">
      <c r="A243" s="1" t="s">
        <v>100</v>
      </c>
      <c r="B243" s="120"/>
      <c r="C243" s="121" t="s">
        <v>351</v>
      </c>
      <c r="D243" s="121"/>
      <c r="E243" s="121"/>
      <c r="F243" s="121" t="s">
        <v>291</v>
      </c>
      <c r="G243" s="122"/>
      <c r="H243" s="123"/>
      <c r="I243" s="123"/>
      <c r="J243" s="123">
        <f>SUBTOTAL(9,J230:J242)</f>
        <v>0</v>
      </c>
      <c r="K243" s="85"/>
      <c r="L243" s="86">
        <f>SUBTOTAL(9,L230:L242)</f>
        <v>0</v>
      </c>
    </row>
    <row r="244" spans="1:12" ht="12" thickBot="1" x14ac:dyDescent="0.25">
      <c r="A244" s="1"/>
      <c r="B244" s="124"/>
      <c r="C244" s="125"/>
      <c r="D244" s="125"/>
      <c r="E244" s="125"/>
      <c r="F244" s="125"/>
      <c r="G244" s="126"/>
      <c r="H244" s="127"/>
      <c r="I244" s="128"/>
      <c r="J244" s="127"/>
      <c r="K244" s="76"/>
      <c r="L244" s="76"/>
    </row>
    <row r="245" spans="1:12" x14ac:dyDescent="0.2">
      <c r="A245" s="1" t="s">
        <v>115</v>
      </c>
      <c r="B245" s="105" t="s">
        <v>116</v>
      </c>
      <c r="C245" s="106" t="s">
        <v>299</v>
      </c>
      <c r="D245" s="106"/>
      <c r="E245" s="106"/>
      <c r="F245" s="106" t="s">
        <v>300</v>
      </c>
      <c r="G245" s="129"/>
      <c r="H245" s="107"/>
      <c r="I245" s="107"/>
      <c r="J245" s="107"/>
      <c r="K245" s="83"/>
      <c r="L245" s="84"/>
    </row>
    <row r="246" spans="1:12" ht="22.5" x14ac:dyDescent="0.2">
      <c r="A246" s="1" t="s">
        <v>119</v>
      </c>
      <c r="B246" s="108">
        <v>80</v>
      </c>
      <c r="C246" s="109" t="s">
        <v>301</v>
      </c>
      <c r="D246" s="109"/>
      <c r="E246" s="109" t="s">
        <v>240</v>
      </c>
      <c r="F246" s="87" t="s">
        <v>302</v>
      </c>
      <c r="G246" s="115" t="s">
        <v>273</v>
      </c>
      <c r="H246" s="110">
        <v>76.5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303</v>
      </c>
      <c r="G248" s="114"/>
      <c r="H248" s="113"/>
      <c r="I248" s="113"/>
      <c r="J248" s="113"/>
      <c r="K248" s="79"/>
      <c r="L248" s="78"/>
    </row>
    <row r="249" spans="1:12" x14ac:dyDescent="0.2">
      <c r="A249" s="1" t="s">
        <v>8</v>
      </c>
      <c r="B249" s="111"/>
      <c r="C249" s="112"/>
      <c r="D249" s="112"/>
      <c r="E249" s="112"/>
      <c r="F249" s="87" t="s">
        <v>125</v>
      </c>
      <c r="G249" s="114"/>
      <c r="H249" s="113"/>
      <c r="I249" s="113"/>
      <c r="J249" s="113"/>
      <c r="K249" s="79"/>
      <c r="L249" s="78"/>
    </row>
    <row r="250" spans="1:12" x14ac:dyDescent="0.2">
      <c r="A250" s="1" t="s">
        <v>119</v>
      </c>
      <c r="B250" s="108">
        <v>81</v>
      </c>
      <c r="C250" s="109" t="s">
        <v>304</v>
      </c>
      <c r="D250" s="109"/>
      <c r="E250" s="109" t="s">
        <v>121</v>
      </c>
      <c r="F250" s="87" t="s">
        <v>305</v>
      </c>
      <c r="G250" s="115" t="s">
        <v>152</v>
      </c>
      <c r="H250" s="110">
        <v>5</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306</v>
      </c>
      <c r="G252" s="114"/>
      <c r="H252" s="113"/>
      <c r="I252" s="113"/>
      <c r="J252" s="113"/>
      <c r="K252" s="79"/>
      <c r="L252" s="78"/>
    </row>
    <row r="253" spans="1:12" x14ac:dyDescent="0.2">
      <c r="A253" s="1" t="s">
        <v>8</v>
      </c>
      <c r="B253" s="111"/>
      <c r="C253" s="112"/>
      <c r="D253" s="112"/>
      <c r="E253" s="112"/>
      <c r="F253" s="87" t="s">
        <v>125</v>
      </c>
      <c r="G253" s="114"/>
      <c r="H253" s="113"/>
      <c r="I253" s="113"/>
      <c r="J253" s="113"/>
      <c r="K253" s="79"/>
      <c r="L253" s="78"/>
    </row>
    <row r="254" spans="1:12" x14ac:dyDescent="0.2">
      <c r="A254" s="1"/>
      <c r="B254" s="116"/>
      <c r="C254" s="117"/>
      <c r="D254" s="117"/>
      <c r="E254" s="117"/>
      <c r="F254" s="117"/>
      <c r="G254" s="118"/>
      <c r="H254" s="119"/>
      <c r="I254" s="119"/>
      <c r="J254" s="119"/>
      <c r="K254" s="81"/>
      <c r="L254" s="82"/>
    </row>
    <row r="255" spans="1:12" ht="22.5" x14ac:dyDescent="0.2">
      <c r="A255" s="1" t="s">
        <v>100</v>
      </c>
      <c r="B255" s="120"/>
      <c r="C255" s="121" t="s">
        <v>352</v>
      </c>
      <c r="D255" s="121"/>
      <c r="E255" s="121"/>
      <c r="F255" s="121" t="s">
        <v>300</v>
      </c>
      <c r="G255" s="122"/>
      <c r="H255" s="123"/>
      <c r="I255" s="123"/>
      <c r="J255" s="123">
        <f>SUBTOTAL(9,J246:J254)</f>
        <v>0</v>
      </c>
      <c r="K255" s="85"/>
      <c r="L255" s="86">
        <f>SUBTOTAL(9,L246:L254)</f>
        <v>0</v>
      </c>
    </row>
    <row r="256" spans="1:12" ht="12" thickBot="1" x14ac:dyDescent="0.25">
      <c r="A256" s="1"/>
      <c r="B256" s="124"/>
      <c r="C256" s="125"/>
      <c r="D256" s="125"/>
      <c r="E256" s="125"/>
      <c r="F256" s="125"/>
      <c r="G256" s="126"/>
      <c r="H256" s="127"/>
      <c r="I256" s="128"/>
      <c r="J256" s="127"/>
      <c r="K256" s="76"/>
      <c r="L256" s="76"/>
    </row>
    <row r="257" spans="1:12" x14ac:dyDescent="0.2">
      <c r="A257" s="1" t="s">
        <v>115</v>
      </c>
      <c r="B257" s="105" t="s">
        <v>116</v>
      </c>
      <c r="C257" s="106" t="s">
        <v>307</v>
      </c>
      <c r="D257" s="106"/>
      <c r="E257" s="106"/>
      <c r="F257" s="106" t="s">
        <v>308</v>
      </c>
      <c r="G257" s="129"/>
      <c r="H257" s="107"/>
      <c r="I257" s="107"/>
      <c r="J257" s="107"/>
      <c r="K257" s="83"/>
      <c r="L257" s="84"/>
    </row>
    <row r="258" spans="1:12" ht="22.5" x14ac:dyDescent="0.2">
      <c r="A258" s="1" t="s">
        <v>119</v>
      </c>
      <c r="B258" s="108">
        <v>84</v>
      </c>
      <c r="C258" s="109" t="s">
        <v>146</v>
      </c>
      <c r="D258" s="109"/>
      <c r="E258" s="109" t="s">
        <v>240</v>
      </c>
      <c r="F258" s="87" t="s">
        <v>147</v>
      </c>
      <c r="G258" s="115" t="s">
        <v>148</v>
      </c>
      <c r="H258" s="110">
        <v>365</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309</v>
      </c>
      <c r="G260" s="114"/>
      <c r="H260" s="113"/>
      <c r="I260" s="113"/>
      <c r="J260" s="113"/>
      <c r="K260" s="79"/>
      <c r="L260" s="78"/>
    </row>
    <row r="261" spans="1:12" x14ac:dyDescent="0.2">
      <c r="A261" s="1" t="s">
        <v>8</v>
      </c>
      <c r="B261" s="111"/>
      <c r="C261" s="112"/>
      <c r="D261" s="112"/>
      <c r="E261" s="112"/>
      <c r="F261" s="87" t="s">
        <v>125</v>
      </c>
      <c r="G261" s="114"/>
      <c r="H261" s="113"/>
      <c r="I261" s="113"/>
      <c r="J261" s="113"/>
      <c r="K261" s="79"/>
      <c r="L261" s="78"/>
    </row>
    <row r="262" spans="1:12" ht="22.5" x14ac:dyDescent="0.2">
      <c r="A262" s="1" t="s">
        <v>119</v>
      </c>
      <c r="B262" s="108">
        <v>85</v>
      </c>
      <c r="C262" s="109" t="s">
        <v>251</v>
      </c>
      <c r="D262" s="109"/>
      <c r="E262" s="109" t="s">
        <v>240</v>
      </c>
      <c r="F262" s="87" t="s">
        <v>252</v>
      </c>
      <c r="G262" s="115" t="s">
        <v>253</v>
      </c>
      <c r="H262" s="110">
        <v>730</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ht="22.5" x14ac:dyDescent="0.2">
      <c r="A264" s="1" t="s">
        <v>7</v>
      </c>
      <c r="B264" s="111"/>
      <c r="C264" s="112"/>
      <c r="D264" s="112"/>
      <c r="E264" s="112"/>
      <c r="F264" s="87" t="s">
        <v>310</v>
      </c>
      <c r="G264" s="114"/>
      <c r="H264" s="113"/>
      <c r="I264" s="113"/>
      <c r="J264" s="113"/>
      <c r="K264" s="79"/>
      <c r="L264" s="78"/>
    </row>
    <row r="265" spans="1:12" x14ac:dyDescent="0.2">
      <c r="A265" s="1" t="s">
        <v>8</v>
      </c>
      <c r="B265" s="111"/>
      <c r="C265" s="112"/>
      <c r="D265" s="112"/>
      <c r="E265" s="112"/>
      <c r="F265" s="87" t="s">
        <v>125</v>
      </c>
      <c r="G265" s="114"/>
      <c r="H265" s="113"/>
      <c r="I265" s="113"/>
      <c r="J265" s="113"/>
      <c r="K265" s="79"/>
      <c r="L265" s="78"/>
    </row>
    <row r="266" spans="1:12" ht="22.5" x14ac:dyDescent="0.2">
      <c r="A266" s="1" t="s">
        <v>119</v>
      </c>
      <c r="B266" s="108">
        <v>86</v>
      </c>
      <c r="C266" s="109" t="s">
        <v>248</v>
      </c>
      <c r="D266" s="109"/>
      <c r="E266" s="109" t="s">
        <v>240</v>
      </c>
      <c r="F266" s="87" t="s">
        <v>249</v>
      </c>
      <c r="G266" s="115" t="s">
        <v>148</v>
      </c>
      <c r="H266" s="110">
        <v>365</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311</v>
      </c>
      <c r="G268" s="114"/>
      <c r="H268" s="113"/>
      <c r="I268" s="113"/>
      <c r="J268" s="113"/>
      <c r="K268" s="79"/>
      <c r="L268" s="78"/>
    </row>
    <row r="269" spans="1:12" x14ac:dyDescent="0.2">
      <c r="A269" s="1" t="s">
        <v>8</v>
      </c>
      <c r="B269" s="111"/>
      <c r="C269" s="112"/>
      <c r="D269" s="112"/>
      <c r="E269" s="112"/>
      <c r="F269" s="87" t="s">
        <v>125</v>
      </c>
      <c r="G269" s="114"/>
      <c r="H269" s="113"/>
      <c r="I269" s="113"/>
      <c r="J269" s="113"/>
      <c r="K269" s="79"/>
      <c r="L269" s="78"/>
    </row>
    <row r="270" spans="1:12" ht="22.5" x14ac:dyDescent="0.2">
      <c r="A270" s="1" t="s">
        <v>119</v>
      </c>
      <c r="B270" s="108">
        <v>87</v>
      </c>
      <c r="C270" s="109" t="s">
        <v>312</v>
      </c>
      <c r="D270" s="109"/>
      <c r="E270" s="109" t="s">
        <v>240</v>
      </c>
      <c r="F270" s="87" t="s">
        <v>313</v>
      </c>
      <c r="G270" s="115" t="s">
        <v>197</v>
      </c>
      <c r="H270" s="110">
        <v>168</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x14ac:dyDescent="0.2">
      <c r="A272" s="1" t="s">
        <v>7</v>
      </c>
      <c r="B272" s="111"/>
      <c r="C272" s="112"/>
      <c r="D272" s="112"/>
      <c r="E272" s="112"/>
      <c r="F272" s="87" t="s">
        <v>314</v>
      </c>
      <c r="G272" s="114"/>
      <c r="H272" s="113"/>
      <c r="I272" s="113"/>
      <c r="J272" s="113"/>
      <c r="K272" s="79"/>
      <c r="L272" s="78"/>
    </row>
    <row r="273" spans="1:12" x14ac:dyDescent="0.2">
      <c r="A273" s="1" t="s">
        <v>8</v>
      </c>
      <c r="B273" s="111"/>
      <c r="C273" s="112"/>
      <c r="D273" s="112"/>
      <c r="E273" s="112"/>
      <c r="F273" s="87" t="s">
        <v>125</v>
      </c>
      <c r="G273" s="114"/>
      <c r="H273" s="113"/>
      <c r="I273" s="113"/>
      <c r="J273" s="113"/>
      <c r="K273" s="79"/>
      <c r="L273" s="78"/>
    </row>
    <row r="274" spans="1:12" ht="22.5" x14ac:dyDescent="0.2">
      <c r="A274" s="1" t="s">
        <v>119</v>
      </c>
      <c r="B274" s="108">
        <v>88</v>
      </c>
      <c r="C274" s="109" t="s">
        <v>223</v>
      </c>
      <c r="D274" s="109"/>
      <c r="E274" s="109" t="s">
        <v>240</v>
      </c>
      <c r="F274" s="87" t="s">
        <v>224</v>
      </c>
      <c r="G274" s="115" t="s">
        <v>197</v>
      </c>
      <c r="H274" s="110">
        <v>1707</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315</v>
      </c>
      <c r="G276" s="114"/>
      <c r="H276" s="113"/>
      <c r="I276" s="113"/>
      <c r="J276" s="113"/>
      <c r="K276" s="79"/>
      <c r="L276" s="78"/>
    </row>
    <row r="277" spans="1:12" x14ac:dyDescent="0.2">
      <c r="A277" s="1" t="s">
        <v>8</v>
      </c>
      <c r="B277" s="111"/>
      <c r="C277" s="112"/>
      <c r="D277" s="112"/>
      <c r="E277" s="112"/>
      <c r="F277" s="87" t="s">
        <v>125</v>
      </c>
      <c r="G277" s="114"/>
      <c r="H277" s="113"/>
      <c r="I277" s="113"/>
      <c r="J277" s="113"/>
      <c r="K277" s="79"/>
      <c r="L277" s="78"/>
    </row>
    <row r="278" spans="1:12" ht="22.5" x14ac:dyDescent="0.2">
      <c r="A278" s="1" t="s">
        <v>119</v>
      </c>
      <c r="B278" s="108">
        <v>89</v>
      </c>
      <c r="C278" s="109" t="s">
        <v>261</v>
      </c>
      <c r="D278" s="109"/>
      <c r="E278" s="109" t="s">
        <v>240</v>
      </c>
      <c r="F278" s="87" t="s">
        <v>262</v>
      </c>
      <c r="G278" s="115" t="s">
        <v>197</v>
      </c>
      <c r="H278" s="110">
        <v>168</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316</v>
      </c>
      <c r="G280" s="114"/>
      <c r="H280" s="113"/>
      <c r="I280" s="113"/>
      <c r="J280" s="113"/>
      <c r="K280" s="79"/>
      <c r="L280" s="78"/>
    </row>
    <row r="281" spans="1:12" x14ac:dyDescent="0.2">
      <c r="A281" s="1" t="s">
        <v>8</v>
      </c>
      <c r="B281" s="111"/>
      <c r="C281" s="112"/>
      <c r="D281" s="112"/>
      <c r="E281" s="112"/>
      <c r="F281" s="87" t="s">
        <v>125</v>
      </c>
      <c r="G281" s="114"/>
      <c r="H281" s="113"/>
      <c r="I281" s="113"/>
      <c r="J281" s="113"/>
      <c r="K281" s="79"/>
      <c r="L281" s="78"/>
    </row>
    <row r="282" spans="1:12" x14ac:dyDescent="0.2">
      <c r="A282" s="1" t="s">
        <v>119</v>
      </c>
      <c r="B282" s="108">
        <v>91</v>
      </c>
      <c r="C282" s="109" t="s">
        <v>317</v>
      </c>
      <c r="D282" s="109"/>
      <c r="E282" s="109" t="s">
        <v>318</v>
      </c>
      <c r="F282" s="87" t="s">
        <v>319</v>
      </c>
      <c r="G282" s="115" t="s">
        <v>197</v>
      </c>
      <c r="H282" s="110">
        <v>16</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320</v>
      </c>
      <c r="G284" s="114"/>
      <c r="H284" s="113"/>
      <c r="I284" s="113"/>
      <c r="J284" s="113"/>
      <c r="K284" s="79"/>
      <c r="L284" s="78"/>
    </row>
    <row r="285" spans="1:12" x14ac:dyDescent="0.2">
      <c r="A285" s="1" t="s">
        <v>8</v>
      </c>
      <c r="B285" s="111"/>
      <c r="C285" s="112"/>
      <c r="D285" s="112"/>
      <c r="E285" s="112"/>
      <c r="F285" s="87" t="s">
        <v>125</v>
      </c>
      <c r="G285" s="114"/>
      <c r="H285" s="113"/>
      <c r="I285" s="113"/>
      <c r="J285" s="113"/>
      <c r="K285" s="79"/>
      <c r="L285" s="78"/>
    </row>
    <row r="286" spans="1:12" ht="22.5" x14ac:dyDescent="0.2">
      <c r="A286" s="1" t="s">
        <v>119</v>
      </c>
      <c r="B286" s="108">
        <v>104</v>
      </c>
      <c r="C286" s="109" t="s">
        <v>321</v>
      </c>
      <c r="D286" s="109"/>
      <c r="E286" s="109" t="s">
        <v>240</v>
      </c>
      <c r="F286" s="87" t="s">
        <v>322</v>
      </c>
      <c r="G286" s="115" t="s">
        <v>152</v>
      </c>
      <c r="H286" s="110">
        <v>24</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ht="22.5" x14ac:dyDescent="0.2">
      <c r="A288" s="1" t="s">
        <v>7</v>
      </c>
      <c r="B288" s="111"/>
      <c r="C288" s="112"/>
      <c r="D288" s="112"/>
      <c r="E288" s="112"/>
      <c r="F288" s="87" t="s">
        <v>323</v>
      </c>
      <c r="G288" s="114"/>
      <c r="H288" s="113"/>
      <c r="I288" s="113"/>
      <c r="J288" s="113"/>
      <c r="K288" s="79"/>
      <c r="L288" s="78"/>
    </row>
    <row r="289" spans="1:12" x14ac:dyDescent="0.2">
      <c r="A289" s="1" t="s">
        <v>8</v>
      </c>
      <c r="B289" s="111"/>
      <c r="C289" s="112"/>
      <c r="D289" s="112"/>
      <c r="E289" s="112"/>
      <c r="F289" s="87" t="s">
        <v>125</v>
      </c>
      <c r="G289" s="114"/>
      <c r="H289" s="113"/>
      <c r="I289" s="113"/>
      <c r="J289" s="113"/>
      <c r="K289" s="79"/>
      <c r="L289" s="78"/>
    </row>
    <row r="290" spans="1:12" ht="22.5" x14ac:dyDescent="0.2">
      <c r="A290" s="1" t="s">
        <v>119</v>
      </c>
      <c r="B290" s="108">
        <v>105</v>
      </c>
      <c r="C290" s="109" t="s">
        <v>324</v>
      </c>
      <c r="D290" s="109"/>
      <c r="E290" s="109" t="s">
        <v>240</v>
      </c>
      <c r="F290" s="87" t="s">
        <v>325</v>
      </c>
      <c r="G290" s="115" t="s">
        <v>152</v>
      </c>
      <c r="H290" s="110">
        <v>46</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326</v>
      </c>
      <c r="G292" s="114"/>
      <c r="H292" s="113"/>
      <c r="I292" s="113"/>
      <c r="J292" s="113"/>
      <c r="K292" s="79"/>
      <c r="L292" s="78"/>
    </row>
    <row r="293" spans="1:12" x14ac:dyDescent="0.2">
      <c r="A293" s="1" t="s">
        <v>8</v>
      </c>
      <c r="B293" s="111"/>
      <c r="C293" s="112"/>
      <c r="D293" s="112"/>
      <c r="E293" s="112"/>
      <c r="F293" s="87" t="s">
        <v>125</v>
      </c>
      <c r="G293" s="114"/>
      <c r="H293" s="113"/>
      <c r="I293" s="113"/>
      <c r="J293" s="113"/>
      <c r="K293" s="79"/>
      <c r="L293" s="78"/>
    </row>
    <row r="294" spans="1:12" ht="22.5" x14ac:dyDescent="0.2">
      <c r="A294" s="1" t="s">
        <v>119</v>
      </c>
      <c r="B294" s="108">
        <v>208</v>
      </c>
      <c r="C294" s="109" t="s">
        <v>327</v>
      </c>
      <c r="D294" s="109"/>
      <c r="E294" s="109" t="s">
        <v>240</v>
      </c>
      <c r="F294" s="87" t="s">
        <v>328</v>
      </c>
      <c r="G294" s="115" t="s">
        <v>152</v>
      </c>
      <c r="H294" s="110">
        <v>84</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329</v>
      </c>
      <c r="G296" s="114"/>
      <c r="H296" s="113"/>
      <c r="I296" s="113"/>
      <c r="J296" s="113"/>
      <c r="K296" s="79"/>
      <c r="L296" s="78"/>
    </row>
    <row r="297" spans="1:12" x14ac:dyDescent="0.2">
      <c r="A297" s="1" t="s">
        <v>8</v>
      </c>
      <c r="B297" s="111"/>
      <c r="C297" s="112"/>
      <c r="D297" s="112"/>
      <c r="E297" s="112"/>
      <c r="F297" s="87" t="s">
        <v>125</v>
      </c>
      <c r="G297" s="114"/>
      <c r="H297" s="113"/>
      <c r="I297" s="113"/>
      <c r="J297" s="113"/>
      <c r="K297" s="79"/>
      <c r="L297" s="78"/>
    </row>
    <row r="298" spans="1:12" x14ac:dyDescent="0.2">
      <c r="A298" s="1" t="s">
        <v>119</v>
      </c>
      <c r="B298" s="108">
        <v>211</v>
      </c>
      <c r="C298" s="109" t="s">
        <v>330</v>
      </c>
      <c r="D298" s="109"/>
      <c r="E298" s="109" t="s">
        <v>121</v>
      </c>
      <c r="F298" s="87" t="s">
        <v>331</v>
      </c>
      <c r="G298" s="115" t="s">
        <v>152</v>
      </c>
      <c r="H298" s="110">
        <v>2</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332</v>
      </c>
      <c r="G300" s="114"/>
      <c r="H300" s="113"/>
      <c r="I300" s="113"/>
      <c r="J300" s="113"/>
      <c r="K300" s="79"/>
      <c r="L300" s="78"/>
    </row>
    <row r="301" spans="1:12" x14ac:dyDescent="0.2">
      <c r="A301" s="1" t="s">
        <v>8</v>
      </c>
      <c r="B301" s="111"/>
      <c r="C301" s="112"/>
      <c r="D301" s="112"/>
      <c r="E301" s="112"/>
      <c r="F301" s="87" t="s">
        <v>125</v>
      </c>
      <c r="G301" s="114"/>
      <c r="H301" s="113"/>
      <c r="I301" s="113"/>
      <c r="J301" s="113"/>
      <c r="K301" s="79"/>
      <c r="L301" s="78"/>
    </row>
    <row r="302" spans="1:12" x14ac:dyDescent="0.2">
      <c r="A302" s="1" t="s">
        <v>119</v>
      </c>
      <c r="B302" s="108">
        <v>216</v>
      </c>
      <c r="C302" s="109" t="s">
        <v>333</v>
      </c>
      <c r="D302" s="109"/>
      <c r="E302" s="109" t="s">
        <v>121</v>
      </c>
      <c r="F302" s="87" t="s">
        <v>334</v>
      </c>
      <c r="G302" s="115" t="s">
        <v>152</v>
      </c>
      <c r="H302" s="110">
        <v>248</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335</v>
      </c>
      <c r="G304" s="114"/>
      <c r="H304" s="113"/>
      <c r="I304" s="113"/>
      <c r="J304" s="113"/>
      <c r="K304" s="79"/>
      <c r="L304" s="78"/>
    </row>
    <row r="305" spans="1:12" x14ac:dyDescent="0.2">
      <c r="A305" s="1" t="s">
        <v>8</v>
      </c>
      <c r="B305" s="111"/>
      <c r="C305" s="112"/>
      <c r="D305" s="112"/>
      <c r="E305" s="112"/>
      <c r="F305" s="87" t="s">
        <v>125</v>
      </c>
      <c r="G305" s="114"/>
      <c r="H305" s="113"/>
      <c r="I305" s="113"/>
      <c r="J305" s="113"/>
      <c r="K305" s="79"/>
      <c r="L305" s="78"/>
    </row>
    <row r="306" spans="1:12" x14ac:dyDescent="0.2">
      <c r="A306" s="1" t="s">
        <v>119</v>
      </c>
      <c r="B306" s="108">
        <v>217</v>
      </c>
      <c r="C306" s="109" t="s">
        <v>284</v>
      </c>
      <c r="D306" s="109"/>
      <c r="E306" s="109" t="s">
        <v>121</v>
      </c>
      <c r="F306" s="87" t="s">
        <v>285</v>
      </c>
      <c r="G306" s="115" t="s">
        <v>152</v>
      </c>
      <c r="H306" s="110">
        <v>248</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336</v>
      </c>
      <c r="G308" s="114"/>
      <c r="H308" s="113"/>
      <c r="I308" s="113"/>
      <c r="J308" s="113"/>
      <c r="K308" s="79"/>
      <c r="L308" s="78"/>
    </row>
    <row r="309" spans="1:12" x14ac:dyDescent="0.2">
      <c r="A309" s="1" t="s">
        <v>8</v>
      </c>
      <c r="B309" s="111"/>
      <c r="C309" s="112"/>
      <c r="D309" s="112"/>
      <c r="E309" s="112"/>
      <c r="F309" s="87" t="s">
        <v>125</v>
      </c>
      <c r="G309" s="114"/>
      <c r="H309" s="113"/>
      <c r="I309" s="113"/>
      <c r="J309" s="113"/>
      <c r="K309" s="79"/>
      <c r="L309" s="78"/>
    </row>
    <row r="310" spans="1:12" x14ac:dyDescent="0.2">
      <c r="A310" s="1" t="s">
        <v>119</v>
      </c>
      <c r="B310" s="108">
        <v>218</v>
      </c>
      <c r="C310" s="109" t="s">
        <v>287</v>
      </c>
      <c r="D310" s="109"/>
      <c r="E310" s="109" t="s">
        <v>121</v>
      </c>
      <c r="F310" s="87" t="s">
        <v>288</v>
      </c>
      <c r="G310" s="115" t="s">
        <v>269</v>
      </c>
      <c r="H310" s="110">
        <v>3.968</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ht="22.5" x14ac:dyDescent="0.2">
      <c r="A312" s="1" t="s">
        <v>7</v>
      </c>
      <c r="B312" s="111"/>
      <c r="C312" s="112"/>
      <c r="D312" s="112"/>
      <c r="E312" s="112"/>
      <c r="F312" s="87" t="s">
        <v>337</v>
      </c>
      <c r="G312" s="114"/>
      <c r="H312" s="113"/>
      <c r="I312" s="113"/>
      <c r="J312" s="113"/>
      <c r="K312" s="79"/>
      <c r="L312" s="78"/>
    </row>
    <row r="313" spans="1:12" x14ac:dyDescent="0.2">
      <c r="A313" s="1" t="s">
        <v>8</v>
      </c>
      <c r="B313" s="111"/>
      <c r="C313" s="112"/>
      <c r="D313" s="112"/>
      <c r="E313" s="112"/>
      <c r="F313" s="87" t="s">
        <v>125</v>
      </c>
      <c r="G313" s="114"/>
      <c r="H313" s="113"/>
      <c r="I313" s="113"/>
      <c r="J313" s="113"/>
      <c r="K313" s="79"/>
      <c r="L313" s="78"/>
    </row>
    <row r="314" spans="1:12" ht="22.5" x14ac:dyDescent="0.2">
      <c r="A314" s="1" t="s">
        <v>119</v>
      </c>
      <c r="B314" s="108">
        <v>219</v>
      </c>
      <c r="C314" s="109" t="s">
        <v>338</v>
      </c>
      <c r="D314" s="109"/>
      <c r="E314" s="109" t="s">
        <v>240</v>
      </c>
      <c r="F314" s="87" t="s">
        <v>339</v>
      </c>
      <c r="G314" s="115" t="s">
        <v>273</v>
      </c>
      <c r="H314" s="110">
        <v>450</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340</v>
      </c>
      <c r="G316" s="114"/>
      <c r="H316" s="113"/>
      <c r="I316" s="113"/>
      <c r="J316" s="113"/>
      <c r="K316" s="79"/>
      <c r="L316" s="78"/>
    </row>
    <row r="317" spans="1:12" x14ac:dyDescent="0.2">
      <c r="A317" s="1" t="s">
        <v>8</v>
      </c>
      <c r="B317" s="111"/>
      <c r="C317" s="112"/>
      <c r="D317" s="112"/>
      <c r="E317" s="112"/>
      <c r="F317" s="87" t="s">
        <v>125</v>
      </c>
      <c r="G317" s="114"/>
      <c r="H317" s="113"/>
      <c r="I317" s="113"/>
      <c r="J317" s="113"/>
      <c r="K317" s="79"/>
      <c r="L317" s="78"/>
    </row>
    <row r="318" spans="1:12" ht="22.5" x14ac:dyDescent="0.2">
      <c r="A318" s="1" t="s">
        <v>119</v>
      </c>
      <c r="B318" s="108">
        <v>220</v>
      </c>
      <c r="C318" s="109" t="s">
        <v>341</v>
      </c>
      <c r="D318" s="109"/>
      <c r="E318" s="109" t="s">
        <v>240</v>
      </c>
      <c r="F318" s="87" t="s">
        <v>342</v>
      </c>
      <c r="G318" s="115" t="s">
        <v>273</v>
      </c>
      <c r="H318" s="110">
        <v>450</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340</v>
      </c>
      <c r="G320" s="114"/>
      <c r="H320" s="113"/>
      <c r="I320" s="113"/>
      <c r="J320" s="113"/>
      <c r="K320" s="79"/>
      <c r="L320" s="78"/>
    </row>
    <row r="321" spans="1:12" x14ac:dyDescent="0.2">
      <c r="A321" s="1" t="s">
        <v>8</v>
      </c>
      <c r="B321" s="111"/>
      <c r="C321" s="112"/>
      <c r="D321" s="112"/>
      <c r="E321" s="112"/>
      <c r="F321" s="87" t="s">
        <v>125</v>
      </c>
      <c r="G321" s="114"/>
      <c r="H321" s="113"/>
      <c r="I321" s="113"/>
      <c r="J321" s="113"/>
      <c r="K321" s="79"/>
      <c r="L321" s="78"/>
    </row>
    <row r="322" spans="1:12" ht="22.5" x14ac:dyDescent="0.2">
      <c r="A322" s="1" t="s">
        <v>119</v>
      </c>
      <c r="B322" s="108">
        <v>221</v>
      </c>
      <c r="C322" s="109" t="s">
        <v>292</v>
      </c>
      <c r="D322" s="109"/>
      <c r="E322" s="109" t="s">
        <v>240</v>
      </c>
      <c r="F322" s="87" t="s">
        <v>293</v>
      </c>
      <c r="G322" s="115" t="s">
        <v>152</v>
      </c>
      <c r="H322" s="110">
        <v>84</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343</v>
      </c>
      <c r="G324" s="114"/>
      <c r="H324" s="113"/>
      <c r="I324" s="113"/>
      <c r="J324" s="113"/>
      <c r="K324" s="79"/>
      <c r="L324" s="78"/>
    </row>
    <row r="325" spans="1:12" x14ac:dyDescent="0.2">
      <c r="A325" s="1" t="s">
        <v>8</v>
      </c>
      <c r="B325" s="111"/>
      <c r="C325" s="112"/>
      <c r="D325" s="112"/>
      <c r="E325" s="112"/>
      <c r="F325" s="87" t="s">
        <v>125</v>
      </c>
      <c r="G325" s="114"/>
      <c r="H325" s="113"/>
      <c r="I325" s="113"/>
      <c r="J325" s="113"/>
      <c r="K325" s="79"/>
      <c r="L325" s="78"/>
    </row>
    <row r="326" spans="1:12" x14ac:dyDescent="0.2">
      <c r="A326" s="1" t="s">
        <v>119</v>
      </c>
      <c r="B326" s="108">
        <v>222</v>
      </c>
      <c r="C326" s="109" t="s">
        <v>344</v>
      </c>
      <c r="D326" s="109"/>
      <c r="E326" s="109" t="s">
        <v>121</v>
      </c>
      <c r="F326" s="87" t="s">
        <v>345</v>
      </c>
      <c r="G326" s="115" t="s">
        <v>197</v>
      </c>
      <c r="H326" s="110">
        <v>1200</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346</v>
      </c>
      <c r="G328" s="114"/>
      <c r="H328" s="113"/>
      <c r="I328" s="113"/>
      <c r="J328" s="113"/>
      <c r="K328" s="79"/>
      <c r="L328" s="78"/>
    </row>
    <row r="329" spans="1:12" x14ac:dyDescent="0.2">
      <c r="A329" s="1" t="s">
        <v>8</v>
      </c>
      <c r="B329" s="111"/>
      <c r="C329" s="112"/>
      <c r="D329" s="112"/>
      <c r="E329" s="112"/>
      <c r="F329" s="87" t="s">
        <v>125</v>
      </c>
      <c r="G329" s="114"/>
      <c r="H329" s="113"/>
      <c r="I329" s="113"/>
      <c r="J329" s="113"/>
      <c r="K329" s="79"/>
      <c r="L329" s="78"/>
    </row>
    <row r="330" spans="1:12" x14ac:dyDescent="0.2">
      <c r="A330" s="1"/>
      <c r="B330" s="130"/>
      <c r="C330" s="131"/>
      <c r="D330" s="131"/>
      <c r="E330" s="131"/>
      <c r="F330" s="131"/>
      <c r="G330" s="132"/>
      <c r="H330" s="133"/>
      <c r="I330" s="133"/>
      <c r="J330" s="133"/>
      <c r="K330" s="89"/>
      <c r="L330" s="90"/>
    </row>
    <row r="331" spans="1:12" ht="22.5" x14ac:dyDescent="0.2">
      <c r="A331" s="1" t="s">
        <v>100</v>
      </c>
      <c r="B331" s="120"/>
      <c r="C331" s="121" t="s">
        <v>353</v>
      </c>
      <c r="D331" s="121"/>
      <c r="E331" s="121"/>
      <c r="F331" s="121" t="s">
        <v>308</v>
      </c>
      <c r="G331" s="122"/>
      <c r="H331" s="123"/>
      <c r="I331" s="123"/>
      <c r="J331" s="123">
        <f>SUBTOTAL(9,J258:J330)</f>
        <v>0</v>
      </c>
      <c r="K331" s="85"/>
      <c r="L331" s="86">
        <f>SUBTOTAL(9,L258:L330)</f>
        <v>0</v>
      </c>
    </row>
    <row r="332" spans="1:12" x14ac:dyDescent="0.2">
      <c r="A332" s="1"/>
      <c r="B332" s="134"/>
      <c r="C332" s="135"/>
      <c r="D332" s="135"/>
      <c r="E332" s="135"/>
      <c r="F332" s="135"/>
      <c r="G332" s="136"/>
      <c r="H332" s="137"/>
      <c r="I332" s="138"/>
      <c r="J332" s="137"/>
      <c r="K332" s="88"/>
      <c r="L332" s="88"/>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1"/>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2"/>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0"/>
      <c r="L1079" s="72"/>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1"/>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C1093" s="144"/>
      <c r="D1093" s="144"/>
      <c r="E1093" s="144"/>
      <c r="F1093" s="144"/>
      <c r="G1093" s="145"/>
      <c r="H1093" s="146"/>
      <c r="I1093" s="147"/>
      <c r="J1093" s="146"/>
      <c r="K1093" s="73"/>
      <c r="L1093" s="74"/>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8"/>
      <c r="E1101" s="144"/>
      <c r="F1101" s="144"/>
      <c r="G1101" s="145"/>
      <c r="H1101" s="146"/>
      <c r="I1101" s="147"/>
      <c r="J1101" s="146"/>
      <c r="K1101" s="73"/>
      <c r="L1101" s="74"/>
    </row>
    <row r="1102" spans="1:12" x14ac:dyDescent="0.2">
      <c r="K1102"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2" priority="3">
      <formula>$E$5="Ostatní"</formula>
    </cfRule>
    <cfRule type="expression" dxfId="1" priority="5">
      <formula>$E$6="Ostatní"</formula>
    </cfRule>
  </conditionalFormatting>
  <conditionalFormatting sqref="F2">
    <cfRule type="expression" dxfId="0" priority="1">
      <formula>IF($F$2="Název stavby","Vybarvit",IF($F$2="","Vybarvit",""))="Vybarvit"</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4" min="1" max="11" man="1"/>
    <brk id="101" min="1" max="11" man="1"/>
    <brk id="153" min="1" max="11" man="1"/>
    <brk id="197" min="1" max="11" man="1"/>
    <brk id="244" min="1" max="11" man="1"/>
    <brk id="29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x14ac:dyDescent="0.2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x14ac:dyDescent="0.2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97</v>
      </c>
    </row>
    <row r="18" spans="1:4" x14ac:dyDescent="0.25">
      <c r="A18" s="54">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2020-02-28T14:42:50Z</dcterms:modified>
</cp:coreProperties>
</file>