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PS 01 - Úpravy zabezpečov..." sheetId="2" r:id="rId2"/>
    <sheet name="SO 01 - Oprava výhybek č...." sheetId="3" r:id="rId3"/>
    <sheet name="SO 02 - Oprava kol. č. 1 ..." sheetId="4" r:id="rId4"/>
    <sheet name="SO 03 - Oprava kol. č. 2 ..." sheetId="5" r:id="rId5"/>
    <sheet name="SO 04 - Oprava kol. č. 16..." sheetId="6" r:id="rId6"/>
    <sheet name="SO 05 - Oprava výh. č. 32..." sheetId="7" r:id="rId7"/>
    <sheet name="SO 06 - Opravné broušení ..." sheetId="8" r:id="rId8"/>
    <sheet name="SO 07 - Úpravy trakčního ..." sheetId="9" r:id="rId9"/>
    <sheet name="Materiál obj. - NEVYPLŇOVAT" sheetId="10" r:id="rId10"/>
    <sheet name="VON - VON" sheetId="11" r:id="rId11"/>
  </sheets>
  <definedNames>
    <definedName name="_xlnm.Print_Area" localSheetId="0">'Rekapitulace zakázky'!$D$4:$AO$76,'Rekapitulace zakázky'!$C$82:$AQ$105</definedName>
    <definedName name="_xlnm.Print_Titles" localSheetId="0">'Rekapitulace zakázky'!$92:$92</definedName>
    <definedName name="_xlnm._FilterDatabase" localSheetId="1" hidden="1">'PS 01 - Úpravy zabezpečov...'!$C$115:$K$117</definedName>
    <definedName name="_xlnm.Print_Area" localSheetId="1">'PS 01 - Úpravy zabezpečov...'!$C$4:$J$76,'PS 01 - Úpravy zabezpečov...'!$C$82:$J$97,'PS 01 - Úpravy zabezpečov...'!$C$103:$K$117</definedName>
    <definedName name="_xlnm.Print_Titles" localSheetId="1">'PS 01 - Úpravy zabezpečov...'!$115:$115</definedName>
    <definedName name="_xlnm._FilterDatabase" localSheetId="2" hidden="1">'SO 01 - Oprava výhybek č....'!$C$115:$K$215</definedName>
    <definedName name="_xlnm.Print_Area" localSheetId="2">'SO 01 - Oprava výhybek č....'!$C$4:$J$76,'SO 01 - Oprava výhybek č....'!$C$82:$J$97,'SO 01 - Oprava výhybek č....'!$C$103:$K$215</definedName>
    <definedName name="_xlnm.Print_Titles" localSheetId="2">'SO 01 - Oprava výhybek č....'!$115:$115</definedName>
    <definedName name="_xlnm._FilterDatabase" localSheetId="3" hidden="1">'SO 02 - Oprava kol. č. 1 ...'!$C$115:$K$165</definedName>
    <definedName name="_xlnm.Print_Area" localSheetId="3">'SO 02 - Oprava kol. č. 1 ...'!$C$4:$J$76,'SO 02 - Oprava kol. č. 1 ...'!$C$82:$J$97,'SO 02 - Oprava kol. č. 1 ...'!$C$103:$K$165</definedName>
    <definedName name="_xlnm.Print_Titles" localSheetId="3">'SO 02 - Oprava kol. č. 1 ...'!$115:$115</definedName>
    <definedName name="_xlnm._FilterDatabase" localSheetId="4" hidden="1">'SO 03 - Oprava kol. č. 2 ...'!$C$115:$K$197</definedName>
    <definedName name="_xlnm.Print_Area" localSheetId="4">'SO 03 - Oprava kol. č. 2 ...'!$C$4:$J$76,'SO 03 - Oprava kol. č. 2 ...'!$C$82:$J$97,'SO 03 - Oprava kol. č. 2 ...'!$C$103:$K$197</definedName>
    <definedName name="_xlnm.Print_Titles" localSheetId="4">'SO 03 - Oprava kol. č. 2 ...'!$115:$115</definedName>
    <definedName name="_xlnm._FilterDatabase" localSheetId="5" hidden="1">'SO 04 - Oprava kol. č. 16...'!$C$115:$K$271</definedName>
    <definedName name="_xlnm.Print_Area" localSheetId="5">'SO 04 - Oprava kol. č. 16...'!$C$4:$J$76,'SO 04 - Oprava kol. č. 16...'!$C$82:$J$97,'SO 04 - Oprava kol. č. 16...'!$C$103:$K$271</definedName>
    <definedName name="_xlnm.Print_Titles" localSheetId="5">'SO 04 - Oprava kol. č. 16...'!$115:$115</definedName>
    <definedName name="_xlnm._FilterDatabase" localSheetId="6" hidden="1">'SO 05 - Oprava výh. č. 32...'!$C$115:$K$201</definedName>
    <definedName name="_xlnm.Print_Area" localSheetId="6">'SO 05 - Oprava výh. č. 32...'!$C$4:$J$76,'SO 05 - Oprava výh. č. 32...'!$C$82:$J$97,'SO 05 - Oprava výh. č. 32...'!$C$103:$K$201</definedName>
    <definedName name="_xlnm.Print_Titles" localSheetId="6">'SO 05 - Oprava výh. č. 32...'!$115:$115</definedName>
    <definedName name="_xlnm._FilterDatabase" localSheetId="7" hidden="1">'SO 06 - Opravné broušení ...'!$C$115:$K$117</definedName>
    <definedName name="_xlnm.Print_Area" localSheetId="7">'SO 06 - Opravné broušení ...'!$C$4:$J$76,'SO 06 - Opravné broušení ...'!$C$82:$J$97,'SO 06 - Opravné broušení ...'!$C$103:$K$117</definedName>
    <definedName name="_xlnm.Print_Titles" localSheetId="7">'SO 06 - Opravné broušení ...'!$115:$115</definedName>
    <definedName name="_xlnm._FilterDatabase" localSheetId="8" hidden="1">'SO 07 - Úpravy trakčního ...'!$C$115:$K$117</definedName>
    <definedName name="_xlnm.Print_Area" localSheetId="8">'SO 07 - Úpravy trakčního ...'!$C$4:$J$76,'SO 07 - Úpravy trakčního ...'!$C$82:$J$97,'SO 07 - Úpravy trakčního ...'!$C$103:$K$117</definedName>
    <definedName name="_xlnm.Print_Titles" localSheetId="8">'SO 07 - Úpravy trakčního ...'!$115:$115</definedName>
    <definedName name="_xlnm._FilterDatabase" localSheetId="9" hidden="1">'Materiál obj. - NEVYPLŇOVAT'!$C$115:$K$169</definedName>
    <definedName name="_xlnm.Print_Area" localSheetId="9">'Materiál obj. - NEVYPLŇOVAT'!$C$4:$J$76,'Materiál obj. - NEVYPLŇOVAT'!$C$82:$J$97,'Materiál obj. - NEVYPLŇOVAT'!$C$103:$K$169</definedName>
    <definedName name="_xlnm.Print_Titles" localSheetId="9">'Materiál obj. - NEVYPLŇOVAT'!$115:$115</definedName>
    <definedName name="_xlnm._FilterDatabase" localSheetId="10" hidden="1">'VON - VON'!$C$115:$K$124</definedName>
    <definedName name="_xlnm.Print_Area" localSheetId="10">'VON - VON'!$C$4:$J$76,'VON - VON'!$C$82:$J$97,'VON - VON'!$C$103:$K$124</definedName>
    <definedName name="_xlnm.Print_Titles" localSheetId="10">'VON - VON'!$115:$115</definedName>
  </definedNames>
  <calcPr/>
</workbook>
</file>

<file path=xl/calcChain.xml><?xml version="1.0" encoding="utf-8"?>
<calcChain xmlns="http://schemas.openxmlformats.org/spreadsheetml/2006/main">
  <c i="11" r="J37"/>
  <c r="J36"/>
  <c i="1" r="AY104"/>
  <c i="11" r="J35"/>
  <c i="1" r="AX104"/>
  <c i="11"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104"/>
  <c i="11" r="BH117"/>
  <c r="F36"/>
  <c i="1" r="BC104"/>
  <c i="11" r="BG117"/>
  <c r="F35"/>
  <c i="1" r="BB104"/>
  <c i="11" r="BF117"/>
  <c r="J34"/>
  <c i="1" r="AW104"/>
  <c i="11" r="F34"/>
  <c i="1" r="BA104"/>
  <c i="11" r="T117"/>
  <c r="T116"/>
  <c r="R117"/>
  <c r="R116"/>
  <c r="P117"/>
  <c r="P116"/>
  <c i="1" r="AU104"/>
  <c i="11" r="BK117"/>
  <c r="BK116"/>
  <c r="J116"/>
  <c r="J96"/>
  <c r="J30"/>
  <c i="1" r="AG104"/>
  <c i="11" r="J117"/>
  <c r="BE117"/>
  <c r="J33"/>
  <c i="1" r="AV104"/>
  <c i="11" r="F33"/>
  <c i="1" r="AZ104"/>
  <c i="11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10" r="J37"/>
  <c r="J36"/>
  <c i="1" r="AY103"/>
  <c i="10" r="J35"/>
  <c i="1" r="AX103"/>
  <c i="10"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103"/>
  <c i="10" r="BH117"/>
  <c r="F36"/>
  <c i="1" r="BC103"/>
  <c i="10" r="BG117"/>
  <c r="F35"/>
  <c i="1" r="BB103"/>
  <c i="10" r="BF117"/>
  <c r="J34"/>
  <c i="1" r="AW103"/>
  <c i="10" r="F34"/>
  <c i="1" r="BA103"/>
  <c i="10" r="T117"/>
  <c r="T116"/>
  <c r="R117"/>
  <c r="R116"/>
  <c r="P117"/>
  <c r="P116"/>
  <c i="1" r="AU103"/>
  <c i="10" r="BK117"/>
  <c r="BK116"/>
  <c r="J116"/>
  <c r="J96"/>
  <c r="J30"/>
  <c i="1" r="AG103"/>
  <c i="10" r="J117"/>
  <c r="BE117"/>
  <c r="J33"/>
  <c i="1" r="AV103"/>
  <c i="10" r="F33"/>
  <c i="1" r="AZ103"/>
  <c i="10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9" r="J37"/>
  <c r="J36"/>
  <c i="1" r="AY102"/>
  <c i="9" r="J35"/>
  <c i="1" r="AX102"/>
  <c i="9" r="BI117"/>
  <c r="F37"/>
  <c i="1" r="BD102"/>
  <c i="9" r="BH117"/>
  <c r="F36"/>
  <c i="1" r="BC102"/>
  <c i="9" r="BG117"/>
  <c r="F35"/>
  <c i="1" r="BB102"/>
  <c i="9" r="BF117"/>
  <c r="J34"/>
  <c i="1" r="AW102"/>
  <c i="9" r="F34"/>
  <c i="1" r="BA102"/>
  <c i="9" r="T117"/>
  <c r="T116"/>
  <c r="R117"/>
  <c r="R116"/>
  <c r="P117"/>
  <c r="P116"/>
  <c i="1" r="AU102"/>
  <c i="9" r="BK117"/>
  <c r="BK116"/>
  <c r="J116"/>
  <c r="J96"/>
  <c r="J30"/>
  <c i="1" r="AG102"/>
  <c i="9" r="J117"/>
  <c r="BE117"/>
  <c r="J33"/>
  <c i="1" r="AV102"/>
  <c i="9" r="F33"/>
  <c i="1" r="AZ102"/>
  <c i="9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8" r="J37"/>
  <c r="J36"/>
  <c i="1" r="AY101"/>
  <c i="8" r="J35"/>
  <c i="1" r="AX101"/>
  <c i="8" r="BI117"/>
  <c r="F37"/>
  <c i="1" r="BD101"/>
  <c i="8" r="BH117"/>
  <c r="F36"/>
  <c i="1" r="BC101"/>
  <c i="8" r="BG117"/>
  <c r="F35"/>
  <c i="1" r="BB101"/>
  <c i="8" r="BF117"/>
  <c r="J34"/>
  <c i="1" r="AW101"/>
  <c i="8" r="F34"/>
  <c i="1" r="BA101"/>
  <c i="8" r="T117"/>
  <c r="T116"/>
  <c r="R117"/>
  <c r="R116"/>
  <c r="P117"/>
  <c r="P116"/>
  <c i="1" r="AU101"/>
  <c i="8" r="BK117"/>
  <c r="BK116"/>
  <c r="J116"/>
  <c r="J96"/>
  <c r="J30"/>
  <c i="1" r="AG101"/>
  <c i="8" r="J117"/>
  <c r="BE117"/>
  <c r="J33"/>
  <c i="1" r="AV101"/>
  <c i="8" r="F33"/>
  <c i="1" r="AZ101"/>
  <c i="8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7" r="J37"/>
  <c r="J36"/>
  <c i="1" r="AY100"/>
  <c i="7" r="J35"/>
  <c i="1" r="AX100"/>
  <c i="7"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100"/>
  <c i="7" r="BH117"/>
  <c r="F36"/>
  <c i="1" r="BC100"/>
  <c i="7" r="BG117"/>
  <c r="F35"/>
  <c i="1" r="BB100"/>
  <c i="7" r="BF117"/>
  <c r="J34"/>
  <c i="1" r="AW100"/>
  <c i="7" r="F34"/>
  <c i="1" r="BA100"/>
  <c i="7" r="T117"/>
  <c r="T116"/>
  <c r="R117"/>
  <c r="R116"/>
  <c r="P117"/>
  <c r="P116"/>
  <c i="1" r="AU100"/>
  <c i="7" r="BK117"/>
  <c r="BK116"/>
  <c r="J116"/>
  <c r="J96"/>
  <c r="J30"/>
  <c i="1" r="AG100"/>
  <c i="7" r="J117"/>
  <c r="BE117"/>
  <c r="J33"/>
  <c i="1" r="AV100"/>
  <c i="7" r="F33"/>
  <c i="1" r="AZ100"/>
  <c i="7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6" r="J37"/>
  <c r="J36"/>
  <c i="1" r="AY99"/>
  <c i="6" r="J35"/>
  <c i="1" r="AX99"/>
  <c i="6"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9"/>
  <c i="6" r="BH117"/>
  <c r="F36"/>
  <c i="1" r="BC99"/>
  <c i="6" r="BG117"/>
  <c r="F35"/>
  <c i="1" r="BB99"/>
  <c i="6" r="BF117"/>
  <c r="J34"/>
  <c i="1" r="AW99"/>
  <c i="6" r="F34"/>
  <c i="1" r="BA99"/>
  <c i="6" r="T117"/>
  <c r="T116"/>
  <c r="R117"/>
  <c r="R116"/>
  <c r="P117"/>
  <c r="P116"/>
  <c i="1" r="AU99"/>
  <c i="6" r="BK117"/>
  <c r="BK116"/>
  <c r="J116"/>
  <c r="J96"/>
  <c r="J30"/>
  <c i="1" r="AG99"/>
  <c i="6" r="J117"/>
  <c r="BE117"/>
  <c r="J33"/>
  <c i="1" r="AV99"/>
  <c i="6" r="F33"/>
  <c i="1" r="AZ99"/>
  <c i="6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5" r="J37"/>
  <c r="J36"/>
  <c i="1" r="AY98"/>
  <c i="5" r="J35"/>
  <c i="1" r="AX98"/>
  <c i="5"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8"/>
  <c i="5" r="BH117"/>
  <c r="F36"/>
  <c i="1" r="BC98"/>
  <c i="5" r="BG117"/>
  <c r="F35"/>
  <c i="1" r="BB98"/>
  <c i="5" r="BF117"/>
  <c r="J34"/>
  <c i="1" r="AW98"/>
  <c i="5" r="F34"/>
  <c i="1" r="BA98"/>
  <c i="5" r="T117"/>
  <c r="T116"/>
  <c r="R117"/>
  <c r="R116"/>
  <c r="P117"/>
  <c r="P116"/>
  <c i="1" r="AU98"/>
  <c i="5" r="BK117"/>
  <c r="BK116"/>
  <c r="J116"/>
  <c r="J96"/>
  <c r="J30"/>
  <c i="1" r="AG98"/>
  <c i="5" r="J117"/>
  <c r="BE117"/>
  <c r="J33"/>
  <c i="1" r="AV98"/>
  <c i="5" r="F33"/>
  <c i="1" r="AZ98"/>
  <c i="5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4" r="J37"/>
  <c r="J36"/>
  <c i="1" r="AY97"/>
  <c i="4" r="J35"/>
  <c i="1" r="AX97"/>
  <c i="4"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7"/>
  <c i="4" r="BH117"/>
  <c r="F36"/>
  <c i="1" r="BC97"/>
  <c i="4" r="BG117"/>
  <c r="F35"/>
  <c i="1" r="BB97"/>
  <c i="4" r="BF117"/>
  <c r="J34"/>
  <c i="1" r="AW97"/>
  <c i="4" r="F34"/>
  <c i="1" r="BA97"/>
  <c i="4" r="T117"/>
  <c r="T116"/>
  <c r="R117"/>
  <c r="R116"/>
  <c r="P117"/>
  <c r="P116"/>
  <c i="1" r="AU97"/>
  <c i="4" r="BK117"/>
  <c r="BK116"/>
  <c r="J116"/>
  <c r="J96"/>
  <c r="J30"/>
  <c i="1" r="AG97"/>
  <c i="4" r="J117"/>
  <c r="BE117"/>
  <c r="J33"/>
  <c i="1" r="AV97"/>
  <c i="4" r="F33"/>
  <c i="1" r="AZ97"/>
  <c i="4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3" r="J37"/>
  <c r="J36"/>
  <c i="1" r="AY96"/>
  <c i="3" r="J35"/>
  <c i="1" r="AX96"/>
  <c i="3"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F37"/>
  <c i="1" r="BD96"/>
  <c i="3" r="BH117"/>
  <c r="F36"/>
  <c i="1" r="BC96"/>
  <c i="3" r="BG117"/>
  <c r="F35"/>
  <c i="1" r="BB96"/>
  <c i="3" r="BF117"/>
  <c r="J34"/>
  <c i="1" r="AW96"/>
  <c i="3" r="F34"/>
  <c i="1" r="BA96"/>
  <c i="3" r="T117"/>
  <c r="T116"/>
  <c r="R117"/>
  <c r="R116"/>
  <c r="P117"/>
  <c r="P116"/>
  <c i="1" r="AU96"/>
  <c i="3" r="BK117"/>
  <c r="BK116"/>
  <c r="J116"/>
  <c r="J96"/>
  <c r="J30"/>
  <c i="1" r="AG96"/>
  <c i="3" r="J117"/>
  <c r="BE117"/>
  <c r="J33"/>
  <c i="1" r="AV96"/>
  <c i="3" r="F33"/>
  <c i="1" r="AZ96"/>
  <c i="3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2" r="J37"/>
  <c r="J36"/>
  <c i="1" r="AY95"/>
  <c i="2" r="J35"/>
  <c i="1" r="AX95"/>
  <c i="2" r="BI117"/>
  <c r="F37"/>
  <c i="1" r="BD95"/>
  <c i="2" r="BH117"/>
  <c r="F36"/>
  <c i="1" r="BC95"/>
  <c i="2" r="BG117"/>
  <c r="F35"/>
  <c i="1" r="BB95"/>
  <c i="2" r="BF117"/>
  <c r="J34"/>
  <c i="1" r="AW95"/>
  <c i="2" r="F34"/>
  <c i="1" r="BA95"/>
  <c i="2" r="T117"/>
  <c r="T116"/>
  <c r="R117"/>
  <c r="R116"/>
  <c r="P117"/>
  <c r="P116"/>
  <c i="1" r="AU95"/>
  <c i="2" r="BK117"/>
  <c r="BK116"/>
  <c r="J116"/>
  <c r="J96"/>
  <c r="J30"/>
  <c i="1" r="AG95"/>
  <c i="2" r="J117"/>
  <c r="BE117"/>
  <c r="J33"/>
  <c i="1" r="AV95"/>
  <c i="2" r="F33"/>
  <c i="1" r="AZ95"/>
  <c i="2" r="F110"/>
  <c r="E108"/>
  <c r="F89"/>
  <c r="E87"/>
  <c r="J39"/>
  <c r="J24"/>
  <c r="E24"/>
  <c r="J113"/>
  <c r="J92"/>
  <c r="J23"/>
  <c r="J21"/>
  <c r="E21"/>
  <c r="J112"/>
  <c r="J91"/>
  <c r="J20"/>
  <c r="J18"/>
  <c r="E18"/>
  <c r="F113"/>
  <c r="F92"/>
  <c r="J17"/>
  <c r="J15"/>
  <c r="E15"/>
  <c r="F112"/>
  <c r="F91"/>
  <c r="J14"/>
  <c r="J12"/>
  <c r="J110"/>
  <c r="J89"/>
  <c r="E7"/>
  <c r="E10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4"/>
  <c r="AN104"/>
  <c r="AT103"/>
  <c r="AN103"/>
  <c r="AT102"/>
  <c r="AN102"/>
  <c r="AT101"/>
  <c r="AN101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<sst xmlns="http://schemas.openxmlformats.org/spreadsheetml/2006/main">
  <si>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</si>
  <si>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</si>
  <si>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</si>
  <si>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</si>
  <si>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</si>
  <si>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{39279165-9117-460c-ac7d-1cd14029c721}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</si>
  <si>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</si>
  <si>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</si>
  <si>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</si>
  <si>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</si>
  <si>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</si>
  <si>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</si>
  <si>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</si>
  <si>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</si>
  <si>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64020010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</si>
  <si>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</si>
  <si>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</si>
  <si>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kolejí a výhybek v žst. Česká Třebová</t>
  </si>
  <si>
    <t>KSO:</t>
  </si>
  <si>
    <t>CC-CZ:</t>
  </si>
  <si>
    <t>Místo:</t>
  </si>
  <si>
    <t xml:space="preserve"> </t>
  </si>
  <si>
    <t>Datum:</t>
  </si>
  <si>
    <t>19. 2. 2020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</si>
  <si>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</si>
  <si>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</si>
  <si>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</si>
  <si>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</si>
  <si>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</si>
  <si>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</si>
  <si>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</si>
  <si>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</si>
  <si>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</si>
  <si>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</si>
  <si>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</si>
  <si>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</si>
  <si>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</si>
  <si>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</si>
  <si>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</si>
  <si>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</si>
  <si>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</si>
  <si>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</si>
  <si>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</si>
  <si>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</si>
  <si>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</si>
  <si>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</si>
  <si>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</si>
  <si>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</si>
  <si>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</si>
  <si>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</si>
  <si>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</si>
  <si>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</si>
  <si>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</si>
  <si>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</si>
  <si>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</si>
  <si>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</si>
  <si>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</si>
  <si>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</si>
  <si>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</si>
  <si>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</si>
  <si>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</si>
  <si>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</si>
  <si>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</si>
  <si>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</si>
  <si>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</si>
  <si>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</si>
  <si>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</si>
  <si>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</si>
  <si>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</si>
  <si>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</si>
  <si>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</si>
  <si>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</si>
  <si>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</si>
  <si>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</si>
  <si>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</si>
  <si>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</si>
  <si>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</si>
  <si>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</si>
  <si>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</si>
  <si>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Úpravy zabezpečovacího zařízení</t>
  </si>
  <si>
    <t>STA</t>
  </si>
  <si>
    <t>1</t>
  </si>
  <si>
    <t>{150b9a4d-d1d6-4be5-a8f0-cfbb72445251}</t>
  </si>
  <si>
    <t>2</t>
  </si>
  <si>
    <t>SO 01</t>
  </si>
  <si>
    <t>Oprava výhybek č. 36, 41, 45, 46 v žst. Česká Třebová</t>
  </si>
  <si>
    <t>{ad83051a-78f6-41a8-b339-bda08f0f1b01}</t>
  </si>
  <si>
    <t>SO 02</t>
  </si>
  <si>
    <t>Oprava kol. č. 1 v žst. Česká Třebová</t>
  </si>
  <si>
    <t>{fae1c44c-0027-4363-9546-0df970c375d3}</t>
  </si>
  <si>
    <t>SO 03</t>
  </si>
  <si>
    <t>Oprava kol. č. 2 a výh. č. 18, 23 a 35 v žst. Česká Třebová</t>
  </si>
  <si>
    <t>{017821f6-20c4-457c-a2a7-ff2eec1071a8}</t>
  </si>
  <si>
    <t>SO 04</t>
  </si>
  <si>
    <t>Oprava kol. č. 16 a výh. č. 8, 28 a 29 v žst. Česká Třebová</t>
  </si>
  <si>
    <t>{9d98d872-6974-4282-bfa3-f8cc8326c8e7}</t>
  </si>
  <si>
    <t>SO 05</t>
  </si>
  <si>
    <t>Oprava výh. č. 32ab v žst. Česká Třebová</t>
  </si>
  <si>
    <t>{6245d3bb-505c-4732-bb71-eb6f1fc4dd16}</t>
  </si>
  <si>
    <t>SO 06</t>
  </si>
  <si>
    <t>Opravné broušení kolejnic</t>
  </si>
  <si>
    <t>{87dd2bb0-9883-4fa2-a02e-9fd0d2dc79ae}</t>
  </si>
  <si>
    <t>SO 07</t>
  </si>
  <si>
    <t>Úpravy trakčního vedení</t>
  </si>
  <si>
    <t>{c0427d8f-bf5a-457e-b7e7-8ec5744229dc}</t>
  </si>
  <si>
    <t>Materiál obj.</t>
  </si>
  <si>
    <t>NEVYPLŇOVAT</t>
  </si>
  <si>
    <t>{e66b25c5-f462-45cb-b4fa-6b1f8a1ebf60}</t>
  </si>
  <si>
    <t>VON</t>
  </si>
  <si>
    <t>{3b17b59c-f2a6-47d9-8e2d-58427a7fcb0f}</t>
  </si>
  <si>
    <t>KRYCÍ LIST SOUPISU PRACÍ</t>
  </si>
  <si>
    <t>Objekt:</t>
  </si>
  <si>
    <t>PS 01 - Úpravy zabezpečovacího zařízení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</si>
  <si>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</si>
  <si>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</si>
  <si>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</si>
  <si>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</si>
  <si>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</si>
  <si>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</si>
  <si>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</si>
  <si>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</si>
  <si>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</si>
  <si>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</si>
  <si>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</si>
  <si>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</si>
  <si>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</si>
  <si>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</si>
  <si>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</si>
  <si>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</si>
  <si>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</si>
  <si>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</si>
  <si>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</si>
  <si>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Kalkulace</t>
  </si>
  <si>
    <t>kpl.</t>
  </si>
  <si>
    <t>4</t>
  </si>
  <si>
    <t>ROZPOCET</t>
  </si>
  <si>
    <t>SO 01 - Oprava výhybek č. 36, 41, 45, 46 v žst. Česká Třebová</t>
  </si>
  <si>
    <t>5907050120</t>
  </si>
  <si>
    <t>Dělení kolejnic kyslíkem tv. S49</t>
  </si>
  <si>
    <t>kus</t>
  </si>
  <si>
    <t>5999010010</t>
  </si>
  <si>
    <t>Vyjmutí a snesení konstrukcí nebo dílů hmotnosti do 10 t</t>
  </si>
  <si>
    <t>t</t>
  </si>
  <si>
    <t>3</t>
  </si>
  <si>
    <t>5906025010</t>
  </si>
  <si>
    <t>Výměna pražců po vyjmutí KR pražce dřevěné příčné nevystrojené</t>
  </si>
  <si>
    <t>6</t>
  </si>
  <si>
    <t>5906025120</t>
  </si>
  <si>
    <t>Výměna pražců po vyjmutí KR pražce betonové příčné vystrojené</t>
  </si>
  <si>
    <t>8</t>
  </si>
  <si>
    <t>5</t>
  </si>
  <si>
    <t>5906025030</t>
  </si>
  <si>
    <t>Výměna pražců po vyjmutí KR pražce dřevěné výhybkové délky do 3 m</t>
  </si>
  <si>
    <t>10</t>
  </si>
  <si>
    <t>5906025040</t>
  </si>
  <si>
    <t>Výměna pražců po vyjmutí KR pražce dřevěné výhybkové délky přes 3 do 4 m</t>
  </si>
  <si>
    <t>12</t>
  </si>
  <si>
    <t>7</t>
  </si>
  <si>
    <t>5906025050</t>
  </si>
  <si>
    <t>Výměna pražců po vyjmutí KR pražce dřevěné výhybkové délky přes 4 do 5 m</t>
  </si>
  <si>
    <t>14</t>
  </si>
  <si>
    <t>5906120010</t>
  </si>
  <si>
    <t>Zkrácení dřevěného pražce odřezáním</t>
  </si>
  <si>
    <t>16</t>
  </si>
  <si>
    <t>9</t>
  </si>
  <si>
    <t>5905050020</t>
  </si>
  <si>
    <t>Souvislá výměna KL se snesením KR koleje pražce dřevěné rozdělení "d"</t>
  </si>
  <si>
    <t>km</t>
  </si>
  <si>
    <t>18</t>
  </si>
  <si>
    <t>5905050060</t>
  </si>
  <si>
    <t>Souvislá výměna KL se snesením KR koleje pražce betonové rozdělení "d"</t>
  </si>
  <si>
    <t>20</t>
  </si>
  <si>
    <t>11</t>
  </si>
  <si>
    <t>5905050210</t>
  </si>
  <si>
    <t>Souvislá výměna KL se snesením KR výhybky pražce dřevěné</t>
  </si>
  <si>
    <t>m</t>
  </si>
  <si>
    <t>22</t>
  </si>
  <si>
    <t>5905020010</t>
  </si>
  <si>
    <t>Oprava stezky strojně s odstraněním drnu a nánosu do 10 cm</t>
  </si>
  <si>
    <t>m2</t>
  </si>
  <si>
    <t>24</t>
  </si>
  <si>
    <t>13</t>
  </si>
  <si>
    <t>5915005020</t>
  </si>
  <si>
    <t>Hloubení rýh nebo jam na železničním spodku II. třídy</t>
  </si>
  <si>
    <t>m3</t>
  </si>
  <si>
    <t>26</t>
  </si>
  <si>
    <t>5914055010</t>
  </si>
  <si>
    <t>Zřízení krytých odvodňovacích zařízení potrubí trativodu</t>
  </si>
  <si>
    <t>28</t>
  </si>
  <si>
    <t>5914055030</t>
  </si>
  <si>
    <t>Zřízení krytých odvodňovacích zařízení svodného potrubí</t>
  </si>
  <si>
    <t>30</t>
  </si>
  <si>
    <t>5914055020</t>
  </si>
  <si>
    <t>Zřízení krytých odvodňovacích zařízení šachty trativodu</t>
  </si>
  <si>
    <t>32</t>
  </si>
  <si>
    <t>17</t>
  </si>
  <si>
    <t>5914035450</t>
  </si>
  <si>
    <t>Zřízení otevřených odvodňovacích zařízení trativodní výusť monolitická betonová konstrukce</t>
  </si>
  <si>
    <t>34</t>
  </si>
  <si>
    <t>Zřízení napojení trativodu do stávající šachty</t>
  </si>
  <si>
    <t>36</t>
  </si>
  <si>
    <t>19</t>
  </si>
  <si>
    <t>922111111</t>
  </si>
  <si>
    <t>Pražcové podloží separační vrstva z geotextilie</t>
  </si>
  <si>
    <t>38</t>
  </si>
  <si>
    <t>9902100100</t>
  </si>
  <si>
    <t xml:space="preserve">Doprava dodávek zhotovitele, dodávek objednatele nebo výzisku mechanizací přes 3,5 t sypanin  do 10 km</t>
  </si>
  <si>
    <t>40</t>
  </si>
  <si>
    <t>5999015010</t>
  </si>
  <si>
    <t>Vložení konstrukcí nebo dílů hmotnosti do 10 t</t>
  </si>
  <si>
    <t>42</t>
  </si>
  <si>
    <t>5905105030</t>
  </si>
  <si>
    <t>Doplnění KL kamenivem souvisle strojně v koleji</t>
  </si>
  <si>
    <t>44</t>
  </si>
  <si>
    <t>23</t>
  </si>
  <si>
    <t>5905105040</t>
  </si>
  <si>
    <t>Doplnění KL kamenivem souvisle strojně ve výhybce</t>
  </si>
  <si>
    <t>46</t>
  </si>
  <si>
    <t>5905110020</t>
  </si>
  <si>
    <t>Snížení KL pod patou kolejnice ve výhybce</t>
  </si>
  <si>
    <t>48</t>
  </si>
  <si>
    <t>25</t>
  </si>
  <si>
    <t>5905025110</t>
  </si>
  <si>
    <t>Doplnění stezky štěrkodrtí souvislé</t>
  </si>
  <si>
    <t>50</t>
  </si>
  <si>
    <t>5911285040</t>
  </si>
  <si>
    <t>Výměna podkladnice ve výhybce pražce dřevěné soustavy T</t>
  </si>
  <si>
    <t>52</t>
  </si>
  <si>
    <t>27</t>
  </si>
  <si>
    <t>5911285040.1</t>
  </si>
  <si>
    <t>Výměna podkladnice ve výhybce pražce dřevěné soustavy T - abnormálních</t>
  </si>
  <si>
    <t>54</t>
  </si>
  <si>
    <t>5908052010</t>
  </si>
  <si>
    <t>Výměna podložky pryžové pod patu kolejnice - vč. kompletů</t>
  </si>
  <si>
    <t>úl.pl.</t>
  </si>
  <si>
    <t>56</t>
  </si>
  <si>
    <t>29</t>
  </si>
  <si>
    <t>5907010080</t>
  </si>
  <si>
    <t>Výměna LISŮ tv. S49 rozdělení "d"</t>
  </si>
  <si>
    <t>58</t>
  </si>
  <si>
    <t>5907015040</t>
  </si>
  <si>
    <t>Ojedinělá výměna kolejnic stávající upevnění tv. S49 rozdělení "d"</t>
  </si>
  <si>
    <t>60</t>
  </si>
  <si>
    <t>31</t>
  </si>
  <si>
    <t>5911060030</t>
  </si>
  <si>
    <t>Výměna výhybkové kolejnice přímé tv. S49</t>
  </si>
  <si>
    <t>62</t>
  </si>
  <si>
    <t>5911060130</t>
  </si>
  <si>
    <t>Výměna výhybkové kolejnice ohnuté tv. S49</t>
  </si>
  <si>
    <t>64</t>
  </si>
  <si>
    <t>33</t>
  </si>
  <si>
    <t>5911011030</t>
  </si>
  <si>
    <t>Výměna jazyků a opornic výhybky jednoduché s jedním hákovým závěrem soustavy T</t>
  </si>
  <si>
    <t>66</t>
  </si>
  <si>
    <t>5911113030</t>
  </si>
  <si>
    <t>Výměna srdcovky jednoduché montované z kolejnic soustavy T</t>
  </si>
  <si>
    <t>68</t>
  </si>
  <si>
    <t>35</t>
  </si>
  <si>
    <t>5910070010</t>
  </si>
  <si>
    <t>Základní broušení výhybky optimalizace příčného profilu</t>
  </si>
  <si>
    <t>70</t>
  </si>
  <si>
    <t>5911121230</t>
  </si>
  <si>
    <t>Výměna kolejnice u přídržnice typ obrácené T (plech) přímé soustavy T</t>
  </si>
  <si>
    <t>72</t>
  </si>
  <si>
    <t>37</t>
  </si>
  <si>
    <t>5911117230</t>
  </si>
  <si>
    <t>Výměna přídržnice srdcovky jednoduché typ obrácené T (plech) přímé soustavy T - demontáž, navaření, montáž</t>
  </si>
  <si>
    <t>74</t>
  </si>
  <si>
    <t>5907055030</t>
  </si>
  <si>
    <t>Vrtání kolejnic otvor o průměru přes 23 mm</t>
  </si>
  <si>
    <t>76</t>
  </si>
  <si>
    <t>39</t>
  </si>
  <si>
    <t>9902200100</t>
  </si>
  <si>
    <t>Doprava dodávek zhotovitele, dodávek objednatele nebo výzisku mechanizací přes 3,5 t objemnějšího kusového materiálu do 10 km</t>
  </si>
  <si>
    <t>78</t>
  </si>
  <si>
    <t>5910075010</t>
  </si>
  <si>
    <t>Opravné broušení jazyka šíře plochy do 30 mm hloubky do 2 mm</t>
  </si>
  <si>
    <t>80</t>
  </si>
  <si>
    <t>41</t>
  </si>
  <si>
    <t>5910075110</t>
  </si>
  <si>
    <t>Opravné broušení opornice šíře plochy do 30 mm hloubky do 2 mm</t>
  </si>
  <si>
    <t>82</t>
  </si>
  <si>
    <t>5910090060</t>
  </si>
  <si>
    <t>Navaření srdcovky jednoduché montované z kolejnic úhel odbočení 5°-7,9° (1:7,5 až 1:9) hloubky přes 10 do 20 mm</t>
  </si>
  <si>
    <t>84</t>
  </si>
  <si>
    <t>43</t>
  </si>
  <si>
    <t>5910110110</t>
  </si>
  <si>
    <t>Navaření přídržnice tvar obrácené"T" (plech) opotřebení do 10 mm</t>
  </si>
  <si>
    <t>86</t>
  </si>
  <si>
    <t>5907040030</t>
  </si>
  <si>
    <t>Posun kolejnic před svařováním tv. S49</t>
  </si>
  <si>
    <t>88</t>
  </si>
  <si>
    <t>45</t>
  </si>
  <si>
    <t>5910020030</t>
  </si>
  <si>
    <t>Svařování kolejnic termitem plný předehřev standardní spára svar sériový tv. S49</t>
  </si>
  <si>
    <t>svar</t>
  </si>
  <si>
    <t>90</t>
  </si>
  <si>
    <t>5910040020</t>
  </si>
  <si>
    <t>Umožnění volné dilatace kolejnice demontáž upevňovadel bez osazení kluzných podložek rozdělení pražců "d"</t>
  </si>
  <si>
    <t>92</t>
  </si>
  <si>
    <t>47</t>
  </si>
  <si>
    <t>5910040120</t>
  </si>
  <si>
    <t>Umožnění volné dilatace kolejnice montáž upevňovadel bez odstranění kluzných podložek rozdělení pražců "d"</t>
  </si>
  <si>
    <t>94</t>
  </si>
  <si>
    <t>5910050010</t>
  </si>
  <si>
    <t>Umožnění volné dilatace dílů výhybek demontáž upevňovadel výhybka I. generace</t>
  </si>
  <si>
    <t>96</t>
  </si>
  <si>
    <t>49</t>
  </si>
  <si>
    <t>5910050110</t>
  </si>
  <si>
    <t>Umožnění volné dilatace dílů výhybek montáž upevňovadel výhybka I. generace</t>
  </si>
  <si>
    <t>98</t>
  </si>
  <si>
    <t>7591017030</t>
  </si>
  <si>
    <t>Demontáž elektromotorického přestavníku z výhybky s kontrolou jazyků</t>
  </si>
  <si>
    <t>100</t>
  </si>
  <si>
    <t>51</t>
  </si>
  <si>
    <t>7591015034</t>
  </si>
  <si>
    <t>Montáž elektromotorického přestavníku na výhybce s kontrolou jazyků s upevněním kloubovým na koleji</t>
  </si>
  <si>
    <t>102</t>
  </si>
  <si>
    <t>Kalkulace.1</t>
  </si>
  <si>
    <t>Regenerace hákového závěru</t>
  </si>
  <si>
    <t>výh.</t>
  </si>
  <si>
    <t>104</t>
  </si>
  <si>
    <t>53</t>
  </si>
  <si>
    <t>5911305030</t>
  </si>
  <si>
    <t>Oprava a seřízení výměnové části výhybky jednoduché s hákovým závěrem pérové jazyky jednozávěrové soustavy T</t>
  </si>
  <si>
    <t>106</t>
  </si>
  <si>
    <t>5907055020</t>
  </si>
  <si>
    <t>Vrtání kolejnic otvor o průměru přes 10 do 23 mm</t>
  </si>
  <si>
    <t>108</t>
  </si>
  <si>
    <t>55</t>
  </si>
  <si>
    <t>7594107310</t>
  </si>
  <si>
    <t>Demontáž kolejnicového lanového propojení z dřevěných pražců</t>
  </si>
  <si>
    <t>110</t>
  </si>
  <si>
    <t>7594105292</t>
  </si>
  <si>
    <t>Montáž lanového propojení výměnového na dřevěné pražce do 1,2 m</t>
  </si>
  <si>
    <t>112</t>
  </si>
  <si>
    <t>57</t>
  </si>
  <si>
    <t>5910130030</t>
  </si>
  <si>
    <t>Demontáž zádržné opěrky z jazyka i opornice</t>
  </si>
  <si>
    <t>pár</t>
  </si>
  <si>
    <t>114</t>
  </si>
  <si>
    <t>5910131030</t>
  </si>
  <si>
    <t>Montáž zádržné opěrky na jazyk i opornici</t>
  </si>
  <si>
    <t>116</t>
  </si>
  <si>
    <t>59</t>
  </si>
  <si>
    <t>7497371630</t>
  </si>
  <si>
    <t xml:space="preserve">Demontáže zařízení trakčního vedení svodu  propojení nebo ukolejnění na elektrizovaných tratích nebo v kolejových obvodech</t>
  </si>
  <si>
    <t>118</t>
  </si>
  <si>
    <t>7497351560</t>
  </si>
  <si>
    <t>Montáž přímého ukolejnění na elektrizovaných tratích nebo v kolejových obvodech</t>
  </si>
  <si>
    <t>120</t>
  </si>
  <si>
    <t>61</t>
  </si>
  <si>
    <t>7592007070</t>
  </si>
  <si>
    <t>Demontáž počítacího bodu počítače náprav PZN 1</t>
  </si>
  <si>
    <t>122</t>
  </si>
  <si>
    <t>7592005070</t>
  </si>
  <si>
    <t>Montáž počítacího bodu počítače náprav PZN 1</t>
  </si>
  <si>
    <t>124</t>
  </si>
  <si>
    <t>63</t>
  </si>
  <si>
    <t>Kalkulace.2</t>
  </si>
  <si>
    <t>Provizorní úprava kol. obvodů a zhotovení náhradního propojení</t>
  </si>
  <si>
    <t>126</t>
  </si>
  <si>
    <t>5913400010</t>
  </si>
  <si>
    <t>Nátěr označení závaží výhybky</t>
  </si>
  <si>
    <t>128</t>
  </si>
  <si>
    <t>65</t>
  </si>
  <si>
    <t>5913410030</t>
  </si>
  <si>
    <t>Nátěr traťových značek námezníku</t>
  </si>
  <si>
    <t>130</t>
  </si>
  <si>
    <t>5909031020</t>
  </si>
  <si>
    <t>Úprava GPK koleje směrové a výškové uspořádání pražce betonové</t>
  </si>
  <si>
    <t>132</t>
  </si>
  <si>
    <t>67</t>
  </si>
  <si>
    <t>5909030010</t>
  </si>
  <si>
    <t>Následná úprava GPK koleje směrové a výškové uspořádání pražce dřevěné nebo ocelové</t>
  </si>
  <si>
    <t>134</t>
  </si>
  <si>
    <t>5909030020</t>
  </si>
  <si>
    <t>Následná úprava GPK koleje směrové a výškové uspořádání pražce betonové</t>
  </si>
  <si>
    <t>136</t>
  </si>
  <si>
    <t>69</t>
  </si>
  <si>
    <t>5909040010</t>
  </si>
  <si>
    <t>Následná úprava GPK výhybky směrové a výškové uspořádání pražce dřevěné nebo ocelové</t>
  </si>
  <si>
    <t>138</t>
  </si>
  <si>
    <t>9902900100</t>
  </si>
  <si>
    <t>Naložení sypanin, drobného kusového materiálu, suti</t>
  </si>
  <si>
    <t>140</t>
  </si>
  <si>
    <t>71</t>
  </si>
  <si>
    <t>142</t>
  </si>
  <si>
    <t>9909000100</t>
  </si>
  <si>
    <t>Poplatek za uložení suti nebo hmot na oficiální skládku</t>
  </si>
  <si>
    <t>144</t>
  </si>
  <si>
    <t>73</t>
  </si>
  <si>
    <t>9902900200</t>
  </si>
  <si>
    <t xml:space="preserve">Naložení  objemnějšího kusového materiálu, vybouraných hmot</t>
  </si>
  <si>
    <t>146</t>
  </si>
  <si>
    <t>9902200600</t>
  </si>
  <si>
    <t>Doprava dodávek zhotovitele, dodávek objednatele nebo výzisku mechanizací přes 3,5 t objemnějšího kusového materiálu do 80 km</t>
  </si>
  <si>
    <t>148</t>
  </si>
  <si>
    <t>75</t>
  </si>
  <si>
    <t>9909000300</t>
  </si>
  <si>
    <t>Poplatek za likvidaci dřevěných kolejnicových podpor</t>
  </si>
  <si>
    <t>150</t>
  </si>
  <si>
    <t>9909000400</t>
  </si>
  <si>
    <t>Poplatek za likvidaci plastových součástí</t>
  </si>
  <si>
    <t>152</t>
  </si>
  <si>
    <t>77</t>
  </si>
  <si>
    <t>9903200100</t>
  </si>
  <si>
    <t>Přeprava mechanizace na místo prováděných prací o hmotnosti přes 12 t přes 50 do 100 km</t>
  </si>
  <si>
    <t>154</t>
  </si>
  <si>
    <t>9903200200</t>
  </si>
  <si>
    <t>Přeprava mechanizace na místo prováděných prací o hmotnosti přes 12 t do 200 km</t>
  </si>
  <si>
    <t>156</t>
  </si>
  <si>
    <t>79</t>
  </si>
  <si>
    <t>M</t>
  </si>
  <si>
    <t>5955101000</t>
  </si>
  <si>
    <t>Železniční svršek-kolejové lože (KL) Kamenivo drcené štěrk frakce 31,5/63 třídy BI</t>
  </si>
  <si>
    <t>158</t>
  </si>
  <si>
    <t>5955101030</t>
  </si>
  <si>
    <t>Železniční svršek-kolejové lože (KL) Kamenivo drcené drť frakce 8/16</t>
  </si>
  <si>
    <t>160</t>
  </si>
  <si>
    <t>81</t>
  </si>
  <si>
    <t>9902100600</t>
  </si>
  <si>
    <t xml:space="preserve">Doprava dodávek zhotovitele, dodávek objednatele nebo výzisku mechanizací přes 3,5 t sypanin  do 80 km</t>
  </si>
  <si>
    <t>162</t>
  </si>
  <si>
    <t>5958140005</t>
  </si>
  <si>
    <t>Podkladnice žebrová tv. S4pl</t>
  </si>
  <si>
    <t>164</t>
  </si>
  <si>
    <t>83</t>
  </si>
  <si>
    <t>5958134075</t>
  </si>
  <si>
    <t>Součásti upevňovací vrtule R1(145)</t>
  </si>
  <si>
    <t>166</t>
  </si>
  <si>
    <t>5958134080</t>
  </si>
  <si>
    <t>Součásti upevňovací vrtule R2 (160)</t>
  </si>
  <si>
    <t>168</t>
  </si>
  <si>
    <t>85</t>
  </si>
  <si>
    <t>5958134040</t>
  </si>
  <si>
    <t>Součásti upevňovací kroužek pružný dvojitý Fe 6</t>
  </si>
  <si>
    <t>170</t>
  </si>
  <si>
    <t>5958128010</t>
  </si>
  <si>
    <t>Komplety ŽS 4 (šroub RS 1, matice M 24, podložka Fe6, svěrka ŽS4)</t>
  </si>
  <si>
    <t>172</t>
  </si>
  <si>
    <t>87</t>
  </si>
  <si>
    <t>5958158005</t>
  </si>
  <si>
    <t>Podložka pryžová pod patu kolejnice S49 183/126/6</t>
  </si>
  <si>
    <t>174</t>
  </si>
  <si>
    <t>5958158070</t>
  </si>
  <si>
    <t>Podložka polyetylenová pod podkladnici 380/160/2 (S4, R4)</t>
  </si>
  <si>
    <t>176</t>
  </si>
  <si>
    <t>89</t>
  </si>
  <si>
    <t>5958173000</t>
  </si>
  <si>
    <t>Polyetylenové pásy v kotoučích</t>
  </si>
  <si>
    <t>178</t>
  </si>
  <si>
    <t>5964133005</t>
  </si>
  <si>
    <t>Geotextilie separační</t>
  </si>
  <si>
    <t>180</t>
  </si>
  <si>
    <t>91</t>
  </si>
  <si>
    <t>5964103005</t>
  </si>
  <si>
    <t>Drenážní plastové díly trubka celoperforovaná DN 150 mm</t>
  </si>
  <si>
    <t>182</t>
  </si>
  <si>
    <t>5964104005</t>
  </si>
  <si>
    <t>Kanalizační díly plastové trubka hladká DN 200</t>
  </si>
  <si>
    <t>184</t>
  </si>
  <si>
    <t>93</t>
  </si>
  <si>
    <t>5964103120</t>
  </si>
  <si>
    <t>Drenážní plastové díly šachta průchozí DN 400/250 1 vtok/1 odtok DN 250 mm</t>
  </si>
  <si>
    <t>186</t>
  </si>
  <si>
    <t>5964103135</t>
  </si>
  <si>
    <t>Drenážní plastové díly krytka šachty plastová D 400</t>
  </si>
  <si>
    <t>188</t>
  </si>
  <si>
    <t>95</t>
  </si>
  <si>
    <t>7594110925</t>
  </si>
  <si>
    <t>Lanové propojení s kolíkovým ukončením LLI 2xFe20/120 M16 norma 708549007 (HM0404223990733)</t>
  </si>
  <si>
    <t>190</t>
  </si>
  <si>
    <t>9902200700</t>
  </si>
  <si>
    <t>Doprava dodávek zhotovitele, dodávek objednatele nebo výzisku mechanizací přes 3,5 t objemnějšího kusového materiálu do 100 km</t>
  </si>
  <si>
    <t>192</t>
  </si>
  <si>
    <t>97</t>
  </si>
  <si>
    <t>5964161010</t>
  </si>
  <si>
    <t>Beton lehce zhutnitelný C 20/25;X0 F5 2 285 2 765</t>
  </si>
  <si>
    <t>194</t>
  </si>
  <si>
    <t>Barva na obnovu nátěrů</t>
  </si>
  <si>
    <t>kg</t>
  </si>
  <si>
    <t>196</t>
  </si>
  <si>
    <t>99</t>
  </si>
  <si>
    <t>198</t>
  </si>
  <si>
    <t>SO 02 - Oprava kol. č. 1 v žst. Česká Třebová</t>
  </si>
  <si>
    <t>5906140080</t>
  </si>
  <si>
    <t>Demontáž kolejového roštu koleje v ose koleje pražce dřevěné tv. S49 rozdělení "d"</t>
  </si>
  <si>
    <t>5905050070</t>
  </si>
  <si>
    <t>Souvislá výměna KL se snesením KR koleje pražce betonové rozdělení "u"</t>
  </si>
  <si>
    <t>922111112</t>
  </si>
  <si>
    <t>Pražcové podloží separační vrstva z geomřížky</t>
  </si>
  <si>
    <t>5906130400</t>
  </si>
  <si>
    <t>Montáž kolejového roštu v ose koleje pražce betonové vystrojené tv. S49 rozdělení "u"</t>
  </si>
  <si>
    <t>5906015010</t>
  </si>
  <si>
    <t>Výměna pražce malou těžící mechanizací v KL otevřeném i zapuštěném pražec dřevěný příčný nevystrojený</t>
  </si>
  <si>
    <t>Výměna podložky pryžové pod patu kolejnice</t>
  </si>
  <si>
    <t>5906045010</t>
  </si>
  <si>
    <t>Příplatek za překážku po jedné straně koleje</t>
  </si>
  <si>
    <t>5909031010</t>
  </si>
  <si>
    <t>Úprava GPK koleje směrové a výškové uspořádání pražce dřevěné nebo ocelové</t>
  </si>
  <si>
    <t>5913070010</t>
  </si>
  <si>
    <t>Demontáž betonové přejezdové konstrukce část vnější a vnitřní bez závěrných zídek</t>
  </si>
  <si>
    <t>5913075010</t>
  </si>
  <si>
    <t>Montáž betonové přejezdové konstrukce část vnější a vnitřní bez závěrných zídek</t>
  </si>
  <si>
    <t>7592007120</t>
  </si>
  <si>
    <t>Demontáž informačního bodu MIB 6</t>
  </si>
  <si>
    <t>7592005120</t>
  </si>
  <si>
    <t>Montáž informačního bodu MIB 6</t>
  </si>
  <si>
    <t>7592007162</t>
  </si>
  <si>
    <t>Demontáž balízy upevněné pomocí systému Vortok</t>
  </si>
  <si>
    <t>7592005162</t>
  </si>
  <si>
    <t>Montáž balízy do kolejiště pomocí systému Vortok</t>
  </si>
  <si>
    <t>7594105330</t>
  </si>
  <si>
    <t>Montáž lanového propojení kolejnicového na betonové pražce do 2,9 m</t>
  </si>
  <si>
    <t>5964135005</t>
  </si>
  <si>
    <t>Geomříže stabilizační</t>
  </si>
  <si>
    <t>SO 03 - Oprava kol. č. 2 a výh. č. 18, 23 a 35 v žst. Česká Třebová</t>
  </si>
  <si>
    <t>5906130090</t>
  </si>
  <si>
    <t>Montáž kolejového roštu v ose koleje pražce dřevěné nevystrojené tv. S49 rozdělení "u"</t>
  </si>
  <si>
    <t>5906010030</t>
  </si>
  <si>
    <t>Ruční výměna pražce v KL zapuštěném pražec dřevěný výhybkový délky do 3 m</t>
  </si>
  <si>
    <t>5906010040</t>
  </si>
  <si>
    <t>Ruční výměna pražce v KL zapuštěném pražec dřevěný výhybkový délky přes 3 do 4 m</t>
  </si>
  <si>
    <t>5906010050</t>
  </si>
  <si>
    <t>Ruční výměna pražce v KL zapuštěném pražec dřevěný výhybkový délky přes 4 do 5 m</t>
  </si>
  <si>
    <t>SO 04 - Oprava kol. č. 16 a výh. č. 8, 28 a 29 v žst. Česká Třebová</t>
  </si>
  <si>
    <t>5906140200</t>
  </si>
  <si>
    <t>Demontáž kolejového roštu koleje v ose koleje pražce betonové tv. S49 rozdělení "d"</t>
  </si>
  <si>
    <t>5907015045</t>
  </si>
  <si>
    <t>Ojedinělá výměna kolejnic stávající upevnění tv. S49 rozdělení "u"</t>
  </si>
  <si>
    <t>5913200010</t>
  </si>
  <si>
    <t>Demontáž dřevěné konstrukce přejezdu část vnější a vnitřní</t>
  </si>
  <si>
    <t>5913040010</t>
  </si>
  <si>
    <t>Montáž celopryžové přejezdové konstrukce málo zatížené v koleji část vnější a vnitřní bez závěrných zídek</t>
  </si>
  <si>
    <t>5913300010</t>
  </si>
  <si>
    <t>Demontáž silničních panelů komunikace dočasná</t>
  </si>
  <si>
    <t>5913305020</t>
  </si>
  <si>
    <t>Montáž silničních panelů komunikace trvalá</t>
  </si>
  <si>
    <t>5906110007</t>
  </si>
  <si>
    <t>Oprava rozdělení pražců příčných dřevěných posun přes 5 do 10 cm</t>
  </si>
  <si>
    <t>5911011020</t>
  </si>
  <si>
    <t>Výměna jazyků a opornic výhybky jednoduché s jedním hákovým závěrem soustavy S49</t>
  </si>
  <si>
    <t>5911121030</t>
  </si>
  <si>
    <t>Výměna kolejnice u přídržnice typ Kn60 přímá soustavy S49</t>
  </si>
  <si>
    <t>5911117130</t>
  </si>
  <si>
    <t>Výměna přídržnice srdcovky jednoduché typ Kn60 ohnuté soustavy S49</t>
  </si>
  <si>
    <t>200</t>
  </si>
  <si>
    <t>101</t>
  </si>
  <si>
    <t>202</t>
  </si>
  <si>
    <t>5910110020</t>
  </si>
  <si>
    <t>Navaření přídržnice Kn 60 opotřebení přes 10 do 15 mm</t>
  </si>
  <si>
    <t>204</t>
  </si>
  <si>
    <t>103</t>
  </si>
  <si>
    <t>206</t>
  </si>
  <si>
    <t>208</t>
  </si>
  <si>
    <t>105</t>
  </si>
  <si>
    <t>210</t>
  </si>
  <si>
    <t>212</t>
  </si>
  <si>
    <t>107</t>
  </si>
  <si>
    <t>214</t>
  </si>
  <si>
    <t>216</t>
  </si>
  <si>
    <t>109</t>
  </si>
  <si>
    <t>218</t>
  </si>
  <si>
    <t>220</t>
  </si>
  <si>
    <t>111</t>
  </si>
  <si>
    <t>222</t>
  </si>
  <si>
    <t>5911305020</t>
  </si>
  <si>
    <t>Oprava a seřízení výměnové části výhybky jednoduché s hákovým závěrem pérové jazyky jednozávěrové soustavy S49</t>
  </si>
  <si>
    <t>224</t>
  </si>
  <si>
    <t>113</t>
  </si>
  <si>
    <t>226</t>
  </si>
  <si>
    <t>228</t>
  </si>
  <si>
    <t>115</t>
  </si>
  <si>
    <t>230</t>
  </si>
  <si>
    <t>232</t>
  </si>
  <si>
    <t>117</t>
  </si>
  <si>
    <t>234</t>
  </si>
  <si>
    <t>236</t>
  </si>
  <si>
    <t>119</t>
  </si>
  <si>
    <t>238</t>
  </si>
  <si>
    <t>240</t>
  </si>
  <si>
    <t>121</t>
  </si>
  <si>
    <t>242</t>
  </si>
  <si>
    <t>244</t>
  </si>
  <si>
    <t>123</t>
  </si>
  <si>
    <t>246</t>
  </si>
  <si>
    <t>248</t>
  </si>
  <si>
    <t>125</t>
  </si>
  <si>
    <t>250</t>
  </si>
  <si>
    <t>252</t>
  </si>
  <si>
    <t>127</t>
  </si>
  <si>
    <t>254</t>
  </si>
  <si>
    <t>256</t>
  </si>
  <si>
    <t>129</t>
  </si>
  <si>
    <t>258</t>
  </si>
  <si>
    <t>260</t>
  </si>
  <si>
    <t>131</t>
  </si>
  <si>
    <t>262</t>
  </si>
  <si>
    <t>264</t>
  </si>
  <si>
    <t>133</t>
  </si>
  <si>
    <t>266</t>
  </si>
  <si>
    <t>268</t>
  </si>
  <si>
    <t>135</t>
  </si>
  <si>
    <t>270</t>
  </si>
  <si>
    <t>272</t>
  </si>
  <si>
    <t>137</t>
  </si>
  <si>
    <t>274</t>
  </si>
  <si>
    <t>276</t>
  </si>
  <si>
    <t>139</t>
  </si>
  <si>
    <t>278</t>
  </si>
  <si>
    <t>280</t>
  </si>
  <si>
    <t>141</t>
  </si>
  <si>
    <t>5958140000</t>
  </si>
  <si>
    <t>Podkladnice žebrová tv. S4</t>
  </si>
  <si>
    <t>282</t>
  </si>
  <si>
    <t>284</t>
  </si>
  <si>
    <t>143</t>
  </si>
  <si>
    <t>286</t>
  </si>
  <si>
    <t>288</t>
  </si>
  <si>
    <t>145</t>
  </si>
  <si>
    <t>290</t>
  </si>
  <si>
    <t>292</t>
  </si>
  <si>
    <t>147</t>
  </si>
  <si>
    <t>294</t>
  </si>
  <si>
    <t>296</t>
  </si>
  <si>
    <t>149</t>
  </si>
  <si>
    <t>298</t>
  </si>
  <si>
    <t>300</t>
  </si>
  <si>
    <t>151</t>
  </si>
  <si>
    <t>302</t>
  </si>
  <si>
    <t>304</t>
  </si>
  <si>
    <t>153</t>
  </si>
  <si>
    <t>306</t>
  </si>
  <si>
    <t>308</t>
  </si>
  <si>
    <t>155</t>
  </si>
  <si>
    <t>9902200500</t>
  </si>
  <si>
    <t>Doprava dodávek zhotovitele, dodávek objednatele nebo výzisku mechanizací přes 3,5 t objemnějšího kusového materiálu do 60 km</t>
  </si>
  <si>
    <t>310</t>
  </si>
  <si>
    <t>SO 05 - Oprava výh. č. 32ab v žst. Česká Třebová</t>
  </si>
  <si>
    <t>5911131030</t>
  </si>
  <si>
    <t>Výměna jazyků vnějších i vnitřních a opornic vnějších i vnitřních výhybky křižovatkové s hákovým závěrem soustavy T</t>
  </si>
  <si>
    <t>5911197040</t>
  </si>
  <si>
    <t>Výměna srdcovky dvojité bez stoliček a přídržnice Kn 60 soustavy T</t>
  </si>
  <si>
    <t>5910025130</t>
  </si>
  <si>
    <t>Svařování kolejnic elektrickým obloukem svar jednotlivý tv. S49</t>
  </si>
  <si>
    <t>5911379030</t>
  </si>
  <si>
    <t>Oprava a seřízení výměnové části výhybky křižovatkové s hákovým závěrem pérové jazyky soustavy T</t>
  </si>
  <si>
    <t>SO 06 - Opravné broušení kolejnic</t>
  </si>
  <si>
    <t>5910063060</t>
  </si>
  <si>
    <t>Opravné souvislé broušení kolejnic, příčný a podélný profil vlnkovitost</t>
  </si>
  <si>
    <t>SO 07 - Úpravy trakčního vedení</t>
  </si>
  <si>
    <t>Regulace trakčního vedení</t>
  </si>
  <si>
    <t>Materiál obj. - NEVYPLŇOVAT</t>
  </si>
  <si>
    <t>Jazyk výhybky jednoduché S49 (náhrada za starší tvar) (T5°) levý přímý 13600 mm - prodloužený o 700 mm</t>
  </si>
  <si>
    <t>Jazyk výhybky jednoduché S49 (náhrada za starší tvar) (T5°) pravý ohnutý 13600 mm - prodloužený o 700 mm</t>
  </si>
  <si>
    <t>Opornice výhybky jednoduché S49 (náhrada za starší tvar) (T5°) pravá přímá 16,250 mm - prodloužená o 1 300 mm</t>
  </si>
  <si>
    <t>Kalkulace.3</t>
  </si>
  <si>
    <t>Opornice výhybky jednoduché S49 (náhrada za starší tvar) (T5°) levá ohnutá 16,250 m - prodloužená o 1 300 mm</t>
  </si>
  <si>
    <t>Kalkulace.4</t>
  </si>
  <si>
    <t>Opornice výhybky jednoduché S49 (náhrada za starší tvar) (T6°) pravá ohnutá 13,055 m - prodloužená o 1400 mm</t>
  </si>
  <si>
    <t>Kalkulace.5</t>
  </si>
  <si>
    <t>Jazyk výhybky jednoduché S49 (náhrada za starší tvar) (T6° nebo 7°) pravý přímý 10155 mm - prodloužená o 700 mm</t>
  </si>
  <si>
    <t>Kalkulace.6</t>
  </si>
  <si>
    <t>Srdcovka jednoduchá S49 (náhrada za starší tvar) (T5°) levá - prodloužená o 1400 mm</t>
  </si>
  <si>
    <t>5957134030</t>
  </si>
  <si>
    <t>Lepený izolovaný styk tv. S49 s tepelně zpracovanou hlavou délky 4,00 m</t>
  </si>
  <si>
    <t>5956116005</t>
  </si>
  <si>
    <t>Pražce dřevěné výhybkové dub skupina 4 150x260</t>
  </si>
  <si>
    <t>5956101000</t>
  </si>
  <si>
    <t>Pražec dřevěný příčný nevystrojený dub 2600x260x160 mm</t>
  </si>
  <si>
    <t>5956213065</t>
  </si>
  <si>
    <t>Pražec betonový příčný vystrojený užitý tv. SB 8 P</t>
  </si>
  <si>
    <t>Kalkulace.7</t>
  </si>
  <si>
    <t>Abnormální podkladnice dle rozpisu</t>
  </si>
  <si>
    <t>5956140030</t>
  </si>
  <si>
    <t>Pražec betonový příčný vystrojený včetně kompletů tv. B 91S/2 (S)</t>
  </si>
  <si>
    <t>Kalkulace.8</t>
  </si>
  <si>
    <t>Jazyk výhybky jednoduché S49 (náhrada za starší tvar) (T5°) levý ohnutý 13600 mm - prodloužený o 700 mm</t>
  </si>
  <si>
    <t>Kalkulace.9</t>
  </si>
  <si>
    <t>Jazyk výhybky jednoduché S49 (náhrada za starší tvar) (T5°) pravý přímý 13600 mm - prodloužený o 700 mm</t>
  </si>
  <si>
    <t>Kalkulace.10</t>
  </si>
  <si>
    <t>Opornice výhybky jednoduché S49 (náhrada za starší tvar) (T5°) pravá ohnutá 16,250 mm - prodloužená o 1 300 mm</t>
  </si>
  <si>
    <t>Kalkulace.11</t>
  </si>
  <si>
    <t>Opornice výhybky jednoduché S49 (náhrada za starší tvar) (T5°) levá přímá 16,250 m - prodloužená o 1 300 mm</t>
  </si>
  <si>
    <t>Kalkulace.12</t>
  </si>
  <si>
    <t>Jazyk výhybky jednoduché S49 (náhrada za starší tvar) (T6° nebo 7°) levý ohnutý 10155 mm - prodloužená o 700 mm</t>
  </si>
  <si>
    <t>Kalkulace.13</t>
  </si>
  <si>
    <t>Opornice výhybky jednoduché S49 (náhrada za starší tvar) (T6°) levá přímá 13,055 m - prodloužená o 1400 mm</t>
  </si>
  <si>
    <t>Kalkulace.14</t>
  </si>
  <si>
    <t>Jazyk prodloužený J49 1:9-300 přímý pravý 13058 mm+700mm</t>
  </si>
  <si>
    <t>Kalkulace.15</t>
  </si>
  <si>
    <t>Opornice prodloužená J49 1:9-300 ohnutá pravá 13856 mm+14000mm</t>
  </si>
  <si>
    <t>5957134005</t>
  </si>
  <si>
    <t>Lepený izolovaný styk tv. S49 s tepelně zpracovanou hlavou délky 3,50 m</t>
  </si>
  <si>
    <t>5956213065.1</t>
  </si>
  <si>
    <t>Pražec betonový příčný vystrojený užitý tv. SB 8 P - S49</t>
  </si>
  <si>
    <t>5963201000</t>
  </si>
  <si>
    <t>Přejezd celopryžový STRAIL užitý kompletní sestava</t>
  </si>
  <si>
    <t>Kalkulace.16</t>
  </si>
  <si>
    <t>Jazyk výhybky křižovatkové S49 (náhrada za starší tvar) (CT6°) pravý přímý 8030 mm</t>
  </si>
  <si>
    <t>Kalkulace.17</t>
  </si>
  <si>
    <t>Jazyk výhybky křižovatkové S49 (náhrada za starší tvar) (CT6°) levý přímý 8030 mm</t>
  </si>
  <si>
    <t>Kalkulace.18</t>
  </si>
  <si>
    <t>Jazyk výhybky křižovatkové S49 (náhrada za starší tvar) (CT6°) pravý ohnutý 9475 mm</t>
  </si>
  <si>
    <t>Kalkulace.19</t>
  </si>
  <si>
    <t>Jazyk výhybky křižovatkové S49 (náhrada za starší tvar) (CT6°) levý ohnutý 9475 mm</t>
  </si>
  <si>
    <t>Kalkulace.20</t>
  </si>
  <si>
    <t>Opornice výhybky křižovatkové CS49 (náhrada za starší tvar) (CT6°) pravá přímá 8850 mm</t>
  </si>
  <si>
    <t>Kalkulace.21</t>
  </si>
  <si>
    <t>Opornice výhybky křižovatkové CS49 (náhrada za starší tvar) (CT6°) levá přímá 8850 mm</t>
  </si>
  <si>
    <t>Kalkulace.22</t>
  </si>
  <si>
    <t>Opornice výhybky křižovatkové CS49 (náhrada za starší tvar) (CT6°) pravá ohnutá 10280 mm</t>
  </si>
  <si>
    <t>Kalkulace.23</t>
  </si>
  <si>
    <t>Opornice výhybky křižovatkové CS49 (náhrada za starší tvar) (CT6°) levá ohnutá 10280 mm</t>
  </si>
  <si>
    <t>Kalkulace.24</t>
  </si>
  <si>
    <t>Srdcovka dvojitá CS49 (náhrada za starší tvar) (CT6°)</t>
  </si>
  <si>
    <t>5957110030</t>
  </si>
  <si>
    <t>Kolejnice tv. 49 E 1, třídy R260</t>
  </si>
  <si>
    <t>5957201010</t>
  </si>
  <si>
    <t>Kolejnice užité tv. S49</t>
  </si>
  <si>
    <t>VON - VON</t>
  </si>
  <si>
    <t>011403000</t>
  </si>
  <si>
    <t>Průzkum výskytu škodlivin kontaminace kameniva ropnými látkami</t>
  </si>
  <si>
    <t>011002000</t>
  </si>
  <si>
    <t>Průzkumné práce pro opravy - vytyčení inženýrských sítí</t>
  </si>
  <si>
    <t>012002000</t>
  </si>
  <si>
    <t>Geodetické práce</t>
  </si>
  <si>
    <t>013002000</t>
  </si>
  <si>
    <t>Projektové práce - DSP</t>
  </si>
  <si>
    <t>030001000</t>
  </si>
  <si>
    <t>Zařízení a vybavení staveniště</t>
  </si>
  <si>
    <t>040001000</t>
  </si>
  <si>
    <t>Inženýrská činnost</t>
  </si>
  <si>
    <t>011101001</t>
  </si>
  <si>
    <t>Finanční náklady pojistné</t>
  </si>
  <si>
    <t>013002000.1</t>
  </si>
  <si>
    <t>KSÚ a TP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</si>
</sst>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9" fillId="0" borderId="22" xfId="0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28" fillId="2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28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26</v>
      </c>
      <c r="AL14" s="16"/>
      <c r="AM14" s="16"/>
      <c r="AN14" s="28" t="s">
        <v>28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30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30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37</v>
      </c>
      <c r="E29" s="41"/>
      <c r="F29" s="26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48</v>
      </c>
      <c r="AI60" s="36"/>
      <c r="AJ60" s="36"/>
      <c r="AK60" s="36"/>
      <c r="AL60" s="36"/>
      <c r="AM60" s="58" t="s">
        <v>49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51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48</v>
      </c>
      <c r="AI75" s="36"/>
      <c r="AJ75" s="36"/>
      <c r="AK75" s="36"/>
      <c r="AL75" s="36"/>
      <c r="AM75" s="58" t="s">
        <v>49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64020010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kolejí a výhybek v žst. Česká Třebová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19. 2. 2020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53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54</v>
      </c>
      <c r="D92" s="88"/>
      <c r="E92" s="88"/>
      <c r="F92" s="88"/>
      <c r="G92" s="88"/>
      <c r="H92" s="89"/>
      <c r="I92" s="90" t="s">
        <v>55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56</v>
      </c>
      <c r="AH92" s="88"/>
      <c r="AI92" s="88"/>
      <c r="AJ92" s="88"/>
      <c r="AK92" s="88"/>
      <c r="AL92" s="88"/>
      <c r="AM92" s="88"/>
      <c r="AN92" s="90" t="s">
        <v>57</v>
      </c>
      <c r="AO92" s="88"/>
      <c r="AP92" s="92"/>
      <c r="AQ92" s="93" t="s">
        <v>58</v>
      </c>
      <c r="AR92" s="38"/>
      <c r="AS92" s="94" t="s">
        <v>59</v>
      </c>
      <c r="AT92" s="95" t="s">
        <v>60</v>
      </c>
      <c r="AU92" s="95" t="s">
        <v>61</v>
      </c>
      <c r="AV92" s="95" t="s">
        <v>62</v>
      </c>
      <c r="AW92" s="95" t="s">
        <v>63</v>
      </c>
      <c r="AX92" s="95" t="s">
        <v>64</v>
      </c>
      <c r="AY92" s="95" t="s">
        <v>65</v>
      </c>
      <c r="AZ92" s="95" t="s">
        <v>66</v>
      </c>
      <c r="BA92" s="95" t="s">
        <v>67</v>
      </c>
      <c r="BB92" s="95" t="s">
        <v>68</v>
      </c>
      <c r="BC92" s="95" t="s">
        <v>69</v>
      </c>
      <c r="BD92" s="96" t="s">
        <v>70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71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ROUND(SUM(AG95:AG104),2)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ROUND(SUM(AS95:AS104),2)</f>
        <v>0</v>
      </c>
      <c r="AT94" s="108">
        <f>ROUND(SUM(AV94:AW94),2)</f>
        <v>0</v>
      </c>
      <c r="AU94" s="109">
        <f>ROUND(SUM(AU95:AU104),5)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ROUND(SUM(AZ95:AZ104),2)</f>
        <v>0</v>
      </c>
      <c r="BA94" s="108">
        <f>ROUND(SUM(BA95:BA104),2)</f>
        <v>0</v>
      </c>
      <c r="BB94" s="108">
        <f>ROUND(SUM(BB95:BB104),2)</f>
        <v>0</v>
      </c>
      <c r="BC94" s="108">
        <f>ROUND(SUM(BC95:BC104),2)</f>
        <v>0</v>
      </c>
      <c r="BD94" s="110">
        <f>ROUND(SUM(BD95:BD104),2)</f>
        <v>0</v>
      </c>
      <c r="BE94" s="6"/>
      <c r="BS94" s="111" t="s">
        <v>72</v>
      </c>
      <c r="BT94" s="111" t="s">
        <v>73</v>
      </c>
      <c r="BU94" s="112" t="s">
        <v>74</v>
      </c>
      <c r="BV94" s="111" t="s">
        <v>75</v>
      </c>
      <c r="BW94" s="111" t="s">
        <v>5</v>
      </c>
      <c r="BX94" s="111" t="s">
        <v>76</v>
      </c>
      <c r="CL94" s="111" t="s">
        <v>1</v>
      </c>
    </row>
    <row r="95" s="7" customFormat="1" ht="16.5" customHeight="1">
      <c r="A95" s="113" t="s">
        <v>77</v>
      </c>
      <c r="B95" s="114"/>
      <c r="C95" s="115"/>
      <c r="D95" s="116" t="s">
        <v>78</v>
      </c>
      <c r="E95" s="116"/>
      <c r="F95" s="116"/>
      <c r="G95" s="116"/>
      <c r="H95" s="116"/>
      <c r="I95" s="117"/>
      <c r="J95" s="116" t="s">
        <v>79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'PS 01 - Úpravy zabezpečov...'!J30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80</v>
      </c>
      <c r="AR95" s="120"/>
      <c r="AS95" s="121">
        <v>0</v>
      </c>
      <c r="AT95" s="122">
        <f>ROUND(SUM(AV95:AW95),2)</f>
        <v>0</v>
      </c>
      <c r="AU95" s="123">
        <f>'PS 01 - Úpravy zabezpečov...'!P116</f>
        <v>0</v>
      </c>
      <c r="AV95" s="122">
        <f>'PS 01 - Úpravy zabezpečov...'!J33</f>
        <v>0</v>
      </c>
      <c r="AW95" s="122">
        <f>'PS 01 - Úpravy zabezpečov...'!J34</f>
        <v>0</v>
      </c>
      <c r="AX95" s="122">
        <f>'PS 01 - Úpravy zabezpečov...'!J35</f>
        <v>0</v>
      </c>
      <c r="AY95" s="122">
        <f>'PS 01 - Úpravy zabezpečov...'!J36</f>
        <v>0</v>
      </c>
      <c r="AZ95" s="122">
        <f>'PS 01 - Úpravy zabezpečov...'!F33</f>
        <v>0</v>
      </c>
      <c r="BA95" s="122">
        <f>'PS 01 - Úpravy zabezpečov...'!F34</f>
        <v>0</v>
      </c>
      <c r="BB95" s="122">
        <f>'PS 01 - Úpravy zabezpečov...'!F35</f>
        <v>0</v>
      </c>
      <c r="BC95" s="122">
        <f>'PS 01 - Úpravy zabezpečov...'!F36</f>
        <v>0</v>
      </c>
      <c r="BD95" s="124">
        <f>'PS 01 - Úpravy zabezpečov...'!F37</f>
        <v>0</v>
      </c>
      <c r="BE95" s="7"/>
      <c r="BT95" s="125" t="s">
        <v>81</v>
      </c>
      <c r="BV95" s="125" t="s">
        <v>75</v>
      </c>
      <c r="BW95" s="125" t="s">
        <v>82</v>
      </c>
      <c r="BX95" s="125" t="s">
        <v>5</v>
      </c>
      <c r="CL95" s="125" t="s">
        <v>1</v>
      </c>
      <c r="CM95" s="125" t="s">
        <v>83</v>
      </c>
    </row>
    <row r="96" s="7" customFormat="1" ht="27" customHeight="1">
      <c r="A96" s="113" t="s">
        <v>77</v>
      </c>
      <c r="B96" s="114"/>
      <c r="C96" s="115"/>
      <c r="D96" s="116" t="s">
        <v>84</v>
      </c>
      <c r="E96" s="116"/>
      <c r="F96" s="116"/>
      <c r="G96" s="116"/>
      <c r="H96" s="116"/>
      <c r="I96" s="117"/>
      <c r="J96" s="116" t="s">
        <v>85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01 - Oprava výhybek č....'!J30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80</v>
      </c>
      <c r="AR96" s="120"/>
      <c r="AS96" s="121">
        <v>0</v>
      </c>
      <c r="AT96" s="122">
        <f>ROUND(SUM(AV96:AW96),2)</f>
        <v>0</v>
      </c>
      <c r="AU96" s="123">
        <f>'SO 01 - Oprava výhybek č....'!P116</f>
        <v>0</v>
      </c>
      <c r="AV96" s="122">
        <f>'SO 01 - Oprava výhybek č....'!J33</f>
        <v>0</v>
      </c>
      <c r="AW96" s="122">
        <f>'SO 01 - Oprava výhybek č....'!J34</f>
        <v>0</v>
      </c>
      <c r="AX96" s="122">
        <f>'SO 01 - Oprava výhybek č....'!J35</f>
        <v>0</v>
      </c>
      <c r="AY96" s="122">
        <f>'SO 01 - Oprava výhybek č....'!J36</f>
        <v>0</v>
      </c>
      <c r="AZ96" s="122">
        <f>'SO 01 - Oprava výhybek č....'!F33</f>
        <v>0</v>
      </c>
      <c r="BA96" s="122">
        <f>'SO 01 - Oprava výhybek č....'!F34</f>
        <v>0</v>
      </c>
      <c r="BB96" s="122">
        <f>'SO 01 - Oprava výhybek č....'!F35</f>
        <v>0</v>
      </c>
      <c r="BC96" s="122">
        <f>'SO 01 - Oprava výhybek č....'!F36</f>
        <v>0</v>
      </c>
      <c r="BD96" s="124">
        <f>'SO 01 - Oprava výhybek č....'!F37</f>
        <v>0</v>
      </c>
      <c r="BE96" s="7"/>
      <c r="BT96" s="125" t="s">
        <v>81</v>
      </c>
      <c r="BV96" s="125" t="s">
        <v>75</v>
      </c>
      <c r="BW96" s="125" t="s">
        <v>86</v>
      </c>
      <c r="BX96" s="125" t="s">
        <v>5</v>
      </c>
      <c r="CL96" s="125" t="s">
        <v>1</v>
      </c>
      <c r="CM96" s="125" t="s">
        <v>83</v>
      </c>
    </row>
    <row r="97" s="7" customFormat="1" ht="27" customHeight="1">
      <c r="A97" s="113" t="s">
        <v>77</v>
      </c>
      <c r="B97" s="114"/>
      <c r="C97" s="115"/>
      <c r="D97" s="116" t="s">
        <v>87</v>
      </c>
      <c r="E97" s="116"/>
      <c r="F97" s="116"/>
      <c r="G97" s="116"/>
      <c r="H97" s="116"/>
      <c r="I97" s="117"/>
      <c r="J97" s="116" t="s">
        <v>88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02 - Oprava kol. č. 1 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80</v>
      </c>
      <c r="AR97" s="120"/>
      <c r="AS97" s="121">
        <v>0</v>
      </c>
      <c r="AT97" s="122">
        <f>ROUND(SUM(AV97:AW97),2)</f>
        <v>0</v>
      </c>
      <c r="AU97" s="123">
        <f>'SO 02 - Oprava kol. č. 1 ...'!P116</f>
        <v>0</v>
      </c>
      <c r="AV97" s="122">
        <f>'SO 02 - Oprava kol. č. 1 ...'!J33</f>
        <v>0</v>
      </c>
      <c r="AW97" s="122">
        <f>'SO 02 - Oprava kol. č. 1 ...'!J34</f>
        <v>0</v>
      </c>
      <c r="AX97" s="122">
        <f>'SO 02 - Oprava kol. č. 1 ...'!J35</f>
        <v>0</v>
      </c>
      <c r="AY97" s="122">
        <f>'SO 02 - Oprava kol. č. 1 ...'!J36</f>
        <v>0</v>
      </c>
      <c r="AZ97" s="122">
        <f>'SO 02 - Oprava kol. č. 1 ...'!F33</f>
        <v>0</v>
      </c>
      <c r="BA97" s="122">
        <f>'SO 02 - Oprava kol. č. 1 ...'!F34</f>
        <v>0</v>
      </c>
      <c r="BB97" s="122">
        <f>'SO 02 - Oprava kol. č. 1 ...'!F35</f>
        <v>0</v>
      </c>
      <c r="BC97" s="122">
        <f>'SO 02 - Oprava kol. č. 1 ...'!F36</f>
        <v>0</v>
      </c>
      <c r="BD97" s="124">
        <f>'SO 02 - Oprava kol. č. 1 ...'!F37</f>
        <v>0</v>
      </c>
      <c r="BE97" s="7"/>
      <c r="BT97" s="125" t="s">
        <v>81</v>
      </c>
      <c r="BV97" s="125" t="s">
        <v>75</v>
      </c>
      <c r="BW97" s="125" t="s">
        <v>89</v>
      </c>
      <c r="BX97" s="125" t="s">
        <v>5</v>
      </c>
      <c r="CL97" s="125" t="s">
        <v>1</v>
      </c>
      <c r="CM97" s="125" t="s">
        <v>83</v>
      </c>
    </row>
    <row r="98" s="7" customFormat="1" ht="27" customHeight="1">
      <c r="A98" s="113" t="s">
        <v>77</v>
      </c>
      <c r="B98" s="114"/>
      <c r="C98" s="115"/>
      <c r="D98" s="116" t="s">
        <v>90</v>
      </c>
      <c r="E98" s="116"/>
      <c r="F98" s="116"/>
      <c r="G98" s="116"/>
      <c r="H98" s="116"/>
      <c r="I98" s="117"/>
      <c r="J98" s="116" t="s">
        <v>91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'SO 03 - Oprava kol. č. 2 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80</v>
      </c>
      <c r="AR98" s="120"/>
      <c r="AS98" s="121">
        <v>0</v>
      </c>
      <c r="AT98" s="122">
        <f>ROUND(SUM(AV98:AW98),2)</f>
        <v>0</v>
      </c>
      <c r="AU98" s="123">
        <f>'SO 03 - Oprava kol. č. 2 ...'!P116</f>
        <v>0</v>
      </c>
      <c r="AV98" s="122">
        <f>'SO 03 - Oprava kol. č. 2 ...'!J33</f>
        <v>0</v>
      </c>
      <c r="AW98" s="122">
        <f>'SO 03 - Oprava kol. č. 2 ...'!J34</f>
        <v>0</v>
      </c>
      <c r="AX98" s="122">
        <f>'SO 03 - Oprava kol. č. 2 ...'!J35</f>
        <v>0</v>
      </c>
      <c r="AY98" s="122">
        <f>'SO 03 - Oprava kol. č. 2 ...'!J36</f>
        <v>0</v>
      </c>
      <c r="AZ98" s="122">
        <f>'SO 03 - Oprava kol. č. 2 ...'!F33</f>
        <v>0</v>
      </c>
      <c r="BA98" s="122">
        <f>'SO 03 - Oprava kol. č. 2 ...'!F34</f>
        <v>0</v>
      </c>
      <c r="BB98" s="122">
        <f>'SO 03 - Oprava kol. č. 2 ...'!F35</f>
        <v>0</v>
      </c>
      <c r="BC98" s="122">
        <f>'SO 03 - Oprava kol. č. 2 ...'!F36</f>
        <v>0</v>
      </c>
      <c r="BD98" s="124">
        <f>'SO 03 - Oprava kol. č. 2 ...'!F37</f>
        <v>0</v>
      </c>
      <c r="BE98" s="7"/>
      <c r="BT98" s="125" t="s">
        <v>81</v>
      </c>
      <c r="BV98" s="125" t="s">
        <v>75</v>
      </c>
      <c r="BW98" s="125" t="s">
        <v>92</v>
      </c>
      <c r="BX98" s="125" t="s">
        <v>5</v>
      </c>
      <c r="CL98" s="125" t="s">
        <v>1</v>
      </c>
      <c r="CM98" s="125" t="s">
        <v>83</v>
      </c>
    </row>
    <row r="99" s="7" customFormat="1" ht="27" customHeight="1">
      <c r="A99" s="113" t="s">
        <v>77</v>
      </c>
      <c r="B99" s="114"/>
      <c r="C99" s="115"/>
      <c r="D99" s="116" t="s">
        <v>93</v>
      </c>
      <c r="E99" s="116"/>
      <c r="F99" s="116"/>
      <c r="G99" s="116"/>
      <c r="H99" s="116"/>
      <c r="I99" s="117"/>
      <c r="J99" s="116" t="s">
        <v>94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'SO 04 - Oprava kol. č. 16...'!J30</f>
        <v>0</v>
      </c>
      <c r="AH99" s="117"/>
      <c r="AI99" s="117"/>
      <c r="AJ99" s="117"/>
      <c r="AK99" s="117"/>
      <c r="AL99" s="117"/>
      <c r="AM99" s="117"/>
      <c r="AN99" s="118">
        <f>SUM(AG99,AT99)</f>
        <v>0</v>
      </c>
      <c r="AO99" s="117"/>
      <c r="AP99" s="117"/>
      <c r="AQ99" s="119" t="s">
        <v>80</v>
      </c>
      <c r="AR99" s="120"/>
      <c r="AS99" s="121">
        <v>0</v>
      </c>
      <c r="AT99" s="122">
        <f>ROUND(SUM(AV99:AW99),2)</f>
        <v>0</v>
      </c>
      <c r="AU99" s="123">
        <f>'SO 04 - Oprava kol. č. 16...'!P116</f>
        <v>0</v>
      </c>
      <c r="AV99" s="122">
        <f>'SO 04 - Oprava kol. č. 16...'!J33</f>
        <v>0</v>
      </c>
      <c r="AW99" s="122">
        <f>'SO 04 - Oprava kol. č. 16...'!J34</f>
        <v>0</v>
      </c>
      <c r="AX99" s="122">
        <f>'SO 04 - Oprava kol. č. 16...'!J35</f>
        <v>0</v>
      </c>
      <c r="AY99" s="122">
        <f>'SO 04 - Oprava kol. č. 16...'!J36</f>
        <v>0</v>
      </c>
      <c r="AZ99" s="122">
        <f>'SO 04 - Oprava kol. č. 16...'!F33</f>
        <v>0</v>
      </c>
      <c r="BA99" s="122">
        <f>'SO 04 - Oprava kol. č. 16...'!F34</f>
        <v>0</v>
      </c>
      <c r="BB99" s="122">
        <f>'SO 04 - Oprava kol. č. 16...'!F35</f>
        <v>0</v>
      </c>
      <c r="BC99" s="122">
        <f>'SO 04 - Oprava kol. č. 16...'!F36</f>
        <v>0</v>
      </c>
      <c r="BD99" s="124">
        <f>'SO 04 - Oprava kol. č. 16...'!F37</f>
        <v>0</v>
      </c>
      <c r="BE99" s="7"/>
      <c r="BT99" s="125" t="s">
        <v>81</v>
      </c>
      <c r="BV99" s="125" t="s">
        <v>75</v>
      </c>
      <c r="BW99" s="125" t="s">
        <v>95</v>
      </c>
      <c r="BX99" s="125" t="s">
        <v>5</v>
      </c>
      <c r="CL99" s="125" t="s">
        <v>1</v>
      </c>
      <c r="CM99" s="125" t="s">
        <v>83</v>
      </c>
    </row>
    <row r="100" s="7" customFormat="1" ht="27" customHeight="1">
      <c r="A100" s="113" t="s">
        <v>77</v>
      </c>
      <c r="B100" s="114"/>
      <c r="C100" s="115"/>
      <c r="D100" s="116" t="s">
        <v>96</v>
      </c>
      <c r="E100" s="116"/>
      <c r="F100" s="116"/>
      <c r="G100" s="116"/>
      <c r="H100" s="116"/>
      <c r="I100" s="117"/>
      <c r="J100" s="116" t="s">
        <v>97</v>
      </c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8">
        <f>'SO 05 - Oprava výh. č. 32...'!J30</f>
        <v>0</v>
      </c>
      <c r="AH100" s="117"/>
      <c r="AI100" s="117"/>
      <c r="AJ100" s="117"/>
      <c r="AK100" s="117"/>
      <c r="AL100" s="117"/>
      <c r="AM100" s="117"/>
      <c r="AN100" s="118">
        <f>SUM(AG100,AT100)</f>
        <v>0</v>
      </c>
      <c r="AO100" s="117"/>
      <c r="AP100" s="117"/>
      <c r="AQ100" s="119" t="s">
        <v>80</v>
      </c>
      <c r="AR100" s="120"/>
      <c r="AS100" s="121">
        <v>0</v>
      </c>
      <c r="AT100" s="122">
        <f>ROUND(SUM(AV100:AW100),2)</f>
        <v>0</v>
      </c>
      <c r="AU100" s="123">
        <f>'SO 05 - Oprava výh. č. 32...'!P116</f>
        <v>0</v>
      </c>
      <c r="AV100" s="122">
        <f>'SO 05 - Oprava výh. č. 32...'!J33</f>
        <v>0</v>
      </c>
      <c r="AW100" s="122">
        <f>'SO 05 - Oprava výh. č. 32...'!J34</f>
        <v>0</v>
      </c>
      <c r="AX100" s="122">
        <f>'SO 05 - Oprava výh. č. 32...'!J35</f>
        <v>0</v>
      </c>
      <c r="AY100" s="122">
        <f>'SO 05 - Oprava výh. č. 32...'!J36</f>
        <v>0</v>
      </c>
      <c r="AZ100" s="122">
        <f>'SO 05 - Oprava výh. č. 32...'!F33</f>
        <v>0</v>
      </c>
      <c r="BA100" s="122">
        <f>'SO 05 - Oprava výh. č. 32...'!F34</f>
        <v>0</v>
      </c>
      <c r="BB100" s="122">
        <f>'SO 05 - Oprava výh. č. 32...'!F35</f>
        <v>0</v>
      </c>
      <c r="BC100" s="122">
        <f>'SO 05 - Oprava výh. č. 32...'!F36</f>
        <v>0</v>
      </c>
      <c r="BD100" s="124">
        <f>'SO 05 - Oprava výh. č. 32...'!F37</f>
        <v>0</v>
      </c>
      <c r="BE100" s="7"/>
      <c r="BT100" s="125" t="s">
        <v>81</v>
      </c>
      <c r="BV100" s="125" t="s">
        <v>75</v>
      </c>
      <c r="BW100" s="125" t="s">
        <v>98</v>
      </c>
      <c r="BX100" s="125" t="s">
        <v>5</v>
      </c>
      <c r="CL100" s="125" t="s">
        <v>1</v>
      </c>
      <c r="CM100" s="125" t="s">
        <v>83</v>
      </c>
    </row>
    <row r="101" s="7" customFormat="1" ht="16.5" customHeight="1">
      <c r="A101" s="113" t="s">
        <v>77</v>
      </c>
      <c r="B101" s="114"/>
      <c r="C101" s="115"/>
      <c r="D101" s="116" t="s">
        <v>99</v>
      </c>
      <c r="E101" s="116"/>
      <c r="F101" s="116"/>
      <c r="G101" s="116"/>
      <c r="H101" s="116"/>
      <c r="I101" s="117"/>
      <c r="J101" s="116" t="s">
        <v>100</v>
      </c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8">
        <f>'SO 06 - Opravné broušení ...'!J30</f>
        <v>0</v>
      </c>
      <c r="AH101" s="117"/>
      <c r="AI101" s="117"/>
      <c r="AJ101" s="117"/>
      <c r="AK101" s="117"/>
      <c r="AL101" s="117"/>
      <c r="AM101" s="117"/>
      <c r="AN101" s="118">
        <f>SUM(AG101,AT101)</f>
        <v>0</v>
      </c>
      <c r="AO101" s="117"/>
      <c r="AP101" s="117"/>
      <c r="AQ101" s="119" t="s">
        <v>80</v>
      </c>
      <c r="AR101" s="120"/>
      <c r="AS101" s="121">
        <v>0</v>
      </c>
      <c r="AT101" s="122">
        <f>ROUND(SUM(AV101:AW101),2)</f>
        <v>0</v>
      </c>
      <c r="AU101" s="123">
        <f>'SO 06 - Opravné broušení ...'!P116</f>
        <v>0</v>
      </c>
      <c r="AV101" s="122">
        <f>'SO 06 - Opravné broušení ...'!J33</f>
        <v>0</v>
      </c>
      <c r="AW101" s="122">
        <f>'SO 06 - Opravné broušení ...'!J34</f>
        <v>0</v>
      </c>
      <c r="AX101" s="122">
        <f>'SO 06 - Opravné broušení ...'!J35</f>
        <v>0</v>
      </c>
      <c r="AY101" s="122">
        <f>'SO 06 - Opravné broušení ...'!J36</f>
        <v>0</v>
      </c>
      <c r="AZ101" s="122">
        <f>'SO 06 - Opravné broušení ...'!F33</f>
        <v>0</v>
      </c>
      <c r="BA101" s="122">
        <f>'SO 06 - Opravné broušení ...'!F34</f>
        <v>0</v>
      </c>
      <c r="BB101" s="122">
        <f>'SO 06 - Opravné broušení ...'!F35</f>
        <v>0</v>
      </c>
      <c r="BC101" s="122">
        <f>'SO 06 - Opravné broušení ...'!F36</f>
        <v>0</v>
      </c>
      <c r="BD101" s="124">
        <f>'SO 06 - Opravné broušení ...'!F37</f>
        <v>0</v>
      </c>
      <c r="BE101" s="7"/>
      <c r="BT101" s="125" t="s">
        <v>81</v>
      </c>
      <c r="BV101" s="125" t="s">
        <v>75</v>
      </c>
      <c r="BW101" s="125" t="s">
        <v>101</v>
      </c>
      <c r="BX101" s="125" t="s">
        <v>5</v>
      </c>
      <c r="CL101" s="125" t="s">
        <v>1</v>
      </c>
      <c r="CM101" s="125" t="s">
        <v>83</v>
      </c>
    </row>
    <row r="102" s="7" customFormat="1" ht="16.5" customHeight="1">
      <c r="A102" s="113" t="s">
        <v>77</v>
      </c>
      <c r="B102" s="114"/>
      <c r="C102" s="115"/>
      <c r="D102" s="116" t="s">
        <v>102</v>
      </c>
      <c r="E102" s="116"/>
      <c r="F102" s="116"/>
      <c r="G102" s="116"/>
      <c r="H102" s="116"/>
      <c r="I102" s="117"/>
      <c r="J102" s="116" t="s">
        <v>103</v>
      </c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8">
        <f>'SO 07 - Úpravy trakčního ...'!J30</f>
        <v>0</v>
      </c>
      <c r="AH102" s="117"/>
      <c r="AI102" s="117"/>
      <c r="AJ102" s="117"/>
      <c r="AK102" s="117"/>
      <c r="AL102" s="117"/>
      <c r="AM102" s="117"/>
      <c r="AN102" s="118">
        <f>SUM(AG102,AT102)</f>
        <v>0</v>
      </c>
      <c r="AO102" s="117"/>
      <c r="AP102" s="117"/>
      <c r="AQ102" s="119" t="s">
        <v>80</v>
      </c>
      <c r="AR102" s="120"/>
      <c r="AS102" s="121">
        <v>0</v>
      </c>
      <c r="AT102" s="122">
        <f>ROUND(SUM(AV102:AW102),2)</f>
        <v>0</v>
      </c>
      <c r="AU102" s="123">
        <f>'SO 07 - Úpravy trakčního ...'!P116</f>
        <v>0</v>
      </c>
      <c r="AV102" s="122">
        <f>'SO 07 - Úpravy trakčního ...'!J33</f>
        <v>0</v>
      </c>
      <c r="AW102" s="122">
        <f>'SO 07 - Úpravy trakčního ...'!J34</f>
        <v>0</v>
      </c>
      <c r="AX102" s="122">
        <f>'SO 07 - Úpravy trakčního ...'!J35</f>
        <v>0</v>
      </c>
      <c r="AY102" s="122">
        <f>'SO 07 - Úpravy trakčního ...'!J36</f>
        <v>0</v>
      </c>
      <c r="AZ102" s="122">
        <f>'SO 07 - Úpravy trakčního ...'!F33</f>
        <v>0</v>
      </c>
      <c r="BA102" s="122">
        <f>'SO 07 - Úpravy trakčního ...'!F34</f>
        <v>0</v>
      </c>
      <c r="BB102" s="122">
        <f>'SO 07 - Úpravy trakčního ...'!F35</f>
        <v>0</v>
      </c>
      <c r="BC102" s="122">
        <f>'SO 07 - Úpravy trakčního ...'!F36</f>
        <v>0</v>
      </c>
      <c r="BD102" s="124">
        <f>'SO 07 - Úpravy trakčního ...'!F37</f>
        <v>0</v>
      </c>
      <c r="BE102" s="7"/>
      <c r="BT102" s="125" t="s">
        <v>81</v>
      </c>
      <c r="BV102" s="125" t="s">
        <v>75</v>
      </c>
      <c r="BW102" s="125" t="s">
        <v>104</v>
      </c>
      <c r="BX102" s="125" t="s">
        <v>5</v>
      </c>
      <c r="CL102" s="125" t="s">
        <v>1</v>
      </c>
      <c r="CM102" s="125" t="s">
        <v>83</v>
      </c>
    </row>
    <row r="103" s="7" customFormat="1" ht="27" customHeight="1">
      <c r="A103" s="113" t="s">
        <v>77</v>
      </c>
      <c r="B103" s="114"/>
      <c r="C103" s="115"/>
      <c r="D103" s="116" t="s">
        <v>105</v>
      </c>
      <c r="E103" s="116"/>
      <c r="F103" s="116"/>
      <c r="G103" s="116"/>
      <c r="H103" s="116"/>
      <c r="I103" s="117"/>
      <c r="J103" s="116" t="s">
        <v>106</v>
      </c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8">
        <f>'Materiál obj. - NEVYPLŇOVAT'!J30</f>
        <v>0</v>
      </c>
      <c r="AH103" s="117"/>
      <c r="AI103" s="117"/>
      <c r="AJ103" s="117"/>
      <c r="AK103" s="117"/>
      <c r="AL103" s="117"/>
      <c r="AM103" s="117"/>
      <c r="AN103" s="118">
        <f>SUM(AG103,AT103)</f>
        <v>0</v>
      </c>
      <c r="AO103" s="117"/>
      <c r="AP103" s="117"/>
      <c r="AQ103" s="119" t="s">
        <v>80</v>
      </c>
      <c r="AR103" s="120"/>
      <c r="AS103" s="121">
        <v>0</v>
      </c>
      <c r="AT103" s="122">
        <f>ROUND(SUM(AV103:AW103),2)</f>
        <v>0</v>
      </c>
      <c r="AU103" s="123">
        <f>'Materiál obj. - NEVYPLŇOVAT'!P116</f>
        <v>0</v>
      </c>
      <c r="AV103" s="122">
        <f>'Materiál obj. - NEVYPLŇOVAT'!J33</f>
        <v>0</v>
      </c>
      <c r="AW103" s="122">
        <f>'Materiál obj. - NEVYPLŇOVAT'!J34</f>
        <v>0</v>
      </c>
      <c r="AX103" s="122">
        <f>'Materiál obj. - NEVYPLŇOVAT'!J35</f>
        <v>0</v>
      </c>
      <c r="AY103" s="122">
        <f>'Materiál obj. - NEVYPLŇOVAT'!J36</f>
        <v>0</v>
      </c>
      <c r="AZ103" s="122">
        <f>'Materiál obj. - NEVYPLŇOVAT'!F33</f>
        <v>0</v>
      </c>
      <c r="BA103" s="122">
        <f>'Materiál obj. - NEVYPLŇOVAT'!F34</f>
        <v>0</v>
      </c>
      <c r="BB103" s="122">
        <f>'Materiál obj. - NEVYPLŇOVAT'!F35</f>
        <v>0</v>
      </c>
      <c r="BC103" s="122">
        <f>'Materiál obj. - NEVYPLŇOVAT'!F36</f>
        <v>0</v>
      </c>
      <c r="BD103" s="124">
        <f>'Materiál obj. - NEVYPLŇOVAT'!F37</f>
        <v>0</v>
      </c>
      <c r="BE103" s="7"/>
      <c r="BT103" s="125" t="s">
        <v>81</v>
      </c>
      <c r="BV103" s="125" t="s">
        <v>75</v>
      </c>
      <c r="BW103" s="125" t="s">
        <v>107</v>
      </c>
      <c r="BX103" s="125" t="s">
        <v>5</v>
      </c>
      <c r="CL103" s="125" t="s">
        <v>1</v>
      </c>
      <c r="CM103" s="125" t="s">
        <v>83</v>
      </c>
    </row>
    <row r="104" s="7" customFormat="1" ht="16.5" customHeight="1">
      <c r="A104" s="113" t="s">
        <v>77</v>
      </c>
      <c r="B104" s="114"/>
      <c r="C104" s="115"/>
      <c r="D104" s="116" t="s">
        <v>108</v>
      </c>
      <c r="E104" s="116"/>
      <c r="F104" s="116"/>
      <c r="G104" s="116"/>
      <c r="H104" s="116"/>
      <c r="I104" s="117"/>
      <c r="J104" s="116" t="s">
        <v>108</v>
      </c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8">
        <f>'VON - VON'!J30</f>
        <v>0</v>
      </c>
      <c r="AH104" s="117"/>
      <c r="AI104" s="117"/>
      <c r="AJ104" s="117"/>
      <c r="AK104" s="117"/>
      <c r="AL104" s="117"/>
      <c r="AM104" s="117"/>
      <c r="AN104" s="118">
        <f>SUM(AG104,AT104)</f>
        <v>0</v>
      </c>
      <c r="AO104" s="117"/>
      <c r="AP104" s="117"/>
      <c r="AQ104" s="119" t="s">
        <v>80</v>
      </c>
      <c r="AR104" s="120"/>
      <c r="AS104" s="126">
        <v>0</v>
      </c>
      <c r="AT104" s="127">
        <f>ROUND(SUM(AV104:AW104),2)</f>
        <v>0</v>
      </c>
      <c r="AU104" s="128">
        <f>'VON - VON'!P116</f>
        <v>0</v>
      </c>
      <c r="AV104" s="127">
        <f>'VON - VON'!J33</f>
        <v>0</v>
      </c>
      <c r="AW104" s="127">
        <f>'VON - VON'!J34</f>
        <v>0</v>
      </c>
      <c r="AX104" s="127">
        <f>'VON - VON'!J35</f>
        <v>0</v>
      </c>
      <c r="AY104" s="127">
        <f>'VON - VON'!J36</f>
        <v>0</v>
      </c>
      <c r="AZ104" s="127">
        <f>'VON - VON'!F33</f>
        <v>0</v>
      </c>
      <c r="BA104" s="127">
        <f>'VON - VON'!F34</f>
        <v>0</v>
      </c>
      <c r="BB104" s="127">
        <f>'VON - VON'!F35</f>
        <v>0</v>
      </c>
      <c r="BC104" s="127">
        <f>'VON - VON'!F36</f>
        <v>0</v>
      </c>
      <c r="BD104" s="129">
        <f>'VON - VON'!F37</f>
        <v>0</v>
      </c>
      <c r="BE104" s="7"/>
      <c r="BT104" s="125" t="s">
        <v>81</v>
      </c>
      <c r="BV104" s="125" t="s">
        <v>75</v>
      </c>
      <c r="BW104" s="125" t="s">
        <v>109</v>
      </c>
      <c r="BX104" s="125" t="s">
        <v>5</v>
      </c>
      <c r="CL104" s="125" t="s">
        <v>1</v>
      </c>
      <c r="CM104" s="125" t="s">
        <v>83</v>
      </c>
    </row>
    <row r="105" s="2" customFormat="1" ht="30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8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</row>
    <row r="106" s="2" customFormat="1" ht="6.96" customHeight="1">
      <c r="A106" s="32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38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</row>
  </sheetData>
  <sheetProtection sheet="1" formatColumns="0" formatRows="0" objects="1" scenarios="1" spinCount="100000" saltValue="yB+RvGyrG7zzM9B7G7EKBusCHCXfC8zIlFowgzPlU7umwGwNRm/zVe03oQSGOYNSPw85MNXCZX5GIDHX8u1k3w==" hashValue="qJKPje5wpnIj27HBxo7TOm7371GCeqXOY//0krAFpAXy709L0nLihUdH+agn+cTrlo2tUKx+h9dlfQ0RkaFHbw==" algorithmName="SHA-512" password="CC35"/>
  <mergeCells count="7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AG104:AM104"/>
    <mergeCell ref="AG103:AM103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J104:AF104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</mergeCells>
  <hyperlinks>
    <hyperlink ref="A95" location="'PS 01 - Úpravy zabezpečov...'!C2" display="/"/>
    <hyperlink ref="A96" location="'SO 01 - Oprava výhybek č....'!C2" display="/"/>
    <hyperlink ref="A97" location="'SO 02 - Oprava kol. č. 1 ...'!C2" display="/"/>
    <hyperlink ref="A98" location="'SO 03 - Oprava kol. č. 2 ...'!C2" display="/"/>
    <hyperlink ref="A99" location="'SO 04 - Oprava kol. č. 16...'!C2" display="/"/>
    <hyperlink ref="A100" location="'SO 05 - Oprava výh. č. 32...'!C2" display="/"/>
    <hyperlink ref="A101" location="'SO 06 - Opravné broušení ...'!C2" display="/"/>
    <hyperlink ref="A102" location="'SO 07 - Úpravy trakčního ...'!C2" display="/"/>
    <hyperlink ref="A103" location="'Materiál obj. - NEVYPLŇOVAT'!C2" display="/"/>
    <hyperlink ref="A104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653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ROUND((SUM(BE116:BE169)),  2)</f>
        <v>0</v>
      </c>
      <c r="G33" s="32"/>
      <c r="H33" s="32"/>
      <c r="I33" s="156">
        <v>0.20999999999999999</v>
      </c>
      <c r="J33" s="155">
        <f>ROUND(((SUM(BE116:BE169))*I33),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ROUND((SUM(BF116:BF169)),  2)</f>
        <v>0</v>
      </c>
      <c r="G34" s="32"/>
      <c r="H34" s="32"/>
      <c r="I34" s="156">
        <v>0.14999999999999999</v>
      </c>
      <c r="J34" s="155">
        <f>ROUND(((SUM(BF116:BF169))*I34),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ROUND((SUM(BG116:BG169)),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ROUND((SUM(BH116:BH169)),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ROUND((SUM(BI116:BI169)),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Materiál obj. - NEVYPLŇOVAT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Materiál obj. - NEVYPLŇOVAT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SUM(P117:P169)</f>
        <v>0</v>
      </c>
      <c r="Q116" s="98"/>
      <c r="R116" s="197">
        <f>SUM(R117:R169)</f>
        <v>0</v>
      </c>
      <c r="S116" s="98"/>
      <c r="T116" s="198">
        <f>SUM(T117:T169)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SUM(BK117:BK169)</f>
        <v>0</v>
      </c>
    </row>
    <row r="117" s="2" customFormat="1" ht="24" customHeight="1">
      <c r="A117" s="32"/>
      <c r="B117" s="33"/>
      <c r="C117" s="219" t="s">
        <v>81</v>
      </c>
      <c r="D117" s="219" t="s">
        <v>413</v>
      </c>
      <c r="E117" s="220" t="s">
        <v>132</v>
      </c>
      <c r="F117" s="221" t="s">
        <v>654</v>
      </c>
      <c r="G117" s="222" t="s">
        <v>139</v>
      </c>
      <c r="H117" s="223">
        <v>1</v>
      </c>
      <c r="I117" s="224"/>
      <c r="J117" s="225">
        <f>ROUND(I117*H117,2)</f>
        <v>0</v>
      </c>
      <c r="K117" s="226"/>
      <c r="L117" s="227"/>
      <c r="M117" s="228" t="s">
        <v>1</v>
      </c>
      <c r="N117" s="229" t="s">
        <v>38</v>
      </c>
      <c r="O117" s="85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149</v>
      </c>
      <c r="AT117" s="213" t="s">
        <v>413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24" customHeight="1">
      <c r="A118" s="32"/>
      <c r="B118" s="33"/>
      <c r="C118" s="219" t="s">
        <v>83</v>
      </c>
      <c r="D118" s="219" t="s">
        <v>413</v>
      </c>
      <c r="E118" s="220" t="s">
        <v>132</v>
      </c>
      <c r="F118" s="221" t="s">
        <v>654</v>
      </c>
      <c r="G118" s="222" t="s">
        <v>139</v>
      </c>
      <c r="H118" s="223">
        <v>1</v>
      </c>
      <c r="I118" s="224"/>
      <c r="J118" s="225">
        <f>ROUND(I118*H118,2)</f>
        <v>0</v>
      </c>
      <c r="K118" s="226"/>
      <c r="L118" s="227"/>
      <c r="M118" s="228" t="s">
        <v>1</v>
      </c>
      <c r="N118" s="229" t="s">
        <v>38</v>
      </c>
      <c r="O118" s="85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149</v>
      </c>
      <c r="AT118" s="213" t="s">
        <v>413</v>
      </c>
      <c r="AU118" s="213" t="s">
        <v>73</v>
      </c>
      <c r="AY118" s="11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134</v>
      </c>
      <c r="BM118" s="213" t="s">
        <v>134</v>
      </c>
    </row>
    <row r="119" s="2" customFormat="1" ht="24" customHeight="1">
      <c r="A119" s="32"/>
      <c r="B119" s="33"/>
      <c r="C119" s="219" t="s">
        <v>143</v>
      </c>
      <c r="D119" s="219" t="s">
        <v>413</v>
      </c>
      <c r="E119" s="220" t="s">
        <v>318</v>
      </c>
      <c r="F119" s="221" t="s">
        <v>655</v>
      </c>
      <c r="G119" s="222" t="s">
        <v>139</v>
      </c>
      <c r="H119" s="223">
        <v>1</v>
      </c>
      <c r="I119" s="224"/>
      <c r="J119" s="225">
        <f>ROUND(I119*H119,2)</f>
        <v>0</v>
      </c>
      <c r="K119" s="226"/>
      <c r="L119" s="227"/>
      <c r="M119" s="228" t="s">
        <v>1</v>
      </c>
      <c r="N119" s="229" t="s">
        <v>38</v>
      </c>
      <c r="O119" s="85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149</v>
      </c>
      <c r="AT119" s="213" t="s">
        <v>413</v>
      </c>
      <c r="AU119" s="213" t="s">
        <v>73</v>
      </c>
      <c r="AY119" s="11" t="s">
        <v>135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134</v>
      </c>
      <c r="BM119" s="213" t="s">
        <v>146</v>
      </c>
    </row>
    <row r="120" s="2" customFormat="1" ht="24" customHeight="1">
      <c r="A120" s="32"/>
      <c r="B120" s="33"/>
      <c r="C120" s="219" t="s">
        <v>134</v>
      </c>
      <c r="D120" s="219" t="s">
        <v>413</v>
      </c>
      <c r="E120" s="220" t="s">
        <v>318</v>
      </c>
      <c r="F120" s="221" t="s">
        <v>655</v>
      </c>
      <c r="G120" s="222" t="s">
        <v>139</v>
      </c>
      <c r="H120" s="223">
        <v>1</v>
      </c>
      <c r="I120" s="224"/>
      <c r="J120" s="225">
        <f>ROUND(I120*H120,2)</f>
        <v>0</v>
      </c>
      <c r="K120" s="226"/>
      <c r="L120" s="227"/>
      <c r="M120" s="228" t="s">
        <v>1</v>
      </c>
      <c r="N120" s="229" t="s">
        <v>38</v>
      </c>
      <c r="O120" s="85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149</v>
      </c>
      <c r="AT120" s="213" t="s">
        <v>413</v>
      </c>
      <c r="AU120" s="213" t="s">
        <v>73</v>
      </c>
      <c r="AY120" s="11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134</v>
      </c>
      <c r="BM120" s="213" t="s">
        <v>149</v>
      </c>
    </row>
    <row r="121" s="2" customFormat="1" ht="36" customHeight="1">
      <c r="A121" s="32"/>
      <c r="B121" s="33"/>
      <c r="C121" s="219" t="s">
        <v>150</v>
      </c>
      <c r="D121" s="219" t="s">
        <v>413</v>
      </c>
      <c r="E121" s="220" t="s">
        <v>359</v>
      </c>
      <c r="F121" s="221" t="s">
        <v>656</v>
      </c>
      <c r="G121" s="222" t="s">
        <v>139</v>
      </c>
      <c r="H121" s="223">
        <v>1</v>
      </c>
      <c r="I121" s="224"/>
      <c r="J121" s="225">
        <f>ROUND(I121*H121,2)</f>
        <v>0</v>
      </c>
      <c r="K121" s="226"/>
      <c r="L121" s="227"/>
      <c r="M121" s="228" t="s">
        <v>1</v>
      </c>
      <c r="N121" s="229" t="s">
        <v>38</v>
      </c>
      <c r="O121" s="85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149</v>
      </c>
      <c r="AT121" s="213" t="s">
        <v>413</v>
      </c>
      <c r="AU121" s="213" t="s">
        <v>73</v>
      </c>
      <c r="AY121" s="11" t="s">
        <v>135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134</v>
      </c>
      <c r="BM121" s="213" t="s">
        <v>153</v>
      </c>
    </row>
    <row r="122" s="2" customFormat="1" ht="36" customHeight="1">
      <c r="A122" s="32"/>
      <c r="B122" s="33"/>
      <c r="C122" s="219" t="s">
        <v>146</v>
      </c>
      <c r="D122" s="219" t="s">
        <v>413</v>
      </c>
      <c r="E122" s="220" t="s">
        <v>359</v>
      </c>
      <c r="F122" s="221" t="s">
        <v>656</v>
      </c>
      <c r="G122" s="222" t="s">
        <v>139</v>
      </c>
      <c r="H122" s="223">
        <v>1</v>
      </c>
      <c r="I122" s="224"/>
      <c r="J122" s="225">
        <f>ROUND(I122*H122,2)</f>
        <v>0</v>
      </c>
      <c r="K122" s="226"/>
      <c r="L122" s="227"/>
      <c r="M122" s="228" t="s">
        <v>1</v>
      </c>
      <c r="N122" s="229" t="s">
        <v>38</v>
      </c>
      <c r="O122" s="85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149</v>
      </c>
      <c r="AT122" s="213" t="s">
        <v>413</v>
      </c>
      <c r="AU122" s="213" t="s">
        <v>73</v>
      </c>
      <c r="AY122" s="11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134</v>
      </c>
      <c r="BM122" s="213" t="s">
        <v>156</v>
      </c>
    </row>
    <row r="123" s="2" customFormat="1" ht="36" customHeight="1">
      <c r="A123" s="32"/>
      <c r="B123" s="33"/>
      <c r="C123" s="219" t="s">
        <v>157</v>
      </c>
      <c r="D123" s="219" t="s">
        <v>413</v>
      </c>
      <c r="E123" s="220" t="s">
        <v>657</v>
      </c>
      <c r="F123" s="221" t="s">
        <v>658</v>
      </c>
      <c r="G123" s="222" t="s">
        <v>139</v>
      </c>
      <c r="H123" s="223">
        <v>1</v>
      </c>
      <c r="I123" s="224"/>
      <c r="J123" s="225">
        <f>ROUND(I123*H123,2)</f>
        <v>0</v>
      </c>
      <c r="K123" s="226"/>
      <c r="L123" s="227"/>
      <c r="M123" s="228" t="s">
        <v>1</v>
      </c>
      <c r="N123" s="229" t="s">
        <v>38</v>
      </c>
      <c r="O123" s="85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149</v>
      </c>
      <c r="AT123" s="213" t="s">
        <v>413</v>
      </c>
      <c r="AU123" s="213" t="s">
        <v>73</v>
      </c>
      <c r="AY123" s="11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134</v>
      </c>
      <c r="BM123" s="213" t="s">
        <v>160</v>
      </c>
    </row>
    <row r="124" s="2" customFormat="1" ht="36" customHeight="1">
      <c r="A124" s="32"/>
      <c r="B124" s="33"/>
      <c r="C124" s="219" t="s">
        <v>149</v>
      </c>
      <c r="D124" s="219" t="s">
        <v>413</v>
      </c>
      <c r="E124" s="220" t="s">
        <v>657</v>
      </c>
      <c r="F124" s="221" t="s">
        <v>658</v>
      </c>
      <c r="G124" s="222" t="s">
        <v>139</v>
      </c>
      <c r="H124" s="223">
        <v>1</v>
      </c>
      <c r="I124" s="224"/>
      <c r="J124" s="225">
        <f>ROUND(I124*H124,2)</f>
        <v>0</v>
      </c>
      <c r="K124" s="226"/>
      <c r="L124" s="227"/>
      <c r="M124" s="228" t="s">
        <v>1</v>
      </c>
      <c r="N124" s="229" t="s">
        <v>38</v>
      </c>
      <c r="O124" s="85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149</v>
      </c>
      <c r="AT124" s="213" t="s">
        <v>413</v>
      </c>
      <c r="AU124" s="213" t="s">
        <v>73</v>
      </c>
      <c r="AY124" s="11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134</v>
      </c>
      <c r="BM124" s="213" t="s">
        <v>163</v>
      </c>
    </row>
    <row r="125" s="2" customFormat="1" ht="36" customHeight="1">
      <c r="A125" s="32"/>
      <c r="B125" s="33"/>
      <c r="C125" s="219" t="s">
        <v>164</v>
      </c>
      <c r="D125" s="219" t="s">
        <v>413</v>
      </c>
      <c r="E125" s="220" t="s">
        <v>659</v>
      </c>
      <c r="F125" s="221" t="s">
        <v>660</v>
      </c>
      <c r="G125" s="222" t="s">
        <v>139</v>
      </c>
      <c r="H125" s="223">
        <v>1</v>
      </c>
      <c r="I125" s="224"/>
      <c r="J125" s="225">
        <f>ROUND(I125*H125,2)</f>
        <v>0</v>
      </c>
      <c r="K125" s="226"/>
      <c r="L125" s="227"/>
      <c r="M125" s="228" t="s">
        <v>1</v>
      </c>
      <c r="N125" s="229" t="s">
        <v>38</v>
      </c>
      <c r="O125" s="85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149</v>
      </c>
      <c r="AT125" s="213" t="s">
        <v>413</v>
      </c>
      <c r="AU125" s="213" t="s">
        <v>73</v>
      </c>
      <c r="AY125" s="11" t="s">
        <v>135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134</v>
      </c>
      <c r="BM125" s="213" t="s">
        <v>168</v>
      </c>
    </row>
    <row r="126" s="2" customFormat="1" ht="36" customHeight="1">
      <c r="A126" s="32"/>
      <c r="B126" s="33"/>
      <c r="C126" s="219" t="s">
        <v>153</v>
      </c>
      <c r="D126" s="219" t="s">
        <v>413</v>
      </c>
      <c r="E126" s="220" t="s">
        <v>661</v>
      </c>
      <c r="F126" s="221" t="s">
        <v>662</v>
      </c>
      <c r="G126" s="222" t="s">
        <v>139</v>
      </c>
      <c r="H126" s="223">
        <v>1</v>
      </c>
      <c r="I126" s="224"/>
      <c r="J126" s="225">
        <f>ROUND(I126*H126,2)</f>
        <v>0</v>
      </c>
      <c r="K126" s="226"/>
      <c r="L126" s="227"/>
      <c r="M126" s="228" t="s">
        <v>1</v>
      </c>
      <c r="N126" s="229" t="s">
        <v>38</v>
      </c>
      <c r="O126" s="85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149</v>
      </c>
      <c r="AT126" s="213" t="s">
        <v>413</v>
      </c>
      <c r="AU126" s="213" t="s">
        <v>73</v>
      </c>
      <c r="AY126" s="11" t="s">
        <v>135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134</v>
      </c>
      <c r="BM126" s="213" t="s">
        <v>171</v>
      </c>
    </row>
    <row r="127" s="2" customFormat="1" ht="24" customHeight="1">
      <c r="A127" s="32"/>
      <c r="B127" s="33"/>
      <c r="C127" s="219" t="s">
        <v>172</v>
      </c>
      <c r="D127" s="219" t="s">
        <v>413</v>
      </c>
      <c r="E127" s="220" t="s">
        <v>663</v>
      </c>
      <c r="F127" s="221" t="s">
        <v>664</v>
      </c>
      <c r="G127" s="222" t="s">
        <v>139</v>
      </c>
      <c r="H127" s="223">
        <v>1</v>
      </c>
      <c r="I127" s="224"/>
      <c r="J127" s="225">
        <f>ROUND(I127*H127,2)</f>
        <v>0</v>
      </c>
      <c r="K127" s="226"/>
      <c r="L127" s="227"/>
      <c r="M127" s="228" t="s">
        <v>1</v>
      </c>
      <c r="N127" s="229" t="s">
        <v>38</v>
      </c>
      <c r="O127" s="85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149</v>
      </c>
      <c r="AT127" s="213" t="s">
        <v>413</v>
      </c>
      <c r="AU127" s="213" t="s">
        <v>73</v>
      </c>
      <c r="AY127" s="11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134</v>
      </c>
      <c r="BM127" s="213" t="s">
        <v>176</v>
      </c>
    </row>
    <row r="128" s="2" customFormat="1" ht="24" customHeight="1">
      <c r="A128" s="32"/>
      <c r="B128" s="33"/>
      <c r="C128" s="219" t="s">
        <v>156</v>
      </c>
      <c r="D128" s="219" t="s">
        <v>413</v>
      </c>
      <c r="E128" s="220" t="s">
        <v>663</v>
      </c>
      <c r="F128" s="221" t="s">
        <v>664</v>
      </c>
      <c r="G128" s="222" t="s">
        <v>139</v>
      </c>
      <c r="H128" s="223">
        <v>1</v>
      </c>
      <c r="I128" s="224"/>
      <c r="J128" s="225">
        <f>ROUND(I128*H128,2)</f>
        <v>0</v>
      </c>
      <c r="K128" s="226"/>
      <c r="L128" s="227"/>
      <c r="M128" s="228" t="s">
        <v>1</v>
      </c>
      <c r="N128" s="229" t="s">
        <v>38</v>
      </c>
      <c r="O128" s="85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149</v>
      </c>
      <c r="AT128" s="213" t="s">
        <v>413</v>
      </c>
      <c r="AU128" s="213" t="s">
        <v>73</v>
      </c>
      <c r="AY128" s="11" t="s">
        <v>135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134</v>
      </c>
      <c r="BM128" s="213" t="s">
        <v>180</v>
      </c>
    </row>
    <row r="129" s="2" customFormat="1" ht="24" customHeight="1">
      <c r="A129" s="32"/>
      <c r="B129" s="33"/>
      <c r="C129" s="219" t="s">
        <v>181</v>
      </c>
      <c r="D129" s="219" t="s">
        <v>413</v>
      </c>
      <c r="E129" s="220" t="s">
        <v>665</v>
      </c>
      <c r="F129" s="221" t="s">
        <v>666</v>
      </c>
      <c r="G129" s="222" t="s">
        <v>139</v>
      </c>
      <c r="H129" s="223">
        <v>2</v>
      </c>
      <c r="I129" s="224"/>
      <c r="J129" s="225">
        <f>ROUND(I129*H129,2)</f>
        <v>0</v>
      </c>
      <c r="K129" s="226"/>
      <c r="L129" s="227"/>
      <c r="M129" s="228" t="s">
        <v>1</v>
      </c>
      <c r="N129" s="229" t="s">
        <v>38</v>
      </c>
      <c r="O129" s="85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149</v>
      </c>
      <c r="AT129" s="213" t="s">
        <v>413</v>
      </c>
      <c r="AU129" s="213" t="s">
        <v>73</v>
      </c>
      <c r="AY129" s="11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134</v>
      </c>
      <c r="BM129" s="213" t="s">
        <v>185</v>
      </c>
    </row>
    <row r="130" s="2" customFormat="1" ht="16.5" customHeight="1">
      <c r="A130" s="32"/>
      <c r="B130" s="33"/>
      <c r="C130" s="219" t="s">
        <v>160</v>
      </c>
      <c r="D130" s="219" t="s">
        <v>413</v>
      </c>
      <c r="E130" s="220" t="s">
        <v>667</v>
      </c>
      <c r="F130" s="221" t="s">
        <v>668</v>
      </c>
      <c r="G130" s="222" t="s">
        <v>184</v>
      </c>
      <c r="H130" s="223">
        <v>41</v>
      </c>
      <c r="I130" s="224"/>
      <c r="J130" s="225">
        <f>ROUND(I130*H130,2)</f>
        <v>0</v>
      </c>
      <c r="K130" s="226"/>
      <c r="L130" s="227"/>
      <c r="M130" s="228" t="s">
        <v>1</v>
      </c>
      <c r="N130" s="229" t="s">
        <v>38</v>
      </c>
      <c r="O130" s="85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149</v>
      </c>
      <c r="AT130" s="213" t="s">
        <v>413</v>
      </c>
      <c r="AU130" s="213" t="s">
        <v>73</v>
      </c>
      <c r="AY130" s="11" t="s">
        <v>135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134</v>
      </c>
      <c r="BM130" s="213" t="s">
        <v>188</v>
      </c>
    </row>
    <row r="131" s="2" customFormat="1" ht="24" customHeight="1">
      <c r="A131" s="32"/>
      <c r="B131" s="33"/>
      <c r="C131" s="219" t="s">
        <v>8</v>
      </c>
      <c r="D131" s="219" t="s">
        <v>413</v>
      </c>
      <c r="E131" s="220" t="s">
        <v>669</v>
      </c>
      <c r="F131" s="221" t="s">
        <v>670</v>
      </c>
      <c r="G131" s="222" t="s">
        <v>139</v>
      </c>
      <c r="H131" s="223">
        <v>43</v>
      </c>
      <c r="I131" s="224"/>
      <c r="J131" s="225">
        <f>ROUND(I131*H131,2)</f>
        <v>0</v>
      </c>
      <c r="K131" s="226"/>
      <c r="L131" s="227"/>
      <c r="M131" s="228" t="s">
        <v>1</v>
      </c>
      <c r="N131" s="229" t="s">
        <v>38</v>
      </c>
      <c r="O131" s="85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149</v>
      </c>
      <c r="AT131" s="213" t="s">
        <v>413</v>
      </c>
      <c r="AU131" s="213" t="s">
        <v>73</v>
      </c>
      <c r="AY131" s="11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134</v>
      </c>
      <c r="BM131" s="213" t="s">
        <v>191</v>
      </c>
    </row>
    <row r="132" s="2" customFormat="1" ht="16.5" customHeight="1">
      <c r="A132" s="32"/>
      <c r="B132" s="33"/>
      <c r="C132" s="219" t="s">
        <v>163</v>
      </c>
      <c r="D132" s="219" t="s">
        <v>413</v>
      </c>
      <c r="E132" s="220" t="s">
        <v>671</v>
      </c>
      <c r="F132" s="221" t="s">
        <v>672</v>
      </c>
      <c r="G132" s="222" t="s">
        <v>139</v>
      </c>
      <c r="H132" s="223">
        <v>52</v>
      </c>
      <c r="I132" s="224"/>
      <c r="J132" s="225">
        <f>ROUND(I132*H132,2)</f>
        <v>0</v>
      </c>
      <c r="K132" s="226"/>
      <c r="L132" s="227"/>
      <c r="M132" s="228" t="s">
        <v>1</v>
      </c>
      <c r="N132" s="229" t="s">
        <v>38</v>
      </c>
      <c r="O132" s="85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149</v>
      </c>
      <c r="AT132" s="213" t="s">
        <v>413</v>
      </c>
      <c r="AU132" s="213" t="s">
        <v>73</v>
      </c>
      <c r="AY132" s="11" t="s">
        <v>135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134</v>
      </c>
      <c r="BM132" s="213" t="s">
        <v>194</v>
      </c>
    </row>
    <row r="133" s="2" customFormat="1" ht="16.5" customHeight="1">
      <c r="A133" s="32"/>
      <c r="B133" s="33"/>
      <c r="C133" s="219" t="s">
        <v>195</v>
      </c>
      <c r="D133" s="219" t="s">
        <v>413</v>
      </c>
      <c r="E133" s="220" t="s">
        <v>673</v>
      </c>
      <c r="F133" s="221" t="s">
        <v>674</v>
      </c>
      <c r="G133" s="222" t="s">
        <v>133</v>
      </c>
      <c r="H133" s="223">
        <v>1</v>
      </c>
      <c r="I133" s="224"/>
      <c r="J133" s="225">
        <f>ROUND(I133*H133,2)</f>
        <v>0</v>
      </c>
      <c r="K133" s="226"/>
      <c r="L133" s="227"/>
      <c r="M133" s="228" t="s">
        <v>1</v>
      </c>
      <c r="N133" s="229" t="s">
        <v>38</v>
      </c>
      <c r="O133" s="85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149</v>
      </c>
      <c r="AT133" s="213" t="s">
        <v>413</v>
      </c>
      <c r="AU133" s="213" t="s">
        <v>73</v>
      </c>
      <c r="AY133" s="11" t="s">
        <v>135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134</v>
      </c>
      <c r="BM133" s="213" t="s">
        <v>198</v>
      </c>
    </row>
    <row r="134" s="2" customFormat="1" ht="24" customHeight="1">
      <c r="A134" s="32"/>
      <c r="B134" s="33"/>
      <c r="C134" s="219" t="s">
        <v>168</v>
      </c>
      <c r="D134" s="219" t="s">
        <v>413</v>
      </c>
      <c r="E134" s="220" t="s">
        <v>669</v>
      </c>
      <c r="F134" s="221" t="s">
        <v>670</v>
      </c>
      <c r="G134" s="222" t="s">
        <v>139</v>
      </c>
      <c r="H134" s="223">
        <v>190</v>
      </c>
      <c r="I134" s="224"/>
      <c r="J134" s="225">
        <f>ROUND(I134*H134,2)</f>
        <v>0</v>
      </c>
      <c r="K134" s="226"/>
      <c r="L134" s="227"/>
      <c r="M134" s="228" t="s">
        <v>1</v>
      </c>
      <c r="N134" s="229" t="s">
        <v>38</v>
      </c>
      <c r="O134" s="85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149</v>
      </c>
      <c r="AT134" s="213" t="s">
        <v>413</v>
      </c>
      <c r="AU134" s="213" t="s">
        <v>73</v>
      </c>
      <c r="AY134" s="11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134</v>
      </c>
      <c r="BM134" s="213" t="s">
        <v>200</v>
      </c>
    </row>
    <row r="135" s="2" customFormat="1" ht="24" customHeight="1">
      <c r="A135" s="32"/>
      <c r="B135" s="33"/>
      <c r="C135" s="219" t="s">
        <v>201</v>
      </c>
      <c r="D135" s="219" t="s">
        <v>413</v>
      </c>
      <c r="E135" s="220" t="s">
        <v>675</v>
      </c>
      <c r="F135" s="221" t="s">
        <v>676</v>
      </c>
      <c r="G135" s="222" t="s">
        <v>139</v>
      </c>
      <c r="H135" s="223">
        <v>295</v>
      </c>
      <c r="I135" s="224"/>
      <c r="J135" s="225">
        <f>ROUND(I135*H135,2)</f>
        <v>0</v>
      </c>
      <c r="K135" s="226"/>
      <c r="L135" s="227"/>
      <c r="M135" s="228" t="s">
        <v>1</v>
      </c>
      <c r="N135" s="229" t="s">
        <v>38</v>
      </c>
      <c r="O135" s="85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149</v>
      </c>
      <c r="AT135" s="213" t="s">
        <v>413</v>
      </c>
      <c r="AU135" s="213" t="s">
        <v>73</v>
      </c>
      <c r="AY135" s="11" t="s">
        <v>135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134</v>
      </c>
      <c r="BM135" s="213" t="s">
        <v>204</v>
      </c>
    </row>
    <row r="136" s="2" customFormat="1" ht="16.5" customHeight="1">
      <c r="A136" s="32"/>
      <c r="B136" s="33"/>
      <c r="C136" s="219" t="s">
        <v>171</v>
      </c>
      <c r="D136" s="219" t="s">
        <v>413</v>
      </c>
      <c r="E136" s="220" t="s">
        <v>667</v>
      </c>
      <c r="F136" s="221" t="s">
        <v>668</v>
      </c>
      <c r="G136" s="222" t="s">
        <v>184</v>
      </c>
      <c r="H136" s="223">
        <v>8.8000000000000007</v>
      </c>
      <c r="I136" s="224"/>
      <c r="J136" s="225">
        <f>ROUND(I136*H136,2)</f>
        <v>0</v>
      </c>
      <c r="K136" s="226"/>
      <c r="L136" s="227"/>
      <c r="M136" s="228" t="s">
        <v>1</v>
      </c>
      <c r="N136" s="229" t="s">
        <v>38</v>
      </c>
      <c r="O136" s="85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149</v>
      </c>
      <c r="AT136" s="213" t="s">
        <v>413</v>
      </c>
      <c r="AU136" s="213" t="s">
        <v>73</v>
      </c>
      <c r="AY136" s="11" t="s">
        <v>135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134</v>
      </c>
      <c r="BM136" s="213" t="s">
        <v>207</v>
      </c>
    </row>
    <row r="137" s="2" customFormat="1" ht="24" customHeight="1">
      <c r="A137" s="32"/>
      <c r="B137" s="33"/>
      <c r="C137" s="219" t="s">
        <v>7</v>
      </c>
      <c r="D137" s="219" t="s">
        <v>413</v>
      </c>
      <c r="E137" s="220" t="s">
        <v>669</v>
      </c>
      <c r="F137" s="221" t="s">
        <v>670</v>
      </c>
      <c r="G137" s="222" t="s">
        <v>139</v>
      </c>
      <c r="H137" s="223">
        <v>157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38</v>
      </c>
      <c r="O137" s="85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149</v>
      </c>
      <c r="AT137" s="213" t="s">
        <v>413</v>
      </c>
      <c r="AU137" s="213" t="s">
        <v>73</v>
      </c>
      <c r="AY137" s="11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134</v>
      </c>
      <c r="BM137" s="213" t="s">
        <v>210</v>
      </c>
    </row>
    <row r="138" s="2" customFormat="1" ht="24" customHeight="1">
      <c r="A138" s="32"/>
      <c r="B138" s="33"/>
      <c r="C138" s="219" t="s">
        <v>176</v>
      </c>
      <c r="D138" s="219" t="s">
        <v>413</v>
      </c>
      <c r="E138" s="220" t="s">
        <v>675</v>
      </c>
      <c r="F138" s="221" t="s">
        <v>676</v>
      </c>
      <c r="G138" s="222" t="s">
        <v>139</v>
      </c>
      <c r="H138" s="223">
        <v>279</v>
      </c>
      <c r="I138" s="224"/>
      <c r="J138" s="225">
        <f>ROUND(I138*H138,2)</f>
        <v>0</v>
      </c>
      <c r="K138" s="226"/>
      <c r="L138" s="227"/>
      <c r="M138" s="228" t="s">
        <v>1</v>
      </c>
      <c r="N138" s="229" t="s">
        <v>38</v>
      </c>
      <c r="O138" s="85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149</v>
      </c>
      <c r="AT138" s="213" t="s">
        <v>413</v>
      </c>
      <c r="AU138" s="213" t="s">
        <v>73</v>
      </c>
      <c r="AY138" s="11" t="s">
        <v>135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134</v>
      </c>
      <c r="BM138" s="213" t="s">
        <v>213</v>
      </c>
    </row>
    <row r="139" s="2" customFormat="1" ht="24" customHeight="1">
      <c r="A139" s="32"/>
      <c r="B139" s="33"/>
      <c r="C139" s="219" t="s">
        <v>214</v>
      </c>
      <c r="D139" s="219" t="s">
        <v>413</v>
      </c>
      <c r="E139" s="220" t="s">
        <v>677</v>
      </c>
      <c r="F139" s="221" t="s">
        <v>678</v>
      </c>
      <c r="G139" s="222" t="s">
        <v>139</v>
      </c>
      <c r="H139" s="223">
        <v>1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38</v>
      </c>
      <c r="O139" s="85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149</v>
      </c>
      <c r="AT139" s="213" t="s">
        <v>413</v>
      </c>
      <c r="AU139" s="213" t="s">
        <v>73</v>
      </c>
      <c r="AY139" s="11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134</v>
      </c>
      <c r="BM139" s="213" t="s">
        <v>217</v>
      </c>
    </row>
    <row r="140" s="2" customFormat="1" ht="24" customHeight="1">
      <c r="A140" s="32"/>
      <c r="B140" s="33"/>
      <c r="C140" s="219" t="s">
        <v>180</v>
      </c>
      <c r="D140" s="219" t="s">
        <v>413</v>
      </c>
      <c r="E140" s="220" t="s">
        <v>679</v>
      </c>
      <c r="F140" s="221" t="s">
        <v>680</v>
      </c>
      <c r="G140" s="222" t="s">
        <v>139</v>
      </c>
      <c r="H140" s="223">
        <v>1</v>
      </c>
      <c r="I140" s="224"/>
      <c r="J140" s="225">
        <f>ROUND(I140*H140,2)</f>
        <v>0</v>
      </c>
      <c r="K140" s="226"/>
      <c r="L140" s="227"/>
      <c r="M140" s="228" t="s">
        <v>1</v>
      </c>
      <c r="N140" s="229" t="s">
        <v>38</v>
      </c>
      <c r="O140" s="85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149</v>
      </c>
      <c r="AT140" s="213" t="s">
        <v>413</v>
      </c>
      <c r="AU140" s="213" t="s">
        <v>73</v>
      </c>
      <c r="AY140" s="11" t="s">
        <v>135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134</v>
      </c>
      <c r="BM140" s="213" t="s">
        <v>220</v>
      </c>
    </row>
    <row r="141" s="2" customFormat="1" ht="36" customHeight="1">
      <c r="A141" s="32"/>
      <c r="B141" s="33"/>
      <c r="C141" s="219" t="s">
        <v>221</v>
      </c>
      <c r="D141" s="219" t="s">
        <v>413</v>
      </c>
      <c r="E141" s="220" t="s">
        <v>681</v>
      </c>
      <c r="F141" s="221" t="s">
        <v>682</v>
      </c>
      <c r="G141" s="222" t="s">
        <v>139</v>
      </c>
      <c r="H141" s="223">
        <v>1</v>
      </c>
      <c r="I141" s="224"/>
      <c r="J141" s="225">
        <f>ROUND(I141*H141,2)</f>
        <v>0</v>
      </c>
      <c r="K141" s="226"/>
      <c r="L141" s="227"/>
      <c r="M141" s="228" t="s">
        <v>1</v>
      </c>
      <c r="N141" s="229" t="s">
        <v>38</v>
      </c>
      <c r="O141" s="85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149</v>
      </c>
      <c r="AT141" s="213" t="s">
        <v>413</v>
      </c>
      <c r="AU141" s="213" t="s">
        <v>73</v>
      </c>
      <c r="AY141" s="11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134</v>
      </c>
      <c r="BM141" s="213" t="s">
        <v>224</v>
      </c>
    </row>
    <row r="142" s="2" customFormat="1" ht="36" customHeight="1">
      <c r="A142" s="32"/>
      <c r="B142" s="33"/>
      <c r="C142" s="219" t="s">
        <v>185</v>
      </c>
      <c r="D142" s="219" t="s">
        <v>413</v>
      </c>
      <c r="E142" s="220" t="s">
        <v>683</v>
      </c>
      <c r="F142" s="221" t="s">
        <v>684</v>
      </c>
      <c r="G142" s="222" t="s">
        <v>139</v>
      </c>
      <c r="H142" s="223">
        <v>1</v>
      </c>
      <c r="I142" s="224"/>
      <c r="J142" s="225">
        <f>ROUND(I142*H142,2)</f>
        <v>0</v>
      </c>
      <c r="K142" s="226"/>
      <c r="L142" s="227"/>
      <c r="M142" s="228" t="s">
        <v>1</v>
      </c>
      <c r="N142" s="229" t="s">
        <v>38</v>
      </c>
      <c r="O142" s="85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149</v>
      </c>
      <c r="AT142" s="213" t="s">
        <v>413</v>
      </c>
      <c r="AU142" s="213" t="s">
        <v>73</v>
      </c>
      <c r="AY142" s="11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134</v>
      </c>
      <c r="BM142" s="213" t="s">
        <v>227</v>
      </c>
    </row>
    <row r="143" s="2" customFormat="1" ht="36" customHeight="1">
      <c r="A143" s="32"/>
      <c r="B143" s="33"/>
      <c r="C143" s="219" t="s">
        <v>228</v>
      </c>
      <c r="D143" s="219" t="s">
        <v>413</v>
      </c>
      <c r="E143" s="220" t="s">
        <v>661</v>
      </c>
      <c r="F143" s="221" t="s">
        <v>662</v>
      </c>
      <c r="G143" s="222" t="s">
        <v>139</v>
      </c>
      <c r="H143" s="223">
        <v>1</v>
      </c>
      <c r="I143" s="224"/>
      <c r="J143" s="225">
        <f>ROUND(I143*H143,2)</f>
        <v>0</v>
      </c>
      <c r="K143" s="226"/>
      <c r="L143" s="227"/>
      <c r="M143" s="228" t="s">
        <v>1</v>
      </c>
      <c r="N143" s="229" t="s">
        <v>38</v>
      </c>
      <c r="O143" s="85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149</v>
      </c>
      <c r="AT143" s="213" t="s">
        <v>413</v>
      </c>
      <c r="AU143" s="213" t="s">
        <v>73</v>
      </c>
      <c r="AY143" s="11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134</v>
      </c>
      <c r="BM143" s="213" t="s">
        <v>231</v>
      </c>
    </row>
    <row r="144" s="2" customFormat="1" ht="36" customHeight="1">
      <c r="A144" s="32"/>
      <c r="B144" s="33"/>
      <c r="C144" s="219" t="s">
        <v>188</v>
      </c>
      <c r="D144" s="219" t="s">
        <v>413</v>
      </c>
      <c r="E144" s="220" t="s">
        <v>685</v>
      </c>
      <c r="F144" s="221" t="s">
        <v>686</v>
      </c>
      <c r="G144" s="222" t="s">
        <v>139</v>
      </c>
      <c r="H144" s="223">
        <v>1</v>
      </c>
      <c r="I144" s="224"/>
      <c r="J144" s="225">
        <f>ROUND(I144*H144,2)</f>
        <v>0</v>
      </c>
      <c r="K144" s="226"/>
      <c r="L144" s="227"/>
      <c r="M144" s="228" t="s">
        <v>1</v>
      </c>
      <c r="N144" s="229" t="s">
        <v>38</v>
      </c>
      <c r="O144" s="85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149</v>
      </c>
      <c r="AT144" s="213" t="s">
        <v>413</v>
      </c>
      <c r="AU144" s="213" t="s">
        <v>73</v>
      </c>
      <c r="AY144" s="11" t="s">
        <v>135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134</v>
      </c>
      <c r="BM144" s="213" t="s">
        <v>235</v>
      </c>
    </row>
    <row r="145" s="2" customFormat="1" ht="36" customHeight="1">
      <c r="A145" s="32"/>
      <c r="B145" s="33"/>
      <c r="C145" s="219" t="s">
        <v>236</v>
      </c>
      <c r="D145" s="219" t="s">
        <v>413</v>
      </c>
      <c r="E145" s="220" t="s">
        <v>687</v>
      </c>
      <c r="F145" s="221" t="s">
        <v>688</v>
      </c>
      <c r="G145" s="222" t="s">
        <v>139</v>
      </c>
      <c r="H145" s="223">
        <v>1</v>
      </c>
      <c r="I145" s="224"/>
      <c r="J145" s="225">
        <f>ROUND(I145*H145,2)</f>
        <v>0</v>
      </c>
      <c r="K145" s="226"/>
      <c r="L145" s="227"/>
      <c r="M145" s="228" t="s">
        <v>1</v>
      </c>
      <c r="N145" s="229" t="s">
        <v>38</v>
      </c>
      <c r="O145" s="85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149</v>
      </c>
      <c r="AT145" s="213" t="s">
        <v>413</v>
      </c>
      <c r="AU145" s="213" t="s">
        <v>73</v>
      </c>
      <c r="AY145" s="11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134</v>
      </c>
      <c r="BM145" s="213" t="s">
        <v>239</v>
      </c>
    </row>
    <row r="146" s="2" customFormat="1" ht="36" customHeight="1">
      <c r="A146" s="32"/>
      <c r="B146" s="33"/>
      <c r="C146" s="219" t="s">
        <v>191</v>
      </c>
      <c r="D146" s="219" t="s">
        <v>413</v>
      </c>
      <c r="E146" s="220" t="s">
        <v>659</v>
      </c>
      <c r="F146" s="221" t="s">
        <v>660</v>
      </c>
      <c r="G146" s="222" t="s">
        <v>139</v>
      </c>
      <c r="H146" s="223">
        <v>1</v>
      </c>
      <c r="I146" s="224"/>
      <c r="J146" s="225">
        <f>ROUND(I146*H146,2)</f>
        <v>0</v>
      </c>
      <c r="K146" s="226"/>
      <c r="L146" s="227"/>
      <c r="M146" s="228" t="s">
        <v>1</v>
      </c>
      <c r="N146" s="229" t="s">
        <v>38</v>
      </c>
      <c r="O146" s="85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149</v>
      </c>
      <c r="AT146" s="213" t="s">
        <v>413</v>
      </c>
      <c r="AU146" s="213" t="s">
        <v>73</v>
      </c>
      <c r="AY146" s="11" t="s">
        <v>135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134</v>
      </c>
      <c r="BM146" s="213" t="s">
        <v>242</v>
      </c>
    </row>
    <row r="147" s="2" customFormat="1" ht="24" customHeight="1">
      <c r="A147" s="32"/>
      <c r="B147" s="33"/>
      <c r="C147" s="219" t="s">
        <v>243</v>
      </c>
      <c r="D147" s="219" t="s">
        <v>413</v>
      </c>
      <c r="E147" s="220" t="s">
        <v>689</v>
      </c>
      <c r="F147" s="221" t="s">
        <v>690</v>
      </c>
      <c r="G147" s="222" t="s">
        <v>139</v>
      </c>
      <c r="H147" s="223">
        <v>1</v>
      </c>
      <c r="I147" s="224"/>
      <c r="J147" s="225">
        <f>ROUND(I147*H147,2)</f>
        <v>0</v>
      </c>
      <c r="K147" s="226"/>
      <c r="L147" s="227"/>
      <c r="M147" s="228" t="s">
        <v>1</v>
      </c>
      <c r="N147" s="229" t="s">
        <v>38</v>
      </c>
      <c r="O147" s="85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149</v>
      </c>
      <c r="AT147" s="213" t="s">
        <v>413</v>
      </c>
      <c r="AU147" s="213" t="s">
        <v>73</v>
      </c>
      <c r="AY147" s="11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134</v>
      </c>
      <c r="BM147" s="213" t="s">
        <v>246</v>
      </c>
    </row>
    <row r="148" s="2" customFormat="1" ht="24" customHeight="1">
      <c r="A148" s="32"/>
      <c r="B148" s="33"/>
      <c r="C148" s="219" t="s">
        <v>194</v>
      </c>
      <c r="D148" s="219" t="s">
        <v>413</v>
      </c>
      <c r="E148" s="220" t="s">
        <v>691</v>
      </c>
      <c r="F148" s="221" t="s">
        <v>692</v>
      </c>
      <c r="G148" s="222" t="s">
        <v>139</v>
      </c>
      <c r="H148" s="223">
        <v>1</v>
      </c>
      <c r="I148" s="224"/>
      <c r="J148" s="225">
        <f>ROUND(I148*H148,2)</f>
        <v>0</v>
      </c>
      <c r="K148" s="226"/>
      <c r="L148" s="227"/>
      <c r="M148" s="228" t="s">
        <v>1</v>
      </c>
      <c r="N148" s="229" t="s">
        <v>38</v>
      </c>
      <c r="O148" s="85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149</v>
      </c>
      <c r="AT148" s="213" t="s">
        <v>413</v>
      </c>
      <c r="AU148" s="213" t="s">
        <v>73</v>
      </c>
      <c r="AY148" s="11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134</v>
      </c>
      <c r="BM148" s="213" t="s">
        <v>249</v>
      </c>
    </row>
    <row r="149" s="2" customFormat="1" ht="24" customHeight="1">
      <c r="A149" s="32"/>
      <c r="B149" s="33"/>
      <c r="C149" s="219" t="s">
        <v>250</v>
      </c>
      <c r="D149" s="219" t="s">
        <v>413</v>
      </c>
      <c r="E149" s="220" t="s">
        <v>693</v>
      </c>
      <c r="F149" s="221" t="s">
        <v>694</v>
      </c>
      <c r="G149" s="222" t="s">
        <v>139</v>
      </c>
      <c r="H149" s="223">
        <v>2</v>
      </c>
      <c r="I149" s="224"/>
      <c r="J149" s="225">
        <f>ROUND(I149*H149,2)</f>
        <v>0</v>
      </c>
      <c r="K149" s="226"/>
      <c r="L149" s="227"/>
      <c r="M149" s="228" t="s">
        <v>1</v>
      </c>
      <c r="N149" s="229" t="s">
        <v>38</v>
      </c>
      <c r="O149" s="85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149</v>
      </c>
      <c r="AT149" s="213" t="s">
        <v>413</v>
      </c>
      <c r="AU149" s="213" t="s">
        <v>73</v>
      </c>
      <c r="AY149" s="11" t="s">
        <v>135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134</v>
      </c>
      <c r="BM149" s="213" t="s">
        <v>253</v>
      </c>
    </row>
    <row r="150" s="2" customFormat="1" ht="24" customHeight="1">
      <c r="A150" s="32"/>
      <c r="B150" s="33"/>
      <c r="C150" s="219" t="s">
        <v>198</v>
      </c>
      <c r="D150" s="219" t="s">
        <v>413</v>
      </c>
      <c r="E150" s="220" t="s">
        <v>665</v>
      </c>
      <c r="F150" s="221" t="s">
        <v>666</v>
      </c>
      <c r="G150" s="222" t="s">
        <v>139</v>
      </c>
      <c r="H150" s="223">
        <v>2</v>
      </c>
      <c r="I150" s="224"/>
      <c r="J150" s="225">
        <f>ROUND(I150*H150,2)</f>
        <v>0</v>
      </c>
      <c r="K150" s="226"/>
      <c r="L150" s="227"/>
      <c r="M150" s="228" t="s">
        <v>1</v>
      </c>
      <c r="N150" s="229" t="s">
        <v>38</v>
      </c>
      <c r="O150" s="85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149</v>
      </c>
      <c r="AT150" s="213" t="s">
        <v>413</v>
      </c>
      <c r="AU150" s="213" t="s">
        <v>73</v>
      </c>
      <c r="AY150" s="11" t="s">
        <v>135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134</v>
      </c>
      <c r="BM150" s="213" t="s">
        <v>256</v>
      </c>
    </row>
    <row r="151" s="2" customFormat="1" ht="16.5" customHeight="1">
      <c r="A151" s="32"/>
      <c r="B151" s="33"/>
      <c r="C151" s="219" t="s">
        <v>257</v>
      </c>
      <c r="D151" s="219" t="s">
        <v>413</v>
      </c>
      <c r="E151" s="220" t="s">
        <v>667</v>
      </c>
      <c r="F151" s="221" t="s">
        <v>668</v>
      </c>
      <c r="G151" s="222" t="s">
        <v>184</v>
      </c>
      <c r="H151" s="223">
        <v>28.600000000000001</v>
      </c>
      <c r="I151" s="224"/>
      <c r="J151" s="225">
        <f>ROUND(I151*H151,2)</f>
        <v>0</v>
      </c>
      <c r="K151" s="226"/>
      <c r="L151" s="227"/>
      <c r="M151" s="228" t="s">
        <v>1</v>
      </c>
      <c r="N151" s="229" t="s">
        <v>38</v>
      </c>
      <c r="O151" s="85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149</v>
      </c>
      <c r="AT151" s="213" t="s">
        <v>413</v>
      </c>
      <c r="AU151" s="213" t="s">
        <v>73</v>
      </c>
      <c r="AY151" s="11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134</v>
      </c>
      <c r="BM151" s="213" t="s">
        <v>260</v>
      </c>
    </row>
    <row r="152" s="2" customFormat="1" ht="24" customHeight="1">
      <c r="A152" s="32"/>
      <c r="B152" s="33"/>
      <c r="C152" s="219" t="s">
        <v>200</v>
      </c>
      <c r="D152" s="219" t="s">
        <v>413</v>
      </c>
      <c r="E152" s="220" t="s">
        <v>669</v>
      </c>
      <c r="F152" s="221" t="s">
        <v>670</v>
      </c>
      <c r="G152" s="222" t="s">
        <v>139</v>
      </c>
      <c r="H152" s="223">
        <v>28</v>
      </c>
      <c r="I152" s="224"/>
      <c r="J152" s="225">
        <f>ROUND(I152*H152,2)</f>
        <v>0</v>
      </c>
      <c r="K152" s="226"/>
      <c r="L152" s="227"/>
      <c r="M152" s="228" t="s">
        <v>1</v>
      </c>
      <c r="N152" s="229" t="s">
        <v>38</v>
      </c>
      <c r="O152" s="85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149</v>
      </c>
      <c r="AT152" s="213" t="s">
        <v>413</v>
      </c>
      <c r="AU152" s="213" t="s">
        <v>73</v>
      </c>
      <c r="AY152" s="11" t="s">
        <v>135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134</v>
      </c>
      <c r="BM152" s="213" t="s">
        <v>263</v>
      </c>
    </row>
    <row r="153" s="2" customFormat="1" ht="16.5" customHeight="1">
      <c r="A153" s="32"/>
      <c r="B153" s="33"/>
      <c r="C153" s="219" t="s">
        <v>264</v>
      </c>
      <c r="D153" s="219" t="s">
        <v>413</v>
      </c>
      <c r="E153" s="220" t="s">
        <v>695</v>
      </c>
      <c r="F153" s="221" t="s">
        <v>696</v>
      </c>
      <c r="G153" s="222" t="s">
        <v>139</v>
      </c>
      <c r="H153" s="223">
        <v>214</v>
      </c>
      <c r="I153" s="224"/>
      <c r="J153" s="225">
        <f>ROUND(I153*H153,2)</f>
        <v>0</v>
      </c>
      <c r="K153" s="226"/>
      <c r="L153" s="227"/>
      <c r="M153" s="228" t="s">
        <v>1</v>
      </c>
      <c r="N153" s="229" t="s">
        <v>38</v>
      </c>
      <c r="O153" s="85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149</v>
      </c>
      <c r="AT153" s="213" t="s">
        <v>413</v>
      </c>
      <c r="AU153" s="213" t="s">
        <v>73</v>
      </c>
      <c r="AY153" s="11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134</v>
      </c>
      <c r="BM153" s="213" t="s">
        <v>267</v>
      </c>
    </row>
    <row r="154" s="2" customFormat="1" ht="16.5" customHeight="1">
      <c r="A154" s="32"/>
      <c r="B154" s="33"/>
      <c r="C154" s="219" t="s">
        <v>204</v>
      </c>
      <c r="D154" s="219" t="s">
        <v>413</v>
      </c>
      <c r="E154" s="220" t="s">
        <v>697</v>
      </c>
      <c r="F154" s="221" t="s">
        <v>698</v>
      </c>
      <c r="G154" s="222" t="s">
        <v>175</v>
      </c>
      <c r="H154" s="223">
        <v>4.7999999999999998</v>
      </c>
      <c r="I154" s="224"/>
      <c r="J154" s="225">
        <f>ROUND(I154*H154,2)</f>
        <v>0</v>
      </c>
      <c r="K154" s="226"/>
      <c r="L154" s="227"/>
      <c r="M154" s="228" t="s">
        <v>1</v>
      </c>
      <c r="N154" s="229" t="s">
        <v>38</v>
      </c>
      <c r="O154" s="85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149</v>
      </c>
      <c r="AT154" s="213" t="s">
        <v>413</v>
      </c>
      <c r="AU154" s="213" t="s">
        <v>73</v>
      </c>
      <c r="AY154" s="11" t="s">
        <v>135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134</v>
      </c>
      <c r="BM154" s="213" t="s">
        <v>270</v>
      </c>
    </row>
    <row r="155" s="2" customFormat="1" ht="16.5" customHeight="1">
      <c r="A155" s="32"/>
      <c r="B155" s="33"/>
      <c r="C155" s="219" t="s">
        <v>271</v>
      </c>
      <c r="D155" s="219" t="s">
        <v>413</v>
      </c>
      <c r="E155" s="220" t="s">
        <v>673</v>
      </c>
      <c r="F155" s="221" t="s">
        <v>674</v>
      </c>
      <c r="G155" s="222" t="s">
        <v>133</v>
      </c>
      <c r="H155" s="223">
        <v>1</v>
      </c>
      <c r="I155" s="224"/>
      <c r="J155" s="225">
        <f>ROUND(I155*H155,2)</f>
        <v>0</v>
      </c>
      <c r="K155" s="226"/>
      <c r="L155" s="227"/>
      <c r="M155" s="228" t="s">
        <v>1</v>
      </c>
      <c r="N155" s="229" t="s">
        <v>38</v>
      </c>
      <c r="O155" s="85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149</v>
      </c>
      <c r="AT155" s="213" t="s">
        <v>413</v>
      </c>
      <c r="AU155" s="213" t="s">
        <v>73</v>
      </c>
      <c r="AY155" s="11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134</v>
      </c>
      <c r="BM155" s="213" t="s">
        <v>274</v>
      </c>
    </row>
    <row r="156" s="2" customFormat="1" ht="24" customHeight="1">
      <c r="A156" s="32"/>
      <c r="B156" s="33"/>
      <c r="C156" s="219" t="s">
        <v>207</v>
      </c>
      <c r="D156" s="219" t="s">
        <v>413</v>
      </c>
      <c r="E156" s="220" t="s">
        <v>699</v>
      </c>
      <c r="F156" s="221" t="s">
        <v>700</v>
      </c>
      <c r="G156" s="222" t="s">
        <v>139</v>
      </c>
      <c r="H156" s="223">
        <v>2</v>
      </c>
      <c r="I156" s="224"/>
      <c r="J156" s="225">
        <f>ROUND(I156*H156,2)</f>
        <v>0</v>
      </c>
      <c r="K156" s="226"/>
      <c r="L156" s="227"/>
      <c r="M156" s="228" t="s">
        <v>1</v>
      </c>
      <c r="N156" s="229" t="s">
        <v>38</v>
      </c>
      <c r="O156" s="85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149</v>
      </c>
      <c r="AT156" s="213" t="s">
        <v>413</v>
      </c>
      <c r="AU156" s="213" t="s">
        <v>73</v>
      </c>
      <c r="AY156" s="11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134</v>
      </c>
      <c r="BM156" s="213" t="s">
        <v>277</v>
      </c>
    </row>
    <row r="157" s="2" customFormat="1" ht="24" customHeight="1">
      <c r="A157" s="32"/>
      <c r="B157" s="33"/>
      <c r="C157" s="219" t="s">
        <v>278</v>
      </c>
      <c r="D157" s="219" t="s">
        <v>413</v>
      </c>
      <c r="E157" s="220" t="s">
        <v>701</v>
      </c>
      <c r="F157" s="221" t="s">
        <v>702</v>
      </c>
      <c r="G157" s="222" t="s">
        <v>139</v>
      </c>
      <c r="H157" s="223">
        <v>2</v>
      </c>
      <c r="I157" s="224"/>
      <c r="J157" s="225">
        <f>ROUND(I157*H157,2)</f>
        <v>0</v>
      </c>
      <c r="K157" s="226"/>
      <c r="L157" s="227"/>
      <c r="M157" s="228" t="s">
        <v>1</v>
      </c>
      <c r="N157" s="229" t="s">
        <v>38</v>
      </c>
      <c r="O157" s="85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149</v>
      </c>
      <c r="AT157" s="213" t="s">
        <v>413</v>
      </c>
      <c r="AU157" s="213" t="s">
        <v>73</v>
      </c>
      <c r="AY157" s="11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134</v>
      </c>
      <c r="BM157" s="213" t="s">
        <v>281</v>
      </c>
    </row>
    <row r="158" s="2" customFormat="1" ht="24" customHeight="1">
      <c r="A158" s="32"/>
      <c r="B158" s="33"/>
      <c r="C158" s="219" t="s">
        <v>210</v>
      </c>
      <c r="D158" s="219" t="s">
        <v>413</v>
      </c>
      <c r="E158" s="220" t="s">
        <v>703</v>
      </c>
      <c r="F158" s="221" t="s">
        <v>704</v>
      </c>
      <c r="G158" s="222" t="s">
        <v>139</v>
      </c>
      <c r="H158" s="223">
        <v>2</v>
      </c>
      <c r="I158" s="224"/>
      <c r="J158" s="225">
        <f>ROUND(I158*H158,2)</f>
        <v>0</v>
      </c>
      <c r="K158" s="226"/>
      <c r="L158" s="227"/>
      <c r="M158" s="228" t="s">
        <v>1</v>
      </c>
      <c r="N158" s="229" t="s">
        <v>38</v>
      </c>
      <c r="O158" s="85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149</v>
      </c>
      <c r="AT158" s="213" t="s">
        <v>413</v>
      </c>
      <c r="AU158" s="213" t="s">
        <v>73</v>
      </c>
      <c r="AY158" s="11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134</v>
      </c>
      <c r="BM158" s="213" t="s">
        <v>284</v>
      </c>
    </row>
    <row r="159" s="2" customFormat="1" ht="24" customHeight="1">
      <c r="A159" s="32"/>
      <c r="B159" s="33"/>
      <c r="C159" s="219" t="s">
        <v>285</v>
      </c>
      <c r="D159" s="219" t="s">
        <v>413</v>
      </c>
      <c r="E159" s="220" t="s">
        <v>705</v>
      </c>
      <c r="F159" s="221" t="s">
        <v>706</v>
      </c>
      <c r="G159" s="222" t="s">
        <v>139</v>
      </c>
      <c r="H159" s="223">
        <v>2</v>
      </c>
      <c r="I159" s="224"/>
      <c r="J159" s="225">
        <f>ROUND(I159*H159,2)</f>
        <v>0</v>
      </c>
      <c r="K159" s="226"/>
      <c r="L159" s="227"/>
      <c r="M159" s="228" t="s">
        <v>1</v>
      </c>
      <c r="N159" s="229" t="s">
        <v>38</v>
      </c>
      <c r="O159" s="85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149</v>
      </c>
      <c r="AT159" s="213" t="s">
        <v>413</v>
      </c>
      <c r="AU159" s="213" t="s">
        <v>73</v>
      </c>
      <c r="AY159" s="11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134</v>
      </c>
      <c r="BM159" s="213" t="s">
        <v>288</v>
      </c>
    </row>
    <row r="160" s="2" customFormat="1" ht="24" customHeight="1">
      <c r="A160" s="32"/>
      <c r="B160" s="33"/>
      <c r="C160" s="219" t="s">
        <v>213</v>
      </c>
      <c r="D160" s="219" t="s">
        <v>413</v>
      </c>
      <c r="E160" s="220" t="s">
        <v>707</v>
      </c>
      <c r="F160" s="221" t="s">
        <v>708</v>
      </c>
      <c r="G160" s="222" t="s">
        <v>139</v>
      </c>
      <c r="H160" s="223">
        <v>2</v>
      </c>
      <c r="I160" s="224"/>
      <c r="J160" s="225">
        <f>ROUND(I160*H160,2)</f>
        <v>0</v>
      </c>
      <c r="K160" s="226"/>
      <c r="L160" s="227"/>
      <c r="M160" s="228" t="s">
        <v>1</v>
      </c>
      <c r="N160" s="229" t="s">
        <v>38</v>
      </c>
      <c r="O160" s="85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149</v>
      </c>
      <c r="AT160" s="213" t="s">
        <v>413</v>
      </c>
      <c r="AU160" s="213" t="s">
        <v>73</v>
      </c>
      <c r="AY160" s="11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134</v>
      </c>
      <c r="BM160" s="213" t="s">
        <v>291</v>
      </c>
    </row>
    <row r="161" s="2" customFormat="1" ht="24" customHeight="1">
      <c r="A161" s="32"/>
      <c r="B161" s="33"/>
      <c r="C161" s="219" t="s">
        <v>292</v>
      </c>
      <c r="D161" s="219" t="s">
        <v>413</v>
      </c>
      <c r="E161" s="220" t="s">
        <v>709</v>
      </c>
      <c r="F161" s="221" t="s">
        <v>710</v>
      </c>
      <c r="G161" s="222" t="s">
        <v>139</v>
      </c>
      <c r="H161" s="223">
        <v>2</v>
      </c>
      <c r="I161" s="224"/>
      <c r="J161" s="225">
        <f>ROUND(I161*H161,2)</f>
        <v>0</v>
      </c>
      <c r="K161" s="226"/>
      <c r="L161" s="227"/>
      <c r="M161" s="228" t="s">
        <v>1</v>
      </c>
      <c r="N161" s="229" t="s">
        <v>38</v>
      </c>
      <c r="O161" s="85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149</v>
      </c>
      <c r="AT161" s="213" t="s">
        <v>413</v>
      </c>
      <c r="AU161" s="213" t="s">
        <v>73</v>
      </c>
      <c r="AY161" s="11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134</v>
      </c>
      <c r="BM161" s="213" t="s">
        <v>296</v>
      </c>
    </row>
    <row r="162" s="2" customFormat="1" ht="24" customHeight="1">
      <c r="A162" s="32"/>
      <c r="B162" s="33"/>
      <c r="C162" s="219" t="s">
        <v>217</v>
      </c>
      <c r="D162" s="219" t="s">
        <v>413</v>
      </c>
      <c r="E162" s="220" t="s">
        <v>711</v>
      </c>
      <c r="F162" s="221" t="s">
        <v>712</v>
      </c>
      <c r="G162" s="222" t="s">
        <v>139</v>
      </c>
      <c r="H162" s="223">
        <v>2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38</v>
      </c>
      <c r="O162" s="85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149</v>
      </c>
      <c r="AT162" s="213" t="s">
        <v>413</v>
      </c>
      <c r="AU162" s="213" t="s">
        <v>73</v>
      </c>
      <c r="AY162" s="11" t="s">
        <v>135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134</v>
      </c>
      <c r="BM162" s="213" t="s">
        <v>299</v>
      </c>
    </row>
    <row r="163" s="2" customFormat="1" ht="24" customHeight="1">
      <c r="A163" s="32"/>
      <c r="B163" s="33"/>
      <c r="C163" s="219" t="s">
        <v>300</v>
      </c>
      <c r="D163" s="219" t="s">
        <v>413</v>
      </c>
      <c r="E163" s="220" t="s">
        <v>713</v>
      </c>
      <c r="F163" s="221" t="s">
        <v>714</v>
      </c>
      <c r="G163" s="222" t="s">
        <v>139</v>
      </c>
      <c r="H163" s="223">
        <v>2</v>
      </c>
      <c r="I163" s="224"/>
      <c r="J163" s="225">
        <f>ROUND(I163*H163,2)</f>
        <v>0</v>
      </c>
      <c r="K163" s="226"/>
      <c r="L163" s="227"/>
      <c r="M163" s="228" t="s">
        <v>1</v>
      </c>
      <c r="N163" s="229" t="s">
        <v>38</v>
      </c>
      <c r="O163" s="85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149</v>
      </c>
      <c r="AT163" s="213" t="s">
        <v>413</v>
      </c>
      <c r="AU163" s="213" t="s">
        <v>73</v>
      </c>
      <c r="AY163" s="11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134</v>
      </c>
      <c r="BM163" s="213" t="s">
        <v>303</v>
      </c>
    </row>
    <row r="164" s="2" customFormat="1" ht="16.5" customHeight="1">
      <c r="A164" s="32"/>
      <c r="B164" s="33"/>
      <c r="C164" s="219" t="s">
        <v>220</v>
      </c>
      <c r="D164" s="219" t="s">
        <v>413</v>
      </c>
      <c r="E164" s="220" t="s">
        <v>715</v>
      </c>
      <c r="F164" s="221" t="s">
        <v>716</v>
      </c>
      <c r="G164" s="222" t="s">
        <v>139</v>
      </c>
      <c r="H164" s="223">
        <v>2</v>
      </c>
      <c r="I164" s="224"/>
      <c r="J164" s="225">
        <f>ROUND(I164*H164,2)</f>
        <v>0</v>
      </c>
      <c r="K164" s="226"/>
      <c r="L164" s="227"/>
      <c r="M164" s="228" t="s">
        <v>1</v>
      </c>
      <c r="N164" s="229" t="s">
        <v>38</v>
      </c>
      <c r="O164" s="85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149</v>
      </c>
      <c r="AT164" s="213" t="s">
        <v>413</v>
      </c>
      <c r="AU164" s="213" t="s">
        <v>73</v>
      </c>
      <c r="AY164" s="11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134</v>
      </c>
      <c r="BM164" s="213" t="s">
        <v>306</v>
      </c>
    </row>
    <row r="165" s="2" customFormat="1" ht="16.5" customHeight="1">
      <c r="A165" s="32"/>
      <c r="B165" s="33"/>
      <c r="C165" s="219" t="s">
        <v>307</v>
      </c>
      <c r="D165" s="219" t="s">
        <v>413</v>
      </c>
      <c r="E165" s="220" t="s">
        <v>667</v>
      </c>
      <c r="F165" s="221" t="s">
        <v>668</v>
      </c>
      <c r="G165" s="222" t="s">
        <v>184</v>
      </c>
      <c r="H165" s="223">
        <v>12.300000000000001</v>
      </c>
      <c r="I165" s="224"/>
      <c r="J165" s="225">
        <f>ROUND(I165*H165,2)</f>
        <v>0</v>
      </c>
      <c r="K165" s="226"/>
      <c r="L165" s="227"/>
      <c r="M165" s="228" t="s">
        <v>1</v>
      </c>
      <c r="N165" s="229" t="s">
        <v>38</v>
      </c>
      <c r="O165" s="85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149</v>
      </c>
      <c r="AT165" s="213" t="s">
        <v>413</v>
      </c>
      <c r="AU165" s="213" t="s">
        <v>73</v>
      </c>
      <c r="AY165" s="11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134</v>
      </c>
      <c r="BM165" s="213" t="s">
        <v>310</v>
      </c>
    </row>
    <row r="166" s="2" customFormat="1" ht="24" customHeight="1">
      <c r="A166" s="32"/>
      <c r="B166" s="33"/>
      <c r="C166" s="219" t="s">
        <v>224</v>
      </c>
      <c r="D166" s="219" t="s">
        <v>413</v>
      </c>
      <c r="E166" s="220" t="s">
        <v>669</v>
      </c>
      <c r="F166" s="221" t="s">
        <v>670</v>
      </c>
      <c r="G166" s="222" t="s">
        <v>139</v>
      </c>
      <c r="H166" s="223">
        <v>14</v>
      </c>
      <c r="I166" s="224"/>
      <c r="J166" s="225">
        <f>ROUND(I166*H166,2)</f>
        <v>0</v>
      </c>
      <c r="K166" s="226"/>
      <c r="L166" s="227"/>
      <c r="M166" s="228" t="s">
        <v>1</v>
      </c>
      <c r="N166" s="229" t="s">
        <v>38</v>
      </c>
      <c r="O166" s="85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3" t="s">
        <v>149</v>
      </c>
      <c r="AT166" s="213" t="s">
        <v>413</v>
      </c>
      <c r="AU166" s="213" t="s">
        <v>73</v>
      </c>
      <c r="AY166" s="11" t="s">
        <v>135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" t="s">
        <v>81</v>
      </c>
      <c r="BK166" s="214">
        <f>ROUND(I166*H166,2)</f>
        <v>0</v>
      </c>
      <c r="BL166" s="11" t="s">
        <v>134</v>
      </c>
      <c r="BM166" s="213" t="s">
        <v>313</v>
      </c>
    </row>
    <row r="167" s="2" customFormat="1" ht="16.5" customHeight="1">
      <c r="A167" s="32"/>
      <c r="B167" s="33"/>
      <c r="C167" s="219" t="s">
        <v>314</v>
      </c>
      <c r="D167" s="219" t="s">
        <v>413</v>
      </c>
      <c r="E167" s="220" t="s">
        <v>673</v>
      </c>
      <c r="F167" s="221" t="s">
        <v>674</v>
      </c>
      <c r="G167" s="222" t="s">
        <v>133</v>
      </c>
      <c r="H167" s="223">
        <v>1</v>
      </c>
      <c r="I167" s="224"/>
      <c r="J167" s="225">
        <f>ROUND(I167*H167,2)</f>
        <v>0</v>
      </c>
      <c r="K167" s="226"/>
      <c r="L167" s="227"/>
      <c r="M167" s="228" t="s">
        <v>1</v>
      </c>
      <c r="N167" s="229" t="s">
        <v>38</v>
      </c>
      <c r="O167" s="85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3" t="s">
        <v>149</v>
      </c>
      <c r="AT167" s="213" t="s">
        <v>413</v>
      </c>
      <c r="AU167" s="213" t="s">
        <v>73</v>
      </c>
      <c r="AY167" s="11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" t="s">
        <v>81</v>
      </c>
      <c r="BK167" s="214">
        <f>ROUND(I167*H167,2)</f>
        <v>0</v>
      </c>
      <c r="BL167" s="11" t="s">
        <v>134</v>
      </c>
      <c r="BM167" s="213" t="s">
        <v>317</v>
      </c>
    </row>
    <row r="168" s="2" customFormat="1" ht="16.5" customHeight="1">
      <c r="A168" s="32"/>
      <c r="B168" s="33"/>
      <c r="C168" s="219" t="s">
        <v>227</v>
      </c>
      <c r="D168" s="219" t="s">
        <v>413</v>
      </c>
      <c r="E168" s="220" t="s">
        <v>717</v>
      </c>
      <c r="F168" s="221" t="s">
        <v>718</v>
      </c>
      <c r="G168" s="222" t="s">
        <v>175</v>
      </c>
      <c r="H168" s="223">
        <v>750</v>
      </c>
      <c r="I168" s="224"/>
      <c r="J168" s="225">
        <f>ROUND(I168*H168,2)</f>
        <v>0</v>
      </c>
      <c r="K168" s="226"/>
      <c r="L168" s="227"/>
      <c r="M168" s="228" t="s">
        <v>1</v>
      </c>
      <c r="N168" s="229" t="s">
        <v>38</v>
      </c>
      <c r="O168" s="85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3" t="s">
        <v>149</v>
      </c>
      <c r="AT168" s="213" t="s">
        <v>413</v>
      </c>
      <c r="AU168" s="213" t="s">
        <v>73</v>
      </c>
      <c r="AY168" s="11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" t="s">
        <v>81</v>
      </c>
      <c r="BK168" s="214">
        <f>ROUND(I168*H168,2)</f>
        <v>0</v>
      </c>
      <c r="BL168" s="11" t="s">
        <v>134</v>
      </c>
      <c r="BM168" s="213" t="s">
        <v>321</v>
      </c>
    </row>
    <row r="169" s="2" customFormat="1" ht="16.5" customHeight="1">
      <c r="A169" s="32"/>
      <c r="B169" s="33"/>
      <c r="C169" s="219" t="s">
        <v>322</v>
      </c>
      <c r="D169" s="219" t="s">
        <v>413</v>
      </c>
      <c r="E169" s="220" t="s">
        <v>719</v>
      </c>
      <c r="F169" s="221" t="s">
        <v>720</v>
      </c>
      <c r="G169" s="222" t="s">
        <v>175</v>
      </c>
      <c r="H169" s="223">
        <v>550</v>
      </c>
      <c r="I169" s="224"/>
      <c r="J169" s="225">
        <f>ROUND(I169*H169,2)</f>
        <v>0</v>
      </c>
      <c r="K169" s="226"/>
      <c r="L169" s="227"/>
      <c r="M169" s="230" t="s">
        <v>1</v>
      </c>
      <c r="N169" s="231" t="s">
        <v>38</v>
      </c>
      <c r="O169" s="21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3" t="s">
        <v>149</v>
      </c>
      <c r="AT169" s="213" t="s">
        <v>413</v>
      </c>
      <c r="AU169" s="213" t="s">
        <v>73</v>
      </c>
      <c r="AY169" s="11" t="s">
        <v>135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" t="s">
        <v>81</v>
      </c>
      <c r="BK169" s="214">
        <f>ROUND(I169*H169,2)</f>
        <v>0</v>
      </c>
      <c r="BL169" s="11" t="s">
        <v>134</v>
      </c>
      <c r="BM169" s="213" t="s">
        <v>325</v>
      </c>
    </row>
    <row r="170" s="2" customFormat="1" ht="6.96" customHeight="1">
      <c r="A170" s="32"/>
      <c r="B170" s="60"/>
      <c r="C170" s="61"/>
      <c r="D170" s="61"/>
      <c r="E170" s="61"/>
      <c r="F170" s="61"/>
      <c r="G170" s="61"/>
      <c r="H170" s="61"/>
      <c r="I170" s="177"/>
      <c r="J170" s="61"/>
      <c r="K170" s="61"/>
      <c r="L170" s="38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sheetProtection sheet="1" autoFilter="0" formatColumns="0" formatRows="0" objects="1" scenarios="1" spinCount="100000" saltValue="fAcJHqYRCYaAFpaWzpDME6TiunP+XgkwWuRuqoblg/sStB5ISYN5q3g5Zzlnd8exesa87+Xgjn+bup0iSi7a5Q==" hashValue="L/Dls9fXuUhw28t8F4wY7uWRuz6jLa9mfHVvGRjkNIgsAOD4aNDmk0WhXQuLVco4jiW5sJQcbX4oaqh7KS8icg==" algorithmName="SHA-512" password="CC35"/>
  <autoFilter ref="C115:K16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721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ROUND((SUM(BE116:BE124)),  2)</f>
        <v>0</v>
      </c>
      <c r="G33" s="32"/>
      <c r="H33" s="32"/>
      <c r="I33" s="156">
        <v>0.20999999999999999</v>
      </c>
      <c r="J33" s="155">
        <f>ROUND(((SUM(BE116:BE124))*I33),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ROUND((SUM(BF116:BF124)),  2)</f>
        <v>0</v>
      </c>
      <c r="G34" s="32"/>
      <c r="H34" s="32"/>
      <c r="I34" s="156">
        <v>0.14999999999999999</v>
      </c>
      <c r="J34" s="155">
        <f>ROUND(((SUM(BF116:BF124))*I34),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ROUND((SUM(BG116:BG124)),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ROUND((SUM(BH116:BH124)),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ROUND((SUM(BI116:BI124)),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VON - VON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VON - VON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SUM(P117:P124)</f>
        <v>0</v>
      </c>
      <c r="Q116" s="98"/>
      <c r="R116" s="197">
        <f>SUM(R117:R124)</f>
        <v>0</v>
      </c>
      <c r="S116" s="98"/>
      <c r="T116" s="198">
        <f>SUM(T117:T124)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SUM(BK117:BK124)</f>
        <v>0</v>
      </c>
    </row>
    <row r="117" s="2" customFormat="1" ht="24" customHeight="1">
      <c r="A117" s="32"/>
      <c r="B117" s="33"/>
      <c r="C117" s="200" t="s">
        <v>81</v>
      </c>
      <c r="D117" s="200" t="s">
        <v>131</v>
      </c>
      <c r="E117" s="201" t="s">
        <v>722</v>
      </c>
      <c r="F117" s="202" t="s">
        <v>723</v>
      </c>
      <c r="G117" s="203" t="s">
        <v>133</v>
      </c>
      <c r="H117" s="204">
        <v>1</v>
      </c>
      <c r="I117" s="205"/>
      <c r="J117" s="206">
        <f>ROUND(I117*H117,2)</f>
        <v>0</v>
      </c>
      <c r="K117" s="207"/>
      <c r="L117" s="38"/>
      <c r="M117" s="215" t="s">
        <v>1</v>
      </c>
      <c r="N117" s="216" t="s">
        <v>38</v>
      </c>
      <c r="O117" s="85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16.5" customHeight="1">
      <c r="A118" s="32"/>
      <c r="B118" s="33"/>
      <c r="C118" s="200" t="s">
        <v>83</v>
      </c>
      <c r="D118" s="200" t="s">
        <v>131</v>
      </c>
      <c r="E118" s="201" t="s">
        <v>724</v>
      </c>
      <c r="F118" s="202" t="s">
        <v>725</v>
      </c>
      <c r="G118" s="203" t="s">
        <v>133</v>
      </c>
      <c r="H118" s="204">
        <v>1</v>
      </c>
      <c r="I118" s="205"/>
      <c r="J118" s="206">
        <f>ROUND(I118*H118,2)</f>
        <v>0</v>
      </c>
      <c r="K118" s="207"/>
      <c r="L118" s="38"/>
      <c r="M118" s="215" t="s">
        <v>1</v>
      </c>
      <c r="N118" s="216" t="s">
        <v>38</v>
      </c>
      <c r="O118" s="85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134</v>
      </c>
      <c r="AT118" s="213" t="s">
        <v>131</v>
      </c>
      <c r="AU118" s="213" t="s">
        <v>73</v>
      </c>
      <c r="AY118" s="11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134</v>
      </c>
      <c r="BM118" s="213" t="s">
        <v>134</v>
      </c>
    </row>
    <row r="119" s="2" customFormat="1" ht="16.5" customHeight="1">
      <c r="A119" s="32"/>
      <c r="B119" s="33"/>
      <c r="C119" s="200" t="s">
        <v>143</v>
      </c>
      <c r="D119" s="200" t="s">
        <v>131</v>
      </c>
      <c r="E119" s="201" t="s">
        <v>726</v>
      </c>
      <c r="F119" s="202" t="s">
        <v>727</v>
      </c>
      <c r="G119" s="203" t="s">
        <v>133</v>
      </c>
      <c r="H119" s="204">
        <v>1</v>
      </c>
      <c r="I119" s="205"/>
      <c r="J119" s="206">
        <f>ROUND(I119*H119,2)</f>
        <v>0</v>
      </c>
      <c r="K119" s="207"/>
      <c r="L119" s="38"/>
      <c r="M119" s="215" t="s">
        <v>1</v>
      </c>
      <c r="N119" s="216" t="s">
        <v>38</v>
      </c>
      <c r="O119" s="85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134</v>
      </c>
      <c r="AT119" s="213" t="s">
        <v>131</v>
      </c>
      <c r="AU119" s="213" t="s">
        <v>73</v>
      </c>
      <c r="AY119" s="11" t="s">
        <v>135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134</v>
      </c>
      <c r="BM119" s="213" t="s">
        <v>146</v>
      </c>
    </row>
    <row r="120" s="2" customFormat="1" ht="16.5" customHeight="1">
      <c r="A120" s="32"/>
      <c r="B120" s="33"/>
      <c r="C120" s="200" t="s">
        <v>134</v>
      </c>
      <c r="D120" s="200" t="s">
        <v>131</v>
      </c>
      <c r="E120" s="201" t="s">
        <v>728</v>
      </c>
      <c r="F120" s="202" t="s">
        <v>729</v>
      </c>
      <c r="G120" s="203" t="s">
        <v>133</v>
      </c>
      <c r="H120" s="204">
        <v>1</v>
      </c>
      <c r="I120" s="205"/>
      <c r="J120" s="206">
        <f>ROUND(I120*H120,2)</f>
        <v>0</v>
      </c>
      <c r="K120" s="207"/>
      <c r="L120" s="38"/>
      <c r="M120" s="215" t="s">
        <v>1</v>
      </c>
      <c r="N120" s="216" t="s">
        <v>38</v>
      </c>
      <c r="O120" s="85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134</v>
      </c>
      <c r="AT120" s="213" t="s">
        <v>131</v>
      </c>
      <c r="AU120" s="213" t="s">
        <v>73</v>
      </c>
      <c r="AY120" s="11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134</v>
      </c>
      <c r="BM120" s="213" t="s">
        <v>149</v>
      </c>
    </row>
    <row r="121" s="2" customFormat="1" ht="16.5" customHeight="1">
      <c r="A121" s="32"/>
      <c r="B121" s="33"/>
      <c r="C121" s="200" t="s">
        <v>150</v>
      </c>
      <c r="D121" s="200" t="s">
        <v>131</v>
      </c>
      <c r="E121" s="201" t="s">
        <v>730</v>
      </c>
      <c r="F121" s="202" t="s">
        <v>731</v>
      </c>
      <c r="G121" s="203" t="s">
        <v>133</v>
      </c>
      <c r="H121" s="204">
        <v>1</v>
      </c>
      <c r="I121" s="205"/>
      <c r="J121" s="206">
        <f>ROUND(I121*H121,2)</f>
        <v>0</v>
      </c>
      <c r="K121" s="207"/>
      <c r="L121" s="38"/>
      <c r="M121" s="215" t="s">
        <v>1</v>
      </c>
      <c r="N121" s="216" t="s">
        <v>38</v>
      </c>
      <c r="O121" s="85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134</v>
      </c>
      <c r="AT121" s="213" t="s">
        <v>131</v>
      </c>
      <c r="AU121" s="213" t="s">
        <v>73</v>
      </c>
      <c r="AY121" s="11" t="s">
        <v>135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134</v>
      </c>
      <c r="BM121" s="213" t="s">
        <v>153</v>
      </c>
    </row>
    <row r="122" s="2" customFormat="1" ht="16.5" customHeight="1">
      <c r="A122" s="32"/>
      <c r="B122" s="33"/>
      <c r="C122" s="200" t="s">
        <v>146</v>
      </c>
      <c r="D122" s="200" t="s">
        <v>131</v>
      </c>
      <c r="E122" s="201" t="s">
        <v>732</v>
      </c>
      <c r="F122" s="202" t="s">
        <v>733</v>
      </c>
      <c r="G122" s="203" t="s">
        <v>133</v>
      </c>
      <c r="H122" s="204">
        <v>1</v>
      </c>
      <c r="I122" s="205"/>
      <c r="J122" s="206">
        <f>ROUND(I122*H122,2)</f>
        <v>0</v>
      </c>
      <c r="K122" s="207"/>
      <c r="L122" s="38"/>
      <c r="M122" s="215" t="s">
        <v>1</v>
      </c>
      <c r="N122" s="216" t="s">
        <v>38</v>
      </c>
      <c r="O122" s="85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134</v>
      </c>
      <c r="AT122" s="213" t="s">
        <v>131</v>
      </c>
      <c r="AU122" s="213" t="s">
        <v>73</v>
      </c>
      <c r="AY122" s="11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134</v>
      </c>
      <c r="BM122" s="213" t="s">
        <v>156</v>
      </c>
    </row>
    <row r="123" s="2" customFormat="1" ht="16.5" customHeight="1">
      <c r="A123" s="32"/>
      <c r="B123" s="33"/>
      <c r="C123" s="200" t="s">
        <v>157</v>
      </c>
      <c r="D123" s="200" t="s">
        <v>131</v>
      </c>
      <c r="E123" s="201" t="s">
        <v>734</v>
      </c>
      <c r="F123" s="202" t="s">
        <v>735</v>
      </c>
      <c r="G123" s="203" t="s">
        <v>133</v>
      </c>
      <c r="H123" s="204">
        <v>1</v>
      </c>
      <c r="I123" s="205"/>
      <c r="J123" s="206">
        <f>ROUND(I123*H123,2)</f>
        <v>0</v>
      </c>
      <c r="K123" s="207"/>
      <c r="L123" s="38"/>
      <c r="M123" s="215" t="s">
        <v>1</v>
      </c>
      <c r="N123" s="216" t="s">
        <v>38</v>
      </c>
      <c r="O123" s="85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134</v>
      </c>
      <c r="AT123" s="213" t="s">
        <v>131</v>
      </c>
      <c r="AU123" s="213" t="s">
        <v>73</v>
      </c>
      <c r="AY123" s="11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134</v>
      </c>
      <c r="BM123" s="213" t="s">
        <v>160</v>
      </c>
    </row>
    <row r="124" s="2" customFormat="1" ht="16.5" customHeight="1">
      <c r="A124" s="32"/>
      <c r="B124" s="33"/>
      <c r="C124" s="200" t="s">
        <v>149</v>
      </c>
      <c r="D124" s="200" t="s">
        <v>131</v>
      </c>
      <c r="E124" s="201" t="s">
        <v>736</v>
      </c>
      <c r="F124" s="202" t="s">
        <v>737</v>
      </c>
      <c r="G124" s="203" t="s">
        <v>133</v>
      </c>
      <c r="H124" s="204">
        <v>1</v>
      </c>
      <c r="I124" s="205"/>
      <c r="J124" s="206">
        <f>ROUND(I124*H124,2)</f>
        <v>0</v>
      </c>
      <c r="K124" s="207"/>
      <c r="L124" s="38"/>
      <c r="M124" s="208" t="s">
        <v>1</v>
      </c>
      <c r="N124" s="209" t="s">
        <v>38</v>
      </c>
      <c r="O124" s="21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134</v>
      </c>
      <c r="AT124" s="213" t="s">
        <v>131</v>
      </c>
      <c r="AU124" s="213" t="s">
        <v>73</v>
      </c>
      <c r="AY124" s="11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134</v>
      </c>
      <c r="BM124" s="213" t="s">
        <v>163</v>
      </c>
    </row>
    <row r="125" s="2" customFormat="1" ht="6.96" customHeight="1">
      <c r="A125" s="32"/>
      <c r="B125" s="60"/>
      <c r="C125" s="61"/>
      <c r="D125" s="61"/>
      <c r="E125" s="61"/>
      <c r="F125" s="61"/>
      <c r="G125" s="61"/>
      <c r="H125" s="61"/>
      <c r="I125" s="177"/>
      <c r="J125" s="61"/>
      <c r="K125" s="61"/>
      <c r="L125" s="38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sheetProtection sheet="1" autoFilter="0" formatColumns="0" formatRows="0" objects="1" scenarios="1" spinCount="100000" saltValue="ZMHladftOZd+0CWYTqQybcZnExAdqx2W6xH79pKEuEvgHg6viW/9tx/huq0OKtbVXrhUxPIkgK2FaPc8KH509Q==" hashValue="pLijuOgTMCJmczHvrXtDoOh7JAOynk3Stn8bXwp7KrIBU8TscBNXTgcMyy5nhlvmnRHsfikxRPgZsLJg+3PLFQ==" algorithmName="SHA-512" password="CC35"/>
  <autoFilter ref="C115:K12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112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ROUND((SUM(BE116:BE117)),  2)</f>
        <v>0</v>
      </c>
      <c r="G33" s="32"/>
      <c r="H33" s="32"/>
      <c r="I33" s="156">
        <v>0.20999999999999999</v>
      </c>
      <c r="J33" s="155">
        <f>ROUND(((SUM(BE116:BE117))*I33),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ROUND((SUM(BF116:BF117)),  2)</f>
        <v>0</v>
      </c>
      <c r="G34" s="32"/>
      <c r="H34" s="32"/>
      <c r="I34" s="156">
        <v>0.14999999999999999</v>
      </c>
      <c r="J34" s="155">
        <f>ROUND(((SUM(BF116:BF117))*I34),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ROUND((SUM(BG116:BG117)),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ROUND((SUM(BH116:BH117)),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ROUND((SUM(BI116:BI117)),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PS 01 - Úpravy zabezpečovacího zařízení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PS 01 - Úpravy zabezpečovacího zařízení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P117</f>
        <v>0</v>
      </c>
      <c r="Q116" s="98"/>
      <c r="R116" s="197">
        <f>R117</f>
        <v>0</v>
      </c>
      <c r="S116" s="98"/>
      <c r="T116" s="198">
        <f>T117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BK117</f>
        <v>0</v>
      </c>
    </row>
    <row r="117" s="2" customFormat="1" ht="16.5" customHeight="1">
      <c r="A117" s="32"/>
      <c r="B117" s="33"/>
      <c r="C117" s="200" t="s">
        <v>81</v>
      </c>
      <c r="D117" s="200" t="s">
        <v>131</v>
      </c>
      <c r="E117" s="201" t="s">
        <v>132</v>
      </c>
      <c r="F117" s="202" t="s">
        <v>79</v>
      </c>
      <c r="G117" s="203" t="s">
        <v>133</v>
      </c>
      <c r="H117" s="204">
        <v>1</v>
      </c>
      <c r="I117" s="205"/>
      <c r="J117" s="206">
        <f>ROUND(I117*H117,2)</f>
        <v>0</v>
      </c>
      <c r="K117" s="207"/>
      <c r="L117" s="38"/>
      <c r="M117" s="208" t="s">
        <v>1</v>
      </c>
      <c r="N117" s="209" t="s">
        <v>38</v>
      </c>
      <c r="O117" s="210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6.96" customHeight="1">
      <c r="A118" s="32"/>
      <c r="B118" s="60"/>
      <c r="C118" s="61"/>
      <c r="D118" s="61"/>
      <c r="E118" s="61"/>
      <c r="F118" s="61"/>
      <c r="G118" s="61"/>
      <c r="H118" s="61"/>
      <c r="I118" s="177"/>
      <c r="J118" s="61"/>
      <c r="K118" s="61"/>
      <c r="L118" s="38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sheetProtection sheet="1" autoFilter="0" formatColumns="0" formatRows="0" objects="1" scenarios="1" spinCount="100000" saltValue="OLoxZqtePXpJeoNkESXdLLEN4pGmgNqgOvZP5AhggjyNvJ+BbEm7tiuJqZRJDH1+5AqtSRSq3sihj8T3YRIMPg==" hashValue="qzrnDUhtyKWRZm85iff0RGPqG2QEXwcYCEQ9gdKok7sEoCMCmlWiQIjmG6a8rii+RxQG3NzgZo937PXHpe+xyw==" algorithmName="SHA-512" password="CC35"/>
  <autoFilter ref="C115:K11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136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ROUND((SUM(BE116:BE215)),  2)</f>
        <v>0</v>
      </c>
      <c r="G33" s="32"/>
      <c r="H33" s="32"/>
      <c r="I33" s="156">
        <v>0.20999999999999999</v>
      </c>
      <c r="J33" s="155">
        <f>ROUND(((SUM(BE116:BE215))*I33),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ROUND((SUM(BF116:BF215)),  2)</f>
        <v>0</v>
      </c>
      <c r="G34" s="32"/>
      <c r="H34" s="32"/>
      <c r="I34" s="156">
        <v>0.14999999999999999</v>
      </c>
      <c r="J34" s="155">
        <f>ROUND(((SUM(BF116:BF215))*I34),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ROUND((SUM(BG116:BG215)),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ROUND((SUM(BH116:BH215)),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ROUND((SUM(BI116:BI215)),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01 - Oprava výhybek č. 36, 41, 45, 46 v žst. Česká Třebová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01 - Oprava výhybek č. 36, 41, 45, 46 v žst. Česká Třebová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SUM(P117:P215)</f>
        <v>0</v>
      </c>
      <c r="Q116" s="98"/>
      <c r="R116" s="197">
        <f>SUM(R117:R215)</f>
        <v>0</v>
      </c>
      <c r="S116" s="98"/>
      <c r="T116" s="198">
        <f>SUM(T117:T215)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SUM(BK117:BK215)</f>
        <v>0</v>
      </c>
    </row>
    <row r="117" s="2" customFormat="1" ht="16.5" customHeight="1">
      <c r="A117" s="32"/>
      <c r="B117" s="33"/>
      <c r="C117" s="200" t="s">
        <v>81</v>
      </c>
      <c r="D117" s="200" t="s">
        <v>131</v>
      </c>
      <c r="E117" s="201" t="s">
        <v>137</v>
      </c>
      <c r="F117" s="202" t="s">
        <v>138</v>
      </c>
      <c r="G117" s="203" t="s">
        <v>139</v>
      </c>
      <c r="H117" s="204">
        <v>140</v>
      </c>
      <c r="I117" s="205"/>
      <c r="J117" s="206">
        <f>ROUND(I117*H117,2)</f>
        <v>0</v>
      </c>
      <c r="K117" s="207"/>
      <c r="L117" s="38"/>
      <c r="M117" s="215" t="s">
        <v>1</v>
      </c>
      <c r="N117" s="216" t="s">
        <v>38</v>
      </c>
      <c r="O117" s="85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24" customHeight="1">
      <c r="A118" s="32"/>
      <c r="B118" s="33"/>
      <c r="C118" s="200" t="s">
        <v>83</v>
      </c>
      <c r="D118" s="200" t="s">
        <v>131</v>
      </c>
      <c r="E118" s="201" t="s">
        <v>140</v>
      </c>
      <c r="F118" s="202" t="s">
        <v>141</v>
      </c>
      <c r="G118" s="203" t="s">
        <v>142</v>
      </c>
      <c r="H118" s="204">
        <v>103.30500000000001</v>
      </c>
      <c r="I118" s="205"/>
      <c r="J118" s="206">
        <f>ROUND(I118*H118,2)</f>
        <v>0</v>
      </c>
      <c r="K118" s="207"/>
      <c r="L118" s="38"/>
      <c r="M118" s="215" t="s">
        <v>1</v>
      </c>
      <c r="N118" s="216" t="s">
        <v>38</v>
      </c>
      <c r="O118" s="85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134</v>
      </c>
      <c r="AT118" s="213" t="s">
        <v>131</v>
      </c>
      <c r="AU118" s="213" t="s">
        <v>73</v>
      </c>
      <c r="AY118" s="11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134</v>
      </c>
      <c r="BM118" s="213" t="s">
        <v>134</v>
      </c>
    </row>
    <row r="119" s="2" customFormat="1" ht="24" customHeight="1">
      <c r="A119" s="32"/>
      <c r="B119" s="33"/>
      <c r="C119" s="200" t="s">
        <v>143</v>
      </c>
      <c r="D119" s="200" t="s">
        <v>131</v>
      </c>
      <c r="E119" s="201" t="s">
        <v>144</v>
      </c>
      <c r="F119" s="202" t="s">
        <v>145</v>
      </c>
      <c r="G119" s="203" t="s">
        <v>139</v>
      </c>
      <c r="H119" s="204">
        <v>43</v>
      </c>
      <c r="I119" s="205"/>
      <c r="J119" s="206">
        <f>ROUND(I119*H119,2)</f>
        <v>0</v>
      </c>
      <c r="K119" s="207"/>
      <c r="L119" s="38"/>
      <c r="M119" s="215" t="s">
        <v>1</v>
      </c>
      <c r="N119" s="216" t="s">
        <v>38</v>
      </c>
      <c r="O119" s="85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134</v>
      </c>
      <c r="AT119" s="213" t="s">
        <v>131</v>
      </c>
      <c r="AU119" s="213" t="s">
        <v>73</v>
      </c>
      <c r="AY119" s="11" t="s">
        <v>135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134</v>
      </c>
      <c r="BM119" s="213" t="s">
        <v>146</v>
      </c>
    </row>
    <row r="120" s="2" customFormat="1" ht="24" customHeight="1">
      <c r="A120" s="32"/>
      <c r="B120" s="33"/>
      <c r="C120" s="200" t="s">
        <v>134</v>
      </c>
      <c r="D120" s="200" t="s">
        <v>131</v>
      </c>
      <c r="E120" s="201" t="s">
        <v>147</v>
      </c>
      <c r="F120" s="202" t="s">
        <v>148</v>
      </c>
      <c r="G120" s="203" t="s">
        <v>139</v>
      </c>
      <c r="H120" s="204">
        <v>52</v>
      </c>
      <c r="I120" s="205"/>
      <c r="J120" s="206">
        <f>ROUND(I120*H120,2)</f>
        <v>0</v>
      </c>
      <c r="K120" s="207"/>
      <c r="L120" s="38"/>
      <c r="M120" s="215" t="s">
        <v>1</v>
      </c>
      <c r="N120" s="216" t="s">
        <v>38</v>
      </c>
      <c r="O120" s="85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134</v>
      </c>
      <c r="AT120" s="213" t="s">
        <v>131</v>
      </c>
      <c r="AU120" s="213" t="s">
        <v>73</v>
      </c>
      <c r="AY120" s="11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134</v>
      </c>
      <c r="BM120" s="213" t="s">
        <v>149</v>
      </c>
    </row>
    <row r="121" s="2" customFormat="1" ht="24" customHeight="1">
      <c r="A121" s="32"/>
      <c r="B121" s="33"/>
      <c r="C121" s="200" t="s">
        <v>150</v>
      </c>
      <c r="D121" s="200" t="s">
        <v>131</v>
      </c>
      <c r="E121" s="201" t="s">
        <v>151</v>
      </c>
      <c r="F121" s="202" t="s">
        <v>152</v>
      </c>
      <c r="G121" s="203" t="s">
        <v>139</v>
      </c>
      <c r="H121" s="204">
        <v>136</v>
      </c>
      <c r="I121" s="205"/>
      <c r="J121" s="206">
        <f>ROUND(I121*H121,2)</f>
        <v>0</v>
      </c>
      <c r="K121" s="207"/>
      <c r="L121" s="38"/>
      <c r="M121" s="215" t="s">
        <v>1</v>
      </c>
      <c r="N121" s="216" t="s">
        <v>38</v>
      </c>
      <c r="O121" s="85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134</v>
      </c>
      <c r="AT121" s="213" t="s">
        <v>131</v>
      </c>
      <c r="AU121" s="213" t="s">
        <v>73</v>
      </c>
      <c r="AY121" s="11" t="s">
        <v>135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134</v>
      </c>
      <c r="BM121" s="213" t="s">
        <v>153</v>
      </c>
    </row>
    <row r="122" s="2" customFormat="1" ht="24" customHeight="1">
      <c r="A122" s="32"/>
      <c r="B122" s="33"/>
      <c r="C122" s="200" t="s">
        <v>146</v>
      </c>
      <c r="D122" s="200" t="s">
        <v>131</v>
      </c>
      <c r="E122" s="201" t="s">
        <v>154</v>
      </c>
      <c r="F122" s="202" t="s">
        <v>155</v>
      </c>
      <c r="G122" s="203" t="s">
        <v>139</v>
      </c>
      <c r="H122" s="204">
        <v>99</v>
      </c>
      <c r="I122" s="205"/>
      <c r="J122" s="206">
        <f>ROUND(I122*H122,2)</f>
        <v>0</v>
      </c>
      <c r="K122" s="207"/>
      <c r="L122" s="38"/>
      <c r="M122" s="215" t="s">
        <v>1</v>
      </c>
      <c r="N122" s="216" t="s">
        <v>38</v>
      </c>
      <c r="O122" s="85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134</v>
      </c>
      <c r="AT122" s="213" t="s">
        <v>131</v>
      </c>
      <c r="AU122" s="213" t="s">
        <v>73</v>
      </c>
      <c r="AY122" s="11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134</v>
      </c>
      <c r="BM122" s="213" t="s">
        <v>156</v>
      </c>
    </row>
    <row r="123" s="2" customFormat="1" ht="24" customHeight="1">
      <c r="A123" s="32"/>
      <c r="B123" s="33"/>
      <c r="C123" s="200" t="s">
        <v>157</v>
      </c>
      <c r="D123" s="200" t="s">
        <v>131</v>
      </c>
      <c r="E123" s="201" t="s">
        <v>158</v>
      </c>
      <c r="F123" s="202" t="s">
        <v>159</v>
      </c>
      <c r="G123" s="203" t="s">
        <v>139</v>
      </c>
      <c r="H123" s="204">
        <v>50</v>
      </c>
      <c r="I123" s="205"/>
      <c r="J123" s="206">
        <f>ROUND(I123*H123,2)</f>
        <v>0</v>
      </c>
      <c r="K123" s="207"/>
      <c r="L123" s="38"/>
      <c r="M123" s="215" t="s">
        <v>1</v>
      </c>
      <c r="N123" s="216" t="s">
        <v>38</v>
      </c>
      <c r="O123" s="85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134</v>
      </c>
      <c r="AT123" s="213" t="s">
        <v>131</v>
      </c>
      <c r="AU123" s="213" t="s">
        <v>73</v>
      </c>
      <c r="AY123" s="11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134</v>
      </c>
      <c r="BM123" s="213" t="s">
        <v>160</v>
      </c>
    </row>
    <row r="124" s="2" customFormat="1" ht="16.5" customHeight="1">
      <c r="A124" s="32"/>
      <c r="B124" s="33"/>
      <c r="C124" s="200" t="s">
        <v>149</v>
      </c>
      <c r="D124" s="200" t="s">
        <v>131</v>
      </c>
      <c r="E124" s="201" t="s">
        <v>161</v>
      </c>
      <c r="F124" s="202" t="s">
        <v>162</v>
      </c>
      <c r="G124" s="203" t="s">
        <v>139</v>
      </c>
      <c r="H124" s="204">
        <v>32</v>
      </c>
      <c r="I124" s="205"/>
      <c r="J124" s="206">
        <f>ROUND(I124*H124,2)</f>
        <v>0</v>
      </c>
      <c r="K124" s="207"/>
      <c r="L124" s="38"/>
      <c r="M124" s="215" t="s">
        <v>1</v>
      </c>
      <c r="N124" s="216" t="s">
        <v>38</v>
      </c>
      <c r="O124" s="85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134</v>
      </c>
      <c r="AT124" s="213" t="s">
        <v>131</v>
      </c>
      <c r="AU124" s="213" t="s">
        <v>73</v>
      </c>
      <c r="AY124" s="11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134</v>
      </c>
      <c r="BM124" s="213" t="s">
        <v>163</v>
      </c>
    </row>
    <row r="125" s="2" customFormat="1" ht="24" customHeight="1">
      <c r="A125" s="32"/>
      <c r="B125" s="33"/>
      <c r="C125" s="200" t="s">
        <v>164</v>
      </c>
      <c r="D125" s="200" t="s">
        <v>131</v>
      </c>
      <c r="E125" s="201" t="s">
        <v>165</v>
      </c>
      <c r="F125" s="202" t="s">
        <v>166</v>
      </c>
      <c r="G125" s="203" t="s">
        <v>167</v>
      </c>
      <c r="H125" s="204">
        <v>0.048000000000000001</v>
      </c>
      <c r="I125" s="205"/>
      <c r="J125" s="206">
        <f>ROUND(I125*H125,2)</f>
        <v>0</v>
      </c>
      <c r="K125" s="207"/>
      <c r="L125" s="38"/>
      <c r="M125" s="215" t="s">
        <v>1</v>
      </c>
      <c r="N125" s="216" t="s">
        <v>38</v>
      </c>
      <c r="O125" s="85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134</v>
      </c>
      <c r="AT125" s="213" t="s">
        <v>131</v>
      </c>
      <c r="AU125" s="213" t="s">
        <v>73</v>
      </c>
      <c r="AY125" s="11" t="s">
        <v>135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134</v>
      </c>
      <c r="BM125" s="213" t="s">
        <v>168</v>
      </c>
    </row>
    <row r="126" s="2" customFormat="1" ht="24" customHeight="1">
      <c r="A126" s="32"/>
      <c r="B126" s="33"/>
      <c r="C126" s="200" t="s">
        <v>153</v>
      </c>
      <c r="D126" s="200" t="s">
        <v>131</v>
      </c>
      <c r="E126" s="201" t="s">
        <v>169</v>
      </c>
      <c r="F126" s="202" t="s">
        <v>170</v>
      </c>
      <c r="G126" s="203" t="s">
        <v>167</v>
      </c>
      <c r="H126" s="204">
        <v>0.031</v>
      </c>
      <c r="I126" s="205"/>
      <c r="J126" s="206">
        <f>ROUND(I126*H126,2)</f>
        <v>0</v>
      </c>
      <c r="K126" s="207"/>
      <c r="L126" s="38"/>
      <c r="M126" s="215" t="s">
        <v>1</v>
      </c>
      <c r="N126" s="216" t="s">
        <v>38</v>
      </c>
      <c r="O126" s="85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134</v>
      </c>
      <c r="AT126" s="213" t="s">
        <v>131</v>
      </c>
      <c r="AU126" s="213" t="s">
        <v>73</v>
      </c>
      <c r="AY126" s="11" t="s">
        <v>135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134</v>
      </c>
      <c r="BM126" s="213" t="s">
        <v>171</v>
      </c>
    </row>
    <row r="127" s="2" customFormat="1" ht="24" customHeight="1">
      <c r="A127" s="32"/>
      <c r="B127" s="33"/>
      <c r="C127" s="200" t="s">
        <v>172</v>
      </c>
      <c r="D127" s="200" t="s">
        <v>131</v>
      </c>
      <c r="E127" s="201" t="s">
        <v>173</v>
      </c>
      <c r="F127" s="202" t="s">
        <v>174</v>
      </c>
      <c r="G127" s="203" t="s">
        <v>175</v>
      </c>
      <c r="H127" s="204">
        <v>244.66999999999999</v>
      </c>
      <c r="I127" s="205"/>
      <c r="J127" s="206">
        <f>ROUND(I127*H127,2)</f>
        <v>0</v>
      </c>
      <c r="K127" s="207"/>
      <c r="L127" s="38"/>
      <c r="M127" s="215" t="s">
        <v>1</v>
      </c>
      <c r="N127" s="216" t="s">
        <v>38</v>
      </c>
      <c r="O127" s="85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134</v>
      </c>
      <c r="AT127" s="213" t="s">
        <v>131</v>
      </c>
      <c r="AU127" s="213" t="s">
        <v>73</v>
      </c>
      <c r="AY127" s="11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134</v>
      </c>
      <c r="BM127" s="213" t="s">
        <v>176</v>
      </c>
    </row>
    <row r="128" s="2" customFormat="1" ht="24" customHeight="1">
      <c r="A128" s="32"/>
      <c r="B128" s="33"/>
      <c r="C128" s="200" t="s">
        <v>156</v>
      </c>
      <c r="D128" s="200" t="s">
        <v>131</v>
      </c>
      <c r="E128" s="201" t="s">
        <v>177</v>
      </c>
      <c r="F128" s="202" t="s">
        <v>178</v>
      </c>
      <c r="G128" s="203" t="s">
        <v>179</v>
      </c>
      <c r="H128" s="204">
        <v>205.40000000000001</v>
      </c>
      <c r="I128" s="205"/>
      <c r="J128" s="206">
        <f>ROUND(I128*H128,2)</f>
        <v>0</v>
      </c>
      <c r="K128" s="207"/>
      <c r="L128" s="38"/>
      <c r="M128" s="215" t="s">
        <v>1</v>
      </c>
      <c r="N128" s="216" t="s">
        <v>38</v>
      </c>
      <c r="O128" s="85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134</v>
      </c>
      <c r="AT128" s="213" t="s">
        <v>131</v>
      </c>
      <c r="AU128" s="213" t="s">
        <v>73</v>
      </c>
      <c r="AY128" s="11" t="s">
        <v>135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134</v>
      </c>
      <c r="BM128" s="213" t="s">
        <v>180</v>
      </c>
    </row>
    <row r="129" s="2" customFormat="1" ht="16.5" customHeight="1">
      <c r="A129" s="32"/>
      <c r="B129" s="33"/>
      <c r="C129" s="200" t="s">
        <v>181</v>
      </c>
      <c r="D129" s="200" t="s">
        <v>131</v>
      </c>
      <c r="E129" s="201" t="s">
        <v>182</v>
      </c>
      <c r="F129" s="202" t="s">
        <v>183</v>
      </c>
      <c r="G129" s="203" t="s">
        <v>184</v>
      </c>
      <c r="H129" s="204">
        <v>118.2</v>
      </c>
      <c r="I129" s="205"/>
      <c r="J129" s="206">
        <f>ROUND(I129*H129,2)</f>
        <v>0</v>
      </c>
      <c r="K129" s="207"/>
      <c r="L129" s="38"/>
      <c r="M129" s="215" t="s">
        <v>1</v>
      </c>
      <c r="N129" s="216" t="s">
        <v>38</v>
      </c>
      <c r="O129" s="85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134</v>
      </c>
      <c r="AT129" s="213" t="s">
        <v>131</v>
      </c>
      <c r="AU129" s="213" t="s">
        <v>73</v>
      </c>
      <c r="AY129" s="11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134</v>
      </c>
      <c r="BM129" s="213" t="s">
        <v>185</v>
      </c>
    </row>
    <row r="130" s="2" customFormat="1" ht="16.5" customHeight="1">
      <c r="A130" s="32"/>
      <c r="B130" s="33"/>
      <c r="C130" s="200" t="s">
        <v>160</v>
      </c>
      <c r="D130" s="200" t="s">
        <v>131</v>
      </c>
      <c r="E130" s="201" t="s">
        <v>186</v>
      </c>
      <c r="F130" s="202" t="s">
        <v>187</v>
      </c>
      <c r="G130" s="203" t="s">
        <v>175</v>
      </c>
      <c r="H130" s="204">
        <v>187</v>
      </c>
      <c r="I130" s="205"/>
      <c r="J130" s="206">
        <f>ROUND(I130*H130,2)</f>
        <v>0</v>
      </c>
      <c r="K130" s="207"/>
      <c r="L130" s="38"/>
      <c r="M130" s="215" t="s">
        <v>1</v>
      </c>
      <c r="N130" s="216" t="s">
        <v>38</v>
      </c>
      <c r="O130" s="85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134</v>
      </c>
      <c r="AT130" s="213" t="s">
        <v>131</v>
      </c>
      <c r="AU130" s="213" t="s">
        <v>73</v>
      </c>
      <c r="AY130" s="11" t="s">
        <v>135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134</v>
      </c>
      <c r="BM130" s="213" t="s">
        <v>188</v>
      </c>
    </row>
    <row r="131" s="2" customFormat="1" ht="24" customHeight="1">
      <c r="A131" s="32"/>
      <c r="B131" s="33"/>
      <c r="C131" s="200" t="s">
        <v>8</v>
      </c>
      <c r="D131" s="200" t="s">
        <v>131</v>
      </c>
      <c r="E131" s="201" t="s">
        <v>189</v>
      </c>
      <c r="F131" s="202" t="s">
        <v>190</v>
      </c>
      <c r="G131" s="203" t="s">
        <v>175</v>
      </c>
      <c r="H131" s="204">
        <v>10</v>
      </c>
      <c r="I131" s="205"/>
      <c r="J131" s="206">
        <f>ROUND(I131*H131,2)</f>
        <v>0</v>
      </c>
      <c r="K131" s="207"/>
      <c r="L131" s="38"/>
      <c r="M131" s="215" t="s">
        <v>1</v>
      </c>
      <c r="N131" s="216" t="s">
        <v>38</v>
      </c>
      <c r="O131" s="85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134</v>
      </c>
      <c r="AT131" s="213" t="s">
        <v>131</v>
      </c>
      <c r="AU131" s="213" t="s">
        <v>73</v>
      </c>
      <c r="AY131" s="11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134</v>
      </c>
      <c r="BM131" s="213" t="s">
        <v>191</v>
      </c>
    </row>
    <row r="132" s="2" customFormat="1" ht="16.5" customHeight="1">
      <c r="A132" s="32"/>
      <c r="B132" s="33"/>
      <c r="C132" s="200" t="s">
        <v>163</v>
      </c>
      <c r="D132" s="200" t="s">
        <v>131</v>
      </c>
      <c r="E132" s="201" t="s">
        <v>192</v>
      </c>
      <c r="F132" s="202" t="s">
        <v>193</v>
      </c>
      <c r="G132" s="203" t="s">
        <v>175</v>
      </c>
      <c r="H132" s="204">
        <v>5</v>
      </c>
      <c r="I132" s="205"/>
      <c r="J132" s="206">
        <f>ROUND(I132*H132,2)</f>
        <v>0</v>
      </c>
      <c r="K132" s="207"/>
      <c r="L132" s="38"/>
      <c r="M132" s="215" t="s">
        <v>1</v>
      </c>
      <c r="N132" s="216" t="s">
        <v>38</v>
      </c>
      <c r="O132" s="85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134</v>
      </c>
      <c r="AT132" s="213" t="s">
        <v>131</v>
      </c>
      <c r="AU132" s="213" t="s">
        <v>73</v>
      </c>
      <c r="AY132" s="11" t="s">
        <v>135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134</v>
      </c>
      <c r="BM132" s="213" t="s">
        <v>194</v>
      </c>
    </row>
    <row r="133" s="2" customFormat="1" ht="24" customHeight="1">
      <c r="A133" s="32"/>
      <c r="B133" s="33"/>
      <c r="C133" s="200" t="s">
        <v>195</v>
      </c>
      <c r="D133" s="200" t="s">
        <v>131</v>
      </c>
      <c r="E133" s="201" t="s">
        <v>196</v>
      </c>
      <c r="F133" s="202" t="s">
        <v>197</v>
      </c>
      <c r="G133" s="203" t="s">
        <v>175</v>
      </c>
      <c r="H133" s="204">
        <v>2</v>
      </c>
      <c r="I133" s="205"/>
      <c r="J133" s="206">
        <f>ROUND(I133*H133,2)</f>
        <v>0</v>
      </c>
      <c r="K133" s="207"/>
      <c r="L133" s="38"/>
      <c r="M133" s="215" t="s">
        <v>1</v>
      </c>
      <c r="N133" s="216" t="s">
        <v>38</v>
      </c>
      <c r="O133" s="85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134</v>
      </c>
      <c r="AT133" s="213" t="s">
        <v>131</v>
      </c>
      <c r="AU133" s="213" t="s">
        <v>73</v>
      </c>
      <c r="AY133" s="11" t="s">
        <v>135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134</v>
      </c>
      <c r="BM133" s="213" t="s">
        <v>198</v>
      </c>
    </row>
    <row r="134" s="2" customFormat="1" ht="16.5" customHeight="1">
      <c r="A134" s="32"/>
      <c r="B134" s="33"/>
      <c r="C134" s="200" t="s">
        <v>168</v>
      </c>
      <c r="D134" s="200" t="s">
        <v>131</v>
      </c>
      <c r="E134" s="201" t="s">
        <v>132</v>
      </c>
      <c r="F134" s="202" t="s">
        <v>199</v>
      </c>
      <c r="G134" s="203" t="s">
        <v>139</v>
      </c>
      <c r="H134" s="204">
        <v>2</v>
      </c>
      <c r="I134" s="205"/>
      <c r="J134" s="206">
        <f>ROUND(I134*H134,2)</f>
        <v>0</v>
      </c>
      <c r="K134" s="207"/>
      <c r="L134" s="38"/>
      <c r="M134" s="215" t="s">
        <v>1</v>
      </c>
      <c r="N134" s="216" t="s">
        <v>38</v>
      </c>
      <c r="O134" s="85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134</v>
      </c>
      <c r="AT134" s="213" t="s">
        <v>131</v>
      </c>
      <c r="AU134" s="213" t="s">
        <v>73</v>
      </c>
      <c r="AY134" s="11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134</v>
      </c>
      <c r="BM134" s="213" t="s">
        <v>200</v>
      </c>
    </row>
    <row r="135" s="2" customFormat="1" ht="16.5" customHeight="1">
      <c r="A135" s="32"/>
      <c r="B135" s="33"/>
      <c r="C135" s="200" t="s">
        <v>201</v>
      </c>
      <c r="D135" s="200" t="s">
        <v>131</v>
      </c>
      <c r="E135" s="201" t="s">
        <v>202</v>
      </c>
      <c r="F135" s="202" t="s">
        <v>203</v>
      </c>
      <c r="G135" s="203" t="s">
        <v>179</v>
      </c>
      <c r="H135" s="204">
        <v>1126</v>
      </c>
      <c r="I135" s="205"/>
      <c r="J135" s="206">
        <f>ROUND(I135*H135,2)</f>
        <v>0</v>
      </c>
      <c r="K135" s="207"/>
      <c r="L135" s="38"/>
      <c r="M135" s="215" t="s">
        <v>1</v>
      </c>
      <c r="N135" s="216" t="s">
        <v>38</v>
      </c>
      <c r="O135" s="85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134</v>
      </c>
      <c r="AT135" s="213" t="s">
        <v>131</v>
      </c>
      <c r="AU135" s="213" t="s">
        <v>73</v>
      </c>
      <c r="AY135" s="11" t="s">
        <v>135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134</v>
      </c>
      <c r="BM135" s="213" t="s">
        <v>204</v>
      </c>
    </row>
    <row r="136" s="2" customFormat="1" ht="24" customHeight="1">
      <c r="A136" s="32"/>
      <c r="B136" s="33"/>
      <c r="C136" s="200" t="s">
        <v>171</v>
      </c>
      <c r="D136" s="200" t="s">
        <v>131</v>
      </c>
      <c r="E136" s="201" t="s">
        <v>205</v>
      </c>
      <c r="F136" s="202" t="s">
        <v>206</v>
      </c>
      <c r="G136" s="203" t="s">
        <v>142</v>
      </c>
      <c r="H136" s="204">
        <v>1333.1099999999999</v>
      </c>
      <c r="I136" s="205"/>
      <c r="J136" s="206">
        <f>ROUND(I136*H136,2)</f>
        <v>0</v>
      </c>
      <c r="K136" s="207"/>
      <c r="L136" s="38"/>
      <c r="M136" s="215" t="s">
        <v>1</v>
      </c>
      <c r="N136" s="216" t="s">
        <v>38</v>
      </c>
      <c r="O136" s="85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134</v>
      </c>
      <c r="AT136" s="213" t="s">
        <v>131</v>
      </c>
      <c r="AU136" s="213" t="s">
        <v>73</v>
      </c>
      <c r="AY136" s="11" t="s">
        <v>135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134</v>
      </c>
      <c r="BM136" s="213" t="s">
        <v>207</v>
      </c>
    </row>
    <row r="137" s="2" customFormat="1" ht="16.5" customHeight="1">
      <c r="A137" s="32"/>
      <c r="B137" s="33"/>
      <c r="C137" s="200" t="s">
        <v>7</v>
      </c>
      <c r="D137" s="200" t="s">
        <v>131</v>
      </c>
      <c r="E137" s="201" t="s">
        <v>208</v>
      </c>
      <c r="F137" s="202" t="s">
        <v>209</v>
      </c>
      <c r="G137" s="203" t="s">
        <v>142</v>
      </c>
      <c r="H137" s="204">
        <v>115.595</v>
      </c>
      <c r="I137" s="205"/>
      <c r="J137" s="206">
        <f>ROUND(I137*H137,2)</f>
        <v>0</v>
      </c>
      <c r="K137" s="207"/>
      <c r="L137" s="38"/>
      <c r="M137" s="215" t="s">
        <v>1</v>
      </c>
      <c r="N137" s="216" t="s">
        <v>38</v>
      </c>
      <c r="O137" s="85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134</v>
      </c>
      <c r="AT137" s="213" t="s">
        <v>131</v>
      </c>
      <c r="AU137" s="213" t="s">
        <v>73</v>
      </c>
      <c r="AY137" s="11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134</v>
      </c>
      <c r="BM137" s="213" t="s">
        <v>210</v>
      </c>
    </row>
    <row r="138" s="2" customFormat="1" ht="16.5" customHeight="1">
      <c r="A138" s="32"/>
      <c r="B138" s="33"/>
      <c r="C138" s="200" t="s">
        <v>176</v>
      </c>
      <c r="D138" s="200" t="s">
        <v>131</v>
      </c>
      <c r="E138" s="201" t="s">
        <v>211</v>
      </c>
      <c r="F138" s="202" t="s">
        <v>212</v>
      </c>
      <c r="G138" s="203" t="s">
        <v>184</v>
      </c>
      <c r="H138" s="204">
        <v>220.80000000000001</v>
      </c>
      <c r="I138" s="205"/>
      <c r="J138" s="206">
        <f>ROUND(I138*H138,2)</f>
        <v>0</v>
      </c>
      <c r="K138" s="207"/>
      <c r="L138" s="38"/>
      <c r="M138" s="215" t="s">
        <v>1</v>
      </c>
      <c r="N138" s="216" t="s">
        <v>38</v>
      </c>
      <c r="O138" s="85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134</v>
      </c>
      <c r="AT138" s="213" t="s">
        <v>131</v>
      </c>
      <c r="AU138" s="213" t="s">
        <v>73</v>
      </c>
      <c r="AY138" s="11" t="s">
        <v>135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134</v>
      </c>
      <c r="BM138" s="213" t="s">
        <v>213</v>
      </c>
    </row>
    <row r="139" s="2" customFormat="1" ht="16.5" customHeight="1">
      <c r="A139" s="32"/>
      <c r="B139" s="33"/>
      <c r="C139" s="200" t="s">
        <v>214</v>
      </c>
      <c r="D139" s="200" t="s">
        <v>131</v>
      </c>
      <c r="E139" s="201" t="s">
        <v>215</v>
      </c>
      <c r="F139" s="202" t="s">
        <v>216</v>
      </c>
      <c r="G139" s="203" t="s">
        <v>184</v>
      </c>
      <c r="H139" s="204">
        <v>445</v>
      </c>
      <c r="I139" s="205"/>
      <c r="J139" s="206">
        <f>ROUND(I139*H139,2)</f>
        <v>0</v>
      </c>
      <c r="K139" s="207"/>
      <c r="L139" s="38"/>
      <c r="M139" s="215" t="s">
        <v>1</v>
      </c>
      <c r="N139" s="216" t="s">
        <v>38</v>
      </c>
      <c r="O139" s="85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134</v>
      </c>
      <c r="AT139" s="213" t="s">
        <v>131</v>
      </c>
      <c r="AU139" s="213" t="s">
        <v>73</v>
      </c>
      <c r="AY139" s="11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134</v>
      </c>
      <c r="BM139" s="213" t="s">
        <v>217</v>
      </c>
    </row>
    <row r="140" s="2" customFormat="1" ht="16.5" customHeight="1">
      <c r="A140" s="32"/>
      <c r="B140" s="33"/>
      <c r="C140" s="200" t="s">
        <v>180</v>
      </c>
      <c r="D140" s="200" t="s">
        <v>131</v>
      </c>
      <c r="E140" s="201" t="s">
        <v>218</v>
      </c>
      <c r="F140" s="202" t="s">
        <v>219</v>
      </c>
      <c r="G140" s="203" t="s">
        <v>175</v>
      </c>
      <c r="H140" s="204">
        <v>122.33499999999999</v>
      </c>
      <c r="I140" s="205"/>
      <c r="J140" s="206">
        <f>ROUND(I140*H140,2)</f>
        <v>0</v>
      </c>
      <c r="K140" s="207"/>
      <c r="L140" s="38"/>
      <c r="M140" s="215" t="s">
        <v>1</v>
      </c>
      <c r="N140" s="216" t="s">
        <v>38</v>
      </c>
      <c r="O140" s="85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134</v>
      </c>
      <c r="AT140" s="213" t="s">
        <v>131</v>
      </c>
      <c r="AU140" s="213" t="s">
        <v>73</v>
      </c>
      <c r="AY140" s="11" t="s">
        <v>135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134</v>
      </c>
      <c r="BM140" s="213" t="s">
        <v>220</v>
      </c>
    </row>
    <row r="141" s="2" customFormat="1" ht="16.5" customHeight="1">
      <c r="A141" s="32"/>
      <c r="B141" s="33"/>
      <c r="C141" s="200" t="s">
        <v>221</v>
      </c>
      <c r="D141" s="200" t="s">
        <v>131</v>
      </c>
      <c r="E141" s="201" t="s">
        <v>222</v>
      </c>
      <c r="F141" s="202" t="s">
        <v>223</v>
      </c>
      <c r="G141" s="203" t="s">
        <v>184</v>
      </c>
      <c r="H141" s="204">
        <v>10.27</v>
      </c>
      <c r="I141" s="205"/>
      <c r="J141" s="206">
        <f>ROUND(I141*H141,2)</f>
        <v>0</v>
      </c>
      <c r="K141" s="207"/>
      <c r="L141" s="38"/>
      <c r="M141" s="215" t="s">
        <v>1</v>
      </c>
      <c r="N141" s="216" t="s">
        <v>38</v>
      </c>
      <c r="O141" s="85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134</v>
      </c>
      <c r="AT141" s="213" t="s">
        <v>131</v>
      </c>
      <c r="AU141" s="213" t="s">
        <v>73</v>
      </c>
      <c r="AY141" s="11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134</v>
      </c>
      <c r="BM141" s="213" t="s">
        <v>224</v>
      </c>
    </row>
    <row r="142" s="2" customFormat="1" ht="24" customHeight="1">
      <c r="A142" s="32"/>
      <c r="B142" s="33"/>
      <c r="C142" s="200" t="s">
        <v>185</v>
      </c>
      <c r="D142" s="200" t="s">
        <v>131</v>
      </c>
      <c r="E142" s="201" t="s">
        <v>225</v>
      </c>
      <c r="F142" s="202" t="s">
        <v>226</v>
      </c>
      <c r="G142" s="203" t="s">
        <v>139</v>
      </c>
      <c r="H142" s="204">
        <v>4</v>
      </c>
      <c r="I142" s="205"/>
      <c r="J142" s="206">
        <f>ROUND(I142*H142,2)</f>
        <v>0</v>
      </c>
      <c r="K142" s="207"/>
      <c r="L142" s="38"/>
      <c r="M142" s="215" t="s">
        <v>1</v>
      </c>
      <c r="N142" s="216" t="s">
        <v>38</v>
      </c>
      <c r="O142" s="85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134</v>
      </c>
      <c r="AT142" s="213" t="s">
        <v>131</v>
      </c>
      <c r="AU142" s="213" t="s">
        <v>73</v>
      </c>
      <c r="AY142" s="11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134</v>
      </c>
      <c r="BM142" s="213" t="s">
        <v>227</v>
      </c>
    </row>
    <row r="143" s="2" customFormat="1" ht="24" customHeight="1">
      <c r="A143" s="32"/>
      <c r="B143" s="33"/>
      <c r="C143" s="200" t="s">
        <v>228</v>
      </c>
      <c r="D143" s="200" t="s">
        <v>131</v>
      </c>
      <c r="E143" s="201" t="s">
        <v>229</v>
      </c>
      <c r="F143" s="202" t="s">
        <v>230</v>
      </c>
      <c r="G143" s="203" t="s">
        <v>139</v>
      </c>
      <c r="H143" s="204">
        <v>94</v>
      </c>
      <c r="I143" s="205"/>
      <c r="J143" s="206">
        <f>ROUND(I143*H143,2)</f>
        <v>0</v>
      </c>
      <c r="K143" s="207"/>
      <c r="L143" s="38"/>
      <c r="M143" s="215" t="s">
        <v>1</v>
      </c>
      <c r="N143" s="216" t="s">
        <v>38</v>
      </c>
      <c r="O143" s="85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134</v>
      </c>
      <c r="AT143" s="213" t="s">
        <v>131</v>
      </c>
      <c r="AU143" s="213" t="s">
        <v>73</v>
      </c>
      <c r="AY143" s="11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134</v>
      </c>
      <c r="BM143" s="213" t="s">
        <v>231</v>
      </c>
    </row>
    <row r="144" s="2" customFormat="1" ht="24" customHeight="1">
      <c r="A144" s="32"/>
      <c r="B144" s="33"/>
      <c r="C144" s="200" t="s">
        <v>188</v>
      </c>
      <c r="D144" s="200" t="s">
        <v>131</v>
      </c>
      <c r="E144" s="201" t="s">
        <v>232</v>
      </c>
      <c r="F144" s="202" t="s">
        <v>233</v>
      </c>
      <c r="G144" s="203" t="s">
        <v>234</v>
      </c>
      <c r="H144" s="204">
        <v>802</v>
      </c>
      <c r="I144" s="205"/>
      <c r="J144" s="206">
        <f>ROUND(I144*H144,2)</f>
        <v>0</v>
      </c>
      <c r="K144" s="207"/>
      <c r="L144" s="38"/>
      <c r="M144" s="215" t="s">
        <v>1</v>
      </c>
      <c r="N144" s="216" t="s">
        <v>38</v>
      </c>
      <c r="O144" s="85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134</v>
      </c>
      <c r="AT144" s="213" t="s">
        <v>131</v>
      </c>
      <c r="AU144" s="213" t="s">
        <v>73</v>
      </c>
      <c r="AY144" s="11" t="s">
        <v>135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134</v>
      </c>
      <c r="BM144" s="213" t="s">
        <v>235</v>
      </c>
    </row>
    <row r="145" s="2" customFormat="1" ht="16.5" customHeight="1">
      <c r="A145" s="32"/>
      <c r="B145" s="33"/>
      <c r="C145" s="200" t="s">
        <v>236</v>
      </c>
      <c r="D145" s="200" t="s">
        <v>131</v>
      </c>
      <c r="E145" s="201" t="s">
        <v>237</v>
      </c>
      <c r="F145" s="202" t="s">
        <v>238</v>
      </c>
      <c r="G145" s="203" t="s">
        <v>175</v>
      </c>
      <c r="H145" s="204">
        <v>8</v>
      </c>
      <c r="I145" s="205"/>
      <c r="J145" s="206">
        <f>ROUND(I145*H145,2)</f>
        <v>0</v>
      </c>
      <c r="K145" s="207"/>
      <c r="L145" s="38"/>
      <c r="M145" s="215" t="s">
        <v>1</v>
      </c>
      <c r="N145" s="216" t="s">
        <v>38</v>
      </c>
      <c r="O145" s="85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134</v>
      </c>
      <c r="AT145" s="213" t="s">
        <v>131</v>
      </c>
      <c r="AU145" s="213" t="s">
        <v>73</v>
      </c>
      <c r="AY145" s="11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134</v>
      </c>
      <c r="BM145" s="213" t="s">
        <v>239</v>
      </c>
    </row>
    <row r="146" s="2" customFormat="1" ht="24" customHeight="1">
      <c r="A146" s="32"/>
      <c r="B146" s="33"/>
      <c r="C146" s="200" t="s">
        <v>191</v>
      </c>
      <c r="D146" s="200" t="s">
        <v>131</v>
      </c>
      <c r="E146" s="201" t="s">
        <v>240</v>
      </c>
      <c r="F146" s="202" t="s">
        <v>241</v>
      </c>
      <c r="G146" s="203" t="s">
        <v>175</v>
      </c>
      <c r="H146" s="204">
        <v>44</v>
      </c>
      <c r="I146" s="205"/>
      <c r="J146" s="206">
        <f>ROUND(I146*H146,2)</f>
        <v>0</v>
      </c>
      <c r="K146" s="207"/>
      <c r="L146" s="38"/>
      <c r="M146" s="215" t="s">
        <v>1</v>
      </c>
      <c r="N146" s="216" t="s">
        <v>38</v>
      </c>
      <c r="O146" s="85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134</v>
      </c>
      <c r="AT146" s="213" t="s">
        <v>131</v>
      </c>
      <c r="AU146" s="213" t="s">
        <v>73</v>
      </c>
      <c r="AY146" s="11" t="s">
        <v>135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134</v>
      </c>
      <c r="BM146" s="213" t="s">
        <v>242</v>
      </c>
    </row>
    <row r="147" s="2" customFormat="1" ht="16.5" customHeight="1">
      <c r="A147" s="32"/>
      <c r="B147" s="33"/>
      <c r="C147" s="200" t="s">
        <v>243</v>
      </c>
      <c r="D147" s="200" t="s">
        <v>131</v>
      </c>
      <c r="E147" s="201" t="s">
        <v>244</v>
      </c>
      <c r="F147" s="202" t="s">
        <v>245</v>
      </c>
      <c r="G147" s="203" t="s">
        <v>175</v>
      </c>
      <c r="H147" s="204">
        <v>121</v>
      </c>
      <c r="I147" s="205"/>
      <c r="J147" s="206">
        <f>ROUND(I147*H147,2)</f>
        <v>0</v>
      </c>
      <c r="K147" s="207"/>
      <c r="L147" s="38"/>
      <c r="M147" s="215" t="s">
        <v>1</v>
      </c>
      <c r="N147" s="216" t="s">
        <v>38</v>
      </c>
      <c r="O147" s="85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134</v>
      </c>
      <c r="AT147" s="213" t="s">
        <v>131</v>
      </c>
      <c r="AU147" s="213" t="s">
        <v>73</v>
      </c>
      <c r="AY147" s="11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134</v>
      </c>
      <c r="BM147" s="213" t="s">
        <v>246</v>
      </c>
    </row>
    <row r="148" s="2" customFormat="1" ht="16.5" customHeight="1">
      <c r="A148" s="32"/>
      <c r="B148" s="33"/>
      <c r="C148" s="200" t="s">
        <v>194</v>
      </c>
      <c r="D148" s="200" t="s">
        <v>131</v>
      </c>
      <c r="E148" s="201" t="s">
        <v>247</v>
      </c>
      <c r="F148" s="202" t="s">
        <v>248</v>
      </c>
      <c r="G148" s="203" t="s">
        <v>175</v>
      </c>
      <c r="H148" s="204">
        <v>121</v>
      </c>
      <c r="I148" s="205"/>
      <c r="J148" s="206">
        <f>ROUND(I148*H148,2)</f>
        <v>0</v>
      </c>
      <c r="K148" s="207"/>
      <c r="L148" s="38"/>
      <c r="M148" s="215" t="s">
        <v>1</v>
      </c>
      <c r="N148" s="216" t="s">
        <v>38</v>
      </c>
      <c r="O148" s="85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134</v>
      </c>
      <c r="AT148" s="213" t="s">
        <v>131</v>
      </c>
      <c r="AU148" s="213" t="s">
        <v>73</v>
      </c>
      <c r="AY148" s="11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134</v>
      </c>
      <c r="BM148" s="213" t="s">
        <v>249</v>
      </c>
    </row>
    <row r="149" s="2" customFormat="1" ht="24" customHeight="1">
      <c r="A149" s="32"/>
      <c r="B149" s="33"/>
      <c r="C149" s="200" t="s">
        <v>250</v>
      </c>
      <c r="D149" s="200" t="s">
        <v>131</v>
      </c>
      <c r="E149" s="201" t="s">
        <v>251</v>
      </c>
      <c r="F149" s="202" t="s">
        <v>252</v>
      </c>
      <c r="G149" s="203" t="s">
        <v>175</v>
      </c>
      <c r="H149" s="204">
        <v>152.61000000000001</v>
      </c>
      <c r="I149" s="205"/>
      <c r="J149" s="206">
        <f>ROUND(I149*H149,2)</f>
        <v>0</v>
      </c>
      <c r="K149" s="207"/>
      <c r="L149" s="38"/>
      <c r="M149" s="215" t="s">
        <v>1</v>
      </c>
      <c r="N149" s="216" t="s">
        <v>38</v>
      </c>
      <c r="O149" s="85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134</v>
      </c>
      <c r="AT149" s="213" t="s">
        <v>131</v>
      </c>
      <c r="AU149" s="213" t="s">
        <v>73</v>
      </c>
      <c r="AY149" s="11" t="s">
        <v>135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134</v>
      </c>
      <c r="BM149" s="213" t="s">
        <v>253</v>
      </c>
    </row>
    <row r="150" s="2" customFormat="1" ht="24" customHeight="1">
      <c r="A150" s="32"/>
      <c r="B150" s="33"/>
      <c r="C150" s="200" t="s">
        <v>198</v>
      </c>
      <c r="D150" s="200" t="s">
        <v>131</v>
      </c>
      <c r="E150" s="201" t="s">
        <v>254</v>
      </c>
      <c r="F150" s="202" t="s">
        <v>255</v>
      </c>
      <c r="G150" s="203" t="s">
        <v>142</v>
      </c>
      <c r="H150" s="204">
        <v>3.79</v>
      </c>
      <c r="I150" s="205"/>
      <c r="J150" s="206">
        <f>ROUND(I150*H150,2)</f>
        <v>0</v>
      </c>
      <c r="K150" s="207"/>
      <c r="L150" s="38"/>
      <c r="M150" s="215" t="s">
        <v>1</v>
      </c>
      <c r="N150" s="216" t="s">
        <v>38</v>
      </c>
      <c r="O150" s="85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134</v>
      </c>
      <c r="AT150" s="213" t="s">
        <v>131</v>
      </c>
      <c r="AU150" s="213" t="s">
        <v>73</v>
      </c>
      <c r="AY150" s="11" t="s">
        <v>135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134</v>
      </c>
      <c r="BM150" s="213" t="s">
        <v>256</v>
      </c>
    </row>
    <row r="151" s="2" customFormat="1" ht="24" customHeight="1">
      <c r="A151" s="32"/>
      <c r="B151" s="33"/>
      <c r="C151" s="200" t="s">
        <v>257</v>
      </c>
      <c r="D151" s="200" t="s">
        <v>131</v>
      </c>
      <c r="E151" s="201" t="s">
        <v>258</v>
      </c>
      <c r="F151" s="202" t="s">
        <v>259</v>
      </c>
      <c r="G151" s="203" t="s">
        <v>175</v>
      </c>
      <c r="H151" s="204">
        <v>489.33999999999998</v>
      </c>
      <c r="I151" s="205"/>
      <c r="J151" s="206">
        <f>ROUND(I151*H151,2)</f>
        <v>0</v>
      </c>
      <c r="K151" s="207"/>
      <c r="L151" s="38"/>
      <c r="M151" s="215" t="s">
        <v>1</v>
      </c>
      <c r="N151" s="216" t="s">
        <v>38</v>
      </c>
      <c r="O151" s="85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134</v>
      </c>
      <c r="AT151" s="213" t="s">
        <v>131</v>
      </c>
      <c r="AU151" s="213" t="s">
        <v>73</v>
      </c>
      <c r="AY151" s="11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134</v>
      </c>
      <c r="BM151" s="213" t="s">
        <v>260</v>
      </c>
    </row>
    <row r="152" s="2" customFormat="1" ht="24" customHeight="1">
      <c r="A152" s="32"/>
      <c r="B152" s="33"/>
      <c r="C152" s="200" t="s">
        <v>200</v>
      </c>
      <c r="D152" s="200" t="s">
        <v>131</v>
      </c>
      <c r="E152" s="201" t="s">
        <v>261</v>
      </c>
      <c r="F152" s="202" t="s">
        <v>262</v>
      </c>
      <c r="G152" s="203" t="s">
        <v>175</v>
      </c>
      <c r="H152" s="204">
        <v>84.5</v>
      </c>
      <c r="I152" s="205"/>
      <c r="J152" s="206">
        <f>ROUND(I152*H152,2)</f>
        <v>0</v>
      </c>
      <c r="K152" s="207"/>
      <c r="L152" s="38"/>
      <c r="M152" s="215" t="s">
        <v>1</v>
      </c>
      <c r="N152" s="216" t="s">
        <v>38</v>
      </c>
      <c r="O152" s="85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134</v>
      </c>
      <c r="AT152" s="213" t="s">
        <v>131</v>
      </c>
      <c r="AU152" s="213" t="s">
        <v>73</v>
      </c>
      <c r="AY152" s="11" t="s">
        <v>135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134</v>
      </c>
      <c r="BM152" s="213" t="s">
        <v>263</v>
      </c>
    </row>
    <row r="153" s="2" customFormat="1" ht="36" customHeight="1">
      <c r="A153" s="32"/>
      <c r="B153" s="33"/>
      <c r="C153" s="200" t="s">
        <v>264</v>
      </c>
      <c r="D153" s="200" t="s">
        <v>131</v>
      </c>
      <c r="E153" s="201" t="s">
        <v>265</v>
      </c>
      <c r="F153" s="202" t="s">
        <v>266</v>
      </c>
      <c r="G153" s="203" t="s">
        <v>175</v>
      </c>
      <c r="H153" s="204">
        <v>17</v>
      </c>
      <c r="I153" s="205"/>
      <c r="J153" s="206">
        <f>ROUND(I153*H153,2)</f>
        <v>0</v>
      </c>
      <c r="K153" s="207"/>
      <c r="L153" s="38"/>
      <c r="M153" s="215" t="s">
        <v>1</v>
      </c>
      <c r="N153" s="216" t="s">
        <v>38</v>
      </c>
      <c r="O153" s="85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134</v>
      </c>
      <c r="AT153" s="213" t="s">
        <v>131</v>
      </c>
      <c r="AU153" s="213" t="s">
        <v>73</v>
      </c>
      <c r="AY153" s="11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134</v>
      </c>
      <c r="BM153" s="213" t="s">
        <v>267</v>
      </c>
    </row>
    <row r="154" s="2" customFormat="1" ht="16.5" customHeight="1">
      <c r="A154" s="32"/>
      <c r="B154" s="33"/>
      <c r="C154" s="200" t="s">
        <v>204</v>
      </c>
      <c r="D154" s="200" t="s">
        <v>131</v>
      </c>
      <c r="E154" s="201" t="s">
        <v>268</v>
      </c>
      <c r="F154" s="202" t="s">
        <v>269</v>
      </c>
      <c r="G154" s="203" t="s">
        <v>139</v>
      </c>
      <c r="H154" s="204">
        <v>92</v>
      </c>
      <c r="I154" s="205"/>
      <c r="J154" s="206">
        <f>ROUND(I154*H154,2)</f>
        <v>0</v>
      </c>
      <c r="K154" s="207"/>
      <c r="L154" s="38"/>
      <c r="M154" s="215" t="s">
        <v>1</v>
      </c>
      <c r="N154" s="216" t="s">
        <v>38</v>
      </c>
      <c r="O154" s="85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134</v>
      </c>
      <c r="AT154" s="213" t="s">
        <v>131</v>
      </c>
      <c r="AU154" s="213" t="s">
        <v>73</v>
      </c>
      <c r="AY154" s="11" t="s">
        <v>135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134</v>
      </c>
      <c r="BM154" s="213" t="s">
        <v>270</v>
      </c>
    </row>
    <row r="155" s="2" customFormat="1" ht="36" customHeight="1">
      <c r="A155" s="32"/>
      <c r="B155" s="33"/>
      <c r="C155" s="200" t="s">
        <v>271</v>
      </c>
      <c r="D155" s="200" t="s">
        <v>131</v>
      </c>
      <c r="E155" s="201" t="s">
        <v>272</v>
      </c>
      <c r="F155" s="202" t="s">
        <v>273</v>
      </c>
      <c r="G155" s="203" t="s">
        <v>142</v>
      </c>
      <c r="H155" s="204">
        <v>75.569999999999993</v>
      </c>
      <c r="I155" s="205"/>
      <c r="J155" s="206">
        <f>ROUND(I155*H155,2)</f>
        <v>0</v>
      </c>
      <c r="K155" s="207"/>
      <c r="L155" s="38"/>
      <c r="M155" s="215" t="s">
        <v>1</v>
      </c>
      <c r="N155" s="216" t="s">
        <v>38</v>
      </c>
      <c r="O155" s="85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134</v>
      </c>
      <c r="AT155" s="213" t="s">
        <v>131</v>
      </c>
      <c r="AU155" s="213" t="s">
        <v>73</v>
      </c>
      <c r="AY155" s="11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134</v>
      </c>
      <c r="BM155" s="213" t="s">
        <v>274</v>
      </c>
    </row>
    <row r="156" s="2" customFormat="1" ht="24" customHeight="1">
      <c r="A156" s="32"/>
      <c r="B156" s="33"/>
      <c r="C156" s="200" t="s">
        <v>207</v>
      </c>
      <c r="D156" s="200" t="s">
        <v>131</v>
      </c>
      <c r="E156" s="201" t="s">
        <v>275</v>
      </c>
      <c r="F156" s="202" t="s">
        <v>276</v>
      </c>
      <c r="G156" s="203" t="s">
        <v>175</v>
      </c>
      <c r="H156" s="204">
        <v>24</v>
      </c>
      <c r="I156" s="205"/>
      <c r="J156" s="206">
        <f>ROUND(I156*H156,2)</f>
        <v>0</v>
      </c>
      <c r="K156" s="207"/>
      <c r="L156" s="38"/>
      <c r="M156" s="215" t="s">
        <v>1</v>
      </c>
      <c r="N156" s="216" t="s">
        <v>38</v>
      </c>
      <c r="O156" s="85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134</v>
      </c>
      <c r="AT156" s="213" t="s">
        <v>131</v>
      </c>
      <c r="AU156" s="213" t="s">
        <v>73</v>
      </c>
      <c r="AY156" s="11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134</v>
      </c>
      <c r="BM156" s="213" t="s">
        <v>277</v>
      </c>
    </row>
    <row r="157" s="2" customFormat="1" ht="24" customHeight="1">
      <c r="A157" s="32"/>
      <c r="B157" s="33"/>
      <c r="C157" s="200" t="s">
        <v>278</v>
      </c>
      <c r="D157" s="200" t="s">
        <v>131</v>
      </c>
      <c r="E157" s="201" t="s">
        <v>279</v>
      </c>
      <c r="F157" s="202" t="s">
        <v>280</v>
      </c>
      <c r="G157" s="203" t="s">
        <v>175</v>
      </c>
      <c r="H157" s="204">
        <v>32</v>
      </c>
      <c r="I157" s="205"/>
      <c r="J157" s="206">
        <f>ROUND(I157*H157,2)</f>
        <v>0</v>
      </c>
      <c r="K157" s="207"/>
      <c r="L157" s="38"/>
      <c r="M157" s="215" t="s">
        <v>1</v>
      </c>
      <c r="N157" s="216" t="s">
        <v>38</v>
      </c>
      <c r="O157" s="85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134</v>
      </c>
      <c r="AT157" s="213" t="s">
        <v>131</v>
      </c>
      <c r="AU157" s="213" t="s">
        <v>73</v>
      </c>
      <c r="AY157" s="11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134</v>
      </c>
      <c r="BM157" s="213" t="s">
        <v>281</v>
      </c>
    </row>
    <row r="158" s="2" customFormat="1" ht="36" customHeight="1">
      <c r="A158" s="32"/>
      <c r="B158" s="33"/>
      <c r="C158" s="200" t="s">
        <v>210</v>
      </c>
      <c r="D158" s="200" t="s">
        <v>131</v>
      </c>
      <c r="E158" s="201" t="s">
        <v>282</v>
      </c>
      <c r="F158" s="202" t="s">
        <v>283</v>
      </c>
      <c r="G158" s="203" t="s">
        <v>139</v>
      </c>
      <c r="H158" s="204">
        <v>2</v>
      </c>
      <c r="I158" s="205"/>
      <c r="J158" s="206">
        <f>ROUND(I158*H158,2)</f>
        <v>0</v>
      </c>
      <c r="K158" s="207"/>
      <c r="L158" s="38"/>
      <c r="M158" s="215" t="s">
        <v>1</v>
      </c>
      <c r="N158" s="216" t="s">
        <v>38</v>
      </c>
      <c r="O158" s="85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134</v>
      </c>
      <c r="AT158" s="213" t="s">
        <v>131</v>
      </c>
      <c r="AU158" s="213" t="s">
        <v>73</v>
      </c>
      <c r="AY158" s="11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134</v>
      </c>
      <c r="BM158" s="213" t="s">
        <v>284</v>
      </c>
    </row>
    <row r="159" s="2" customFormat="1" ht="24" customHeight="1">
      <c r="A159" s="32"/>
      <c r="B159" s="33"/>
      <c r="C159" s="200" t="s">
        <v>285</v>
      </c>
      <c r="D159" s="200" t="s">
        <v>131</v>
      </c>
      <c r="E159" s="201" t="s">
        <v>286</v>
      </c>
      <c r="F159" s="202" t="s">
        <v>287</v>
      </c>
      <c r="G159" s="203" t="s">
        <v>175</v>
      </c>
      <c r="H159" s="204">
        <v>17</v>
      </c>
      <c r="I159" s="205"/>
      <c r="J159" s="206">
        <f>ROUND(I159*H159,2)</f>
        <v>0</v>
      </c>
      <c r="K159" s="207"/>
      <c r="L159" s="38"/>
      <c r="M159" s="215" t="s">
        <v>1</v>
      </c>
      <c r="N159" s="216" t="s">
        <v>38</v>
      </c>
      <c r="O159" s="85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134</v>
      </c>
      <c r="AT159" s="213" t="s">
        <v>131</v>
      </c>
      <c r="AU159" s="213" t="s">
        <v>73</v>
      </c>
      <c r="AY159" s="11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134</v>
      </c>
      <c r="BM159" s="213" t="s">
        <v>288</v>
      </c>
    </row>
    <row r="160" s="2" customFormat="1" ht="16.5" customHeight="1">
      <c r="A160" s="32"/>
      <c r="B160" s="33"/>
      <c r="C160" s="200" t="s">
        <v>213</v>
      </c>
      <c r="D160" s="200" t="s">
        <v>131</v>
      </c>
      <c r="E160" s="201" t="s">
        <v>289</v>
      </c>
      <c r="F160" s="202" t="s">
        <v>290</v>
      </c>
      <c r="G160" s="203" t="s">
        <v>175</v>
      </c>
      <c r="H160" s="204">
        <v>142</v>
      </c>
      <c r="I160" s="205"/>
      <c r="J160" s="206">
        <f>ROUND(I160*H160,2)</f>
        <v>0</v>
      </c>
      <c r="K160" s="207"/>
      <c r="L160" s="38"/>
      <c r="M160" s="215" t="s">
        <v>1</v>
      </c>
      <c r="N160" s="216" t="s">
        <v>38</v>
      </c>
      <c r="O160" s="85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134</v>
      </c>
      <c r="AT160" s="213" t="s">
        <v>131</v>
      </c>
      <c r="AU160" s="213" t="s">
        <v>73</v>
      </c>
      <c r="AY160" s="11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134</v>
      </c>
      <c r="BM160" s="213" t="s">
        <v>291</v>
      </c>
    </row>
    <row r="161" s="2" customFormat="1" ht="24" customHeight="1">
      <c r="A161" s="32"/>
      <c r="B161" s="33"/>
      <c r="C161" s="200" t="s">
        <v>292</v>
      </c>
      <c r="D161" s="200" t="s">
        <v>131</v>
      </c>
      <c r="E161" s="201" t="s">
        <v>293</v>
      </c>
      <c r="F161" s="202" t="s">
        <v>294</v>
      </c>
      <c r="G161" s="203" t="s">
        <v>295</v>
      </c>
      <c r="H161" s="204">
        <v>72</v>
      </c>
      <c r="I161" s="205"/>
      <c r="J161" s="206">
        <f>ROUND(I161*H161,2)</f>
        <v>0</v>
      </c>
      <c r="K161" s="207"/>
      <c r="L161" s="38"/>
      <c r="M161" s="215" t="s">
        <v>1</v>
      </c>
      <c r="N161" s="216" t="s">
        <v>38</v>
      </c>
      <c r="O161" s="85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134</v>
      </c>
      <c r="AT161" s="213" t="s">
        <v>131</v>
      </c>
      <c r="AU161" s="213" t="s">
        <v>73</v>
      </c>
      <c r="AY161" s="11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134</v>
      </c>
      <c r="BM161" s="213" t="s">
        <v>296</v>
      </c>
    </row>
    <row r="162" s="2" customFormat="1" ht="36" customHeight="1">
      <c r="A162" s="32"/>
      <c r="B162" s="33"/>
      <c r="C162" s="200" t="s">
        <v>217</v>
      </c>
      <c r="D162" s="200" t="s">
        <v>131</v>
      </c>
      <c r="E162" s="201" t="s">
        <v>297</v>
      </c>
      <c r="F162" s="202" t="s">
        <v>298</v>
      </c>
      <c r="G162" s="203" t="s">
        <v>175</v>
      </c>
      <c r="H162" s="204">
        <v>636</v>
      </c>
      <c r="I162" s="205"/>
      <c r="J162" s="206">
        <f>ROUND(I162*H162,2)</f>
        <v>0</v>
      </c>
      <c r="K162" s="207"/>
      <c r="L162" s="38"/>
      <c r="M162" s="215" t="s">
        <v>1</v>
      </c>
      <c r="N162" s="216" t="s">
        <v>38</v>
      </c>
      <c r="O162" s="85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134</v>
      </c>
      <c r="AT162" s="213" t="s">
        <v>131</v>
      </c>
      <c r="AU162" s="213" t="s">
        <v>73</v>
      </c>
      <c r="AY162" s="11" t="s">
        <v>135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134</v>
      </c>
      <c r="BM162" s="213" t="s">
        <v>299</v>
      </c>
    </row>
    <row r="163" s="2" customFormat="1" ht="36" customHeight="1">
      <c r="A163" s="32"/>
      <c r="B163" s="33"/>
      <c r="C163" s="200" t="s">
        <v>300</v>
      </c>
      <c r="D163" s="200" t="s">
        <v>131</v>
      </c>
      <c r="E163" s="201" t="s">
        <v>301</v>
      </c>
      <c r="F163" s="202" t="s">
        <v>302</v>
      </c>
      <c r="G163" s="203" t="s">
        <v>175</v>
      </c>
      <c r="H163" s="204">
        <v>636</v>
      </c>
      <c r="I163" s="205"/>
      <c r="J163" s="206">
        <f>ROUND(I163*H163,2)</f>
        <v>0</v>
      </c>
      <c r="K163" s="207"/>
      <c r="L163" s="38"/>
      <c r="M163" s="215" t="s">
        <v>1</v>
      </c>
      <c r="N163" s="216" t="s">
        <v>38</v>
      </c>
      <c r="O163" s="85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134</v>
      </c>
      <c r="AT163" s="213" t="s">
        <v>131</v>
      </c>
      <c r="AU163" s="213" t="s">
        <v>73</v>
      </c>
      <c r="AY163" s="11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134</v>
      </c>
      <c r="BM163" s="213" t="s">
        <v>303</v>
      </c>
    </row>
    <row r="164" s="2" customFormat="1" ht="24" customHeight="1">
      <c r="A164" s="32"/>
      <c r="B164" s="33"/>
      <c r="C164" s="200" t="s">
        <v>220</v>
      </c>
      <c r="D164" s="200" t="s">
        <v>131</v>
      </c>
      <c r="E164" s="201" t="s">
        <v>304</v>
      </c>
      <c r="F164" s="202" t="s">
        <v>305</v>
      </c>
      <c r="G164" s="203" t="s">
        <v>175</v>
      </c>
      <c r="H164" s="204">
        <v>244.66999999999999</v>
      </c>
      <c r="I164" s="205"/>
      <c r="J164" s="206">
        <f>ROUND(I164*H164,2)</f>
        <v>0</v>
      </c>
      <c r="K164" s="207"/>
      <c r="L164" s="38"/>
      <c r="M164" s="215" t="s">
        <v>1</v>
      </c>
      <c r="N164" s="216" t="s">
        <v>38</v>
      </c>
      <c r="O164" s="85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134</v>
      </c>
      <c r="AT164" s="213" t="s">
        <v>131</v>
      </c>
      <c r="AU164" s="213" t="s">
        <v>73</v>
      </c>
      <c r="AY164" s="11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134</v>
      </c>
      <c r="BM164" s="213" t="s">
        <v>306</v>
      </c>
    </row>
    <row r="165" s="2" customFormat="1" ht="24" customHeight="1">
      <c r="A165" s="32"/>
      <c r="B165" s="33"/>
      <c r="C165" s="200" t="s">
        <v>307</v>
      </c>
      <c r="D165" s="200" t="s">
        <v>131</v>
      </c>
      <c r="E165" s="201" t="s">
        <v>308</v>
      </c>
      <c r="F165" s="202" t="s">
        <v>309</v>
      </c>
      <c r="G165" s="203" t="s">
        <v>175</v>
      </c>
      <c r="H165" s="204">
        <v>244.66999999999999</v>
      </c>
      <c r="I165" s="205"/>
      <c r="J165" s="206">
        <f>ROUND(I165*H165,2)</f>
        <v>0</v>
      </c>
      <c r="K165" s="207"/>
      <c r="L165" s="38"/>
      <c r="M165" s="215" t="s">
        <v>1</v>
      </c>
      <c r="N165" s="216" t="s">
        <v>38</v>
      </c>
      <c r="O165" s="85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134</v>
      </c>
      <c r="AT165" s="213" t="s">
        <v>131</v>
      </c>
      <c r="AU165" s="213" t="s">
        <v>73</v>
      </c>
      <c r="AY165" s="11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134</v>
      </c>
      <c r="BM165" s="213" t="s">
        <v>310</v>
      </c>
    </row>
    <row r="166" s="2" customFormat="1" ht="24" customHeight="1">
      <c r="A166" s="32"/>
      <c r="B166" s="33"/>
      <c r="C166" s="200" t="s">
        <v>224</v>
      </c>
      <c r="D166" s="200" t="s">
        <v>131</v>
      </c>
      <c r="E166" s="201" t="s">
        <v>311</v>
      </c>
      <c r="F166" s="202" t="s">
        <v>312</v>
      </c>
      <c r="G166" s="203" t="s">
        <v>139</v>
      </c>
      <c r="H166" s="204">
        <v>4</v>
      </c>
      <c r="I166" s="205"/>
      <c r="J166" s="206">
        <f>ROUND(I166*H166,2)</f>
        <v>0</v>
      </c>
      <c r="K166" s="207"/>
      <c r="L166" s="38"/>
      <c r="M166" s="215" t="s">
        <v>1</v>
      </c>
      <c r="N166" s="216" t="s">
        <v>38</v>
      </c>
      <c r="O166" s="85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3" t="s">
        <v>134</v>
      </c>
      <c r="AT166" s="213" t="s">
        <v>131</v>
      </c>
      <c r="AU166" s="213" t="s">
        <v>73</v>
      </c>
      <c r="AY166" s="11" t="s">
        <v>135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" t="s">
        <v>81</v>
      </c>
      <c r="BK166" s="214">
        <f>ROUND(I166*H166,2)</f>
        <v>0</v>
      </c>
      <c r="BL166" s="11" t="s">
        <v>134</v>
      </c>
      <c r="BM166" s="213" t="s">
        <v>313</v>
      </c>
    </row>
    <row r="167" s="2" customFormat="1" ht="24" customHeight="1">
      <c r="A167" s="32"/>
      <c r="B167" s="33"/>
      <c r="C167" s="200" t="s">
        <v>314</v>
      </c>
      <c r="D167" s="200" t="s">
        <v>131</v>
      </c>
      <c r="E167" s="201" t="s">
        <v>315</v>
      </c>
      <c r="F167" s="202" t="s">
        <v>316</v>
      </c>
      <c r="G167" s="203" t="s">
        <v>139</v>
      </c>
      <c r="H167" s="204">
        <v>4</v>
      </c>
      <c r="I167" s="205"/>
      <c r="J167" s="206">
        <f>ROUND(I167*H167,2)</f>
        <v>0</v>
      </c>
      <c r="K167" s="207"/>
      <c r="L167" s="38"/>
      <c r="M167" s="215" t="s">
        <v>1</v>
      </c>
      <c r="N167" s="216" t="s">
        <v>38</v>
      </c>
      <c r="O167" s="85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3" t="s">
        <v>134</v>
      </c>
      <c r="AT167" s="213" t="s">
        <v>131</v>
      </c>
      <c r="AU167" s="213" t="s">
        <v>73</v>
      </c>
      <c r="AY167" s="11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" t="s">
        <v>81</v>
      </c>
      <c r="BK167" s="214">
        <f>ROUND(I167*H167,2)</f>
        <v>0</v>
      </c>
      <c r="BL167" s="11" t="s">
        <v>134</v>
      </c>
      <c r="BM167" s="213" t="s">
        <v>317</v>
      </c>
    </row>
    <row r="168" s="2" customFormat="1" ht="16.5" customHeight="1">
      <c r="A168" s="32"/>
      <c r="B168" s="33"/>
      <c r="C168" s="200" t="s">
        <v>227</v>
      </c>
      <c r="D168" s="200" t="s">
        <v>131</v>
      </c>
      <c r="E168" s="201" t="s">
        <v>318</v>
      </c>
      <c r="F168" s="202" t="s">
        <v>319</v>
      </c>
      <c r="G168" s="203" t="s">
        <v>320</v>
      </c>
      <c r="H168" s="204">
        <v>4</v>
      </c>
      <c r="I168" s="205"/>
      <c r="J168" s="206">
        <f>ROUND(I168*H168,2)</f>
        <v>0</v>
      </c>
      <c r="K168" s="207"/>
      <c r="L168" s="38"/>
      <c r="M168" s="215" t="s">
        <v>1</v>
      </c>
      <c r="N168" s="216" t="s">
        <v>38</v>
      </c>
      <c r="O168" s="85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3" t="s">
        <v>134</v>
      </c>
      <c r="AT168" s="213" t="s">
        <v>131</v>
      </c>
      <c r="AU168" s="213" t="s">
        <v>73</v>
      </c>
      <c r="AY168" s="11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" t="s">
        <v>81</v>
      </c>
      <c r="BK168" s="214">
        <f>ROUND(I168*H168,2)</f>
        <v>0</v>
      </c>
      <c r="BL168" s="11" t="s">
        <v>134</v>
      </c>
      <c r="BM168" s="213" t="s">
        <v>321</v>
      </c>
    </row>
    <row r="169" s="2" customFormat="1" ht="36" customHeight="1">
      <c r="A169" s="32"/>
      <c r="B169" s="33"/>
      <c r="C169" s="200" t="s">
        <v>322</v>
      </c>
      <c r="D169" s="200" t="s">
        <v>131</v>
      </c>
      <c r="E169" s="201" t="s">
        <v>323</v>
      </c>
      <c r="F169" s="202" t="s">
        <v>324</v>
      </c>
      <c r="G169" s="203" t="s">
        <v>139</v>
      </c>
      <c r="H169" s="204">
        <v>4</v>
      </c>
      <c r="I169" s="205"/>
      <c r="J169" s="206">
        <f>ROUND(I169*H169,2)</f>
        <v>0</v>
      </c>
      <c r="K169" s="207"/>
      <c r="L169" s="38"/>
      <c r="M169" s="215" t="s">
        <v>1</v>
      </c>
      <c r="N169" s="216" t="s">
        <v>38</v>
      </c>
      <c r="O169" s="85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3" t="s">
        <v>134</v>
      </c>
      <c r="AT169" s="213" t="s">
        <v>131</v>
      </c>
      <c r="AU169" s="213" t="s">
        <v>73</v>
      </c>
      <c r="AY169" s="11" t="s">
        <v>135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" t="s">
        <v>81</v>
      </c>
      <c r="BK169" s="214">
        <f>ROUND(I169*H169,2)</f>
        <v>0</v>
      </c>
      <c r="BL169" s="11" t="s">
        <v>134</v>
      </c>
      <c r="BM169" s="213" t="s">
        <v>325</v>
      </c>
    </row>
    <row r="170" s="2" customFormat="1" ht="16.5" customHeight="1">
      <c r="A170" s="32"/>
      <c r="B170" s="33"/>
      <c r="C170" s="200" t="s">
        <v>231</v>
      </c>
      <c r="D170" s="200" t="s">
        <v>131</v>
      </c>
      <c r="E170" s="201" t="s">
        <v>326</v>
      </c>
      <c r="F170" s="202" t="s">
        <v>327</v>
      </c>
      <c r="G170" s="203" t="s">
        <v>139</v>
      </c>
      <c r="H170" s="204">
        <v>40</v>
      </c>
      <c r="I170" s="205"/>
      <c r="J170" s="206">
        <f>ROUND(I170*H170,2)</f>
        <v>0</v>
      </c>
      <c r="K170" s="207"/>
      <c r="L170" s="38"/>
      <c r="M170" s="215" t="s">
        <v>1</v>
      </c>
      <c r="N170" s="216" t="s">
        <v>38</v>
      </c>
      <c r="O170" s="85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3" t="s">
        <v>134</v>
      </c>
      <c r="AT170" s="213" t="s">
        <v>131</v>
      </c>
      <c r="AU170" s="213" t="s">
        <v>73</v>
      </c>
      <c r="AY170" s="11" t="s">
        <v>135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1" t="s">
        <v>81</v>
      </c>
      <c r="BK170" s="214">
        <f>ROUND(I170*H170,2)</f>
        <v>0</v>
      </c>
      <c r="BL170" s="11" t="s">
        <v>134</v>
      </c>
      <c r="BM170" s="213" t="s">
        <v>328</v>
      </c>
    </row>
    <row r="171" s="2" customFormat="1" ht="24" customHeight="1">
      <c r="A171" s="32"/>
      <c r="B171" s="33"/>
      <c r="C171" s="200" t="s">
        <v>329</v>
      </c>
      <c r="D171" s="200" t="s">
        <v>131</v>
      </c>
      <c r="E171" s="201" t="s">
        <v>330</v>
      </c>
      <c r="F171" s="202" t="s">
        <v>331</v>
      </c>
      <c r="G171" s="203" t="s">
        <v>139</v>
      </c>
      <c r="H171" s="204">
        <v>20</v>
      </c>
      <c r="I171" s="205"/>
      <c r="J171" s="206">
        <f>ROUND(I171*H171,2)</f>
        <v>0</v>
      </c>
      <c r="K171" s="207"/>
      <c r="L171" s="38"/>
      <c r="M171" s="215" t="s">
        <v>1</v>
      </c>
      <c r="N171" s="216" t="s">
        <v>38</v>
      </c>
      <c r="O171" s="85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3" t="s">
        <v>134</v>
      </c>
      <c r="AT171" s="213" t="s">
        <v>131</v>
      </c>
      <c r="AU171" s="213" t="s">
        <v>73</v>
      </c>
      <c r="AY171" s="11" t="s">
        <v>135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1" t="s">
        <v>81</v>
      </c>
      <c r="BK171" s="214">
        <f>ROUND(I171*H171,2)</f>
        <v>0</v>
      </c>
      <c r="BL171" s="11" t="s">
        <v>134</v>
      </c>
      <c r="BM171" s="213" t="s">
        <v>332</v>
      </c>
    </row>
    <row r="172" s="2" customFormat="1" ht="24" customHeight="1">
      <c r="A172" s="32"/>
      <c r="B172" s="33"/>
      <c r="C172" s="200" t="s">
        <v>235</v>
      </c>
      <c r="D172" s="200" t="s">
        <v>131</v>
      </c>
      <c r="E172" s="201" t="s">
        <v>333</v>
      </c>
      <c r="F172" s="202" t="s">
        <v>334</v>
      </c>
      <c r="G172" s="203" t="s">
        <v>139</v>
      </c>
      <c r="H172" s="204">
        <v>20</v>
      </c>
      <c r="I172" s="205"/>
      <c r="J172" s="206">
        <f>ROUND(I172*H172,2)</f>
        <v>0</v>
      </c>
      <c r="K172" s="207"/>
      <c r="L172" s="38"/>
      <c r="M172" s="215" t="s">
        <v>1</v>
      </c>
      <c r="N172" s="216" t="s">
        <v>38</v>
      </c>
      <c r="O172" s="85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3" t="s">
        <v>134</v>
      </c>
      <c r="AT172" s="213" t="s">
        <v>131</v>
      </c>
      <c r="AU172" s="213" t="s">
        <v>73</v>
      </c>
      <c r="AY172" s="11" t="s">
        <v>135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1" t="s">
        <v>81</v>
      </c>
      <c r="BK172" s="214">
        <f>ROUND(I172*H172,2)</f>
        <v>0</v>
      </c>
      <c r="BL172" s="11" t="s">
        <v>134</v>
      </c>
      <c r="BM172" s="213" t="s">
        <v>335</v>
      </c>
    </row>
    <row r="173" s="2" customFormat="1" ht="16.5" customHeight="1">
      <c r="A173" s="32"/>
      <c r="B173" s="33"/>
      <c r="C173" s="200" t="s">
        <v>336</v>
      </c>
      <c r="D173" s="200" t="s">
        <v>131</v>
      </c>
      <c r="E173" s="201" t="s">
        <v>337</v>
      </c>
      <c r="F173" s="202" t="s">
        <v>338</v>
      </c>
      <c r="G173" s="203" t="s">
        <v>339</v>
      </c>
      <c r="H173" s="204">
        <v>8</v>
      </c>
      <c r="I173" s="205"/>
      <c r="J173" s="206">
        <f>ROUND(I173*H173,2)</f>
        <v>0</v>
      </c>
      <c r="K173" s="207"/>
      <c r="L173" s="38"/>
      <c r="M173" s="215" t="s">
        <v>1</v>
      </c>
      <c r="N173" s="216" t="s">
        <v>38</v>
      </c>
      <c r="O173" s="85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3" t="s">
        <v>134</v>
      </c>
      <c r="AT173" s="213" t="s">
        <v>131</v>
      </c>
      <c r="AU173" s="213" t="s">
        <v>73</v>
      </c>
      <c r="AY173" s="11" t="s">
        <v>135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1" t="s">
        <v>81</v>
      </c>
      <c r="BK173" s="214">
        <f>ROUND(I173*H173,2)</f>
        <v>0</v>
      </c>
      <c r="BL173" s="11" t="s">
        <v>134</v>
      </c>
      <c r="BM173" s="213" t="s">
        <v>340</v>
      </c>
    </row>
    <row r="174" s="2" customFormat="1" ht="16.5" customHeight="1">
      <c r="A174" s="32"/>
      <c r="B174" s="33"/>
      <c r="C174" s="200" t="s">
        <v>239</v>
      </c>
      <c r="D174" s="200" t="s">
        <v>131</v>
      </c>
      <c r="E174" s="201" t="s">
        <v>341</v>
      </c>
      <c r="F174" s="202" t="s">
        <v>342</v>
      </c>
      <c r="G174" s="203" t="s">
        <v>339</v>
      </c>
      <c r="H174" s="204">
        <v>8</v>
      </c>
      <c r="I174" s="205"/>
      <c r="J174" s="206">
        <f>ROUND(I174*H174,2)</f>
        <v>0</v>
      </c>
      <c r="K174" s="207"/>
      <c r="L174" s="38"/>
      <c r="M174" s="215" t="s">
        <v>1</v>
      </c>
      <c r="N174" s="216" t="s">
        <v>38</v>
      </c>
      <c r="O174" s="85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3" t="s">
        <v>134</v>
      </c>
      <c r="AT174" s="213" t="s">
        <v>131</v>
      </c>
      <c r="AU174" s="213" t="s">
        <v>73</v>
      </c>
      <c r="AY174" s="11" t="s">
        <v>135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1" t="s">
        <v>81</v>
      </c>
      <c r="BK174" s="214">
        <f>ROUND(I174*H174,2)</f>
        <v>0</v>
      </c>
      <c r="BL174" s="11" t="s">
        <v>134</v>
      </c>
      <c r="BM174" s="213" t="s">
        <v>343</v>
      </c>
    </row>
    <row r="175" s="2" customFormat="1" ht="36" customHeight="1">
      <c r="A175" s="32"/>
      <c r="B175" s="33"/>
      <c r="C175" s="200" t="s">
        <v>344</v>
      </c>
      <c r="D175" s="200" t="s">
        <v>131</v>
      </c>
      <c r="E175" s="201" t="s">
        <v>345</v>
      </c>
      <c r="F175" s="202" t="s">
        <v>346</v>
      </c>
      <c r="G175" s="203" t="s">
        <v>139</v>
      </c>
      <c r="H175" s="204">
        <v>4</v>
      </c>
      <c r="I175" s="205"/>
      <c r="J175" s="206">
        <f>ROUND(I175*H175,2)</f>
        <v>0</v>
      </c>
      <c r="K175" s="207"/>
      <c r="L175" s="38"/>
      <c r="M175" s="215" t="s">
        <v>1</v>
      </c>
      <c r="N175" s="216" t="s">
        <v>38</v>
      </c>
      <c r="O175" s="85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3" t="s">
        <v>134</v>
      </c>
      <c r="AT175" s="213" t="s">
        <v>131</v>
      </c>
      <c r="AU175" s="213" t="s">
        <v>73</v>
      </c>
      <c r="AY175" s="11" t="s">
        <v>135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1" t="s">
        <v>81</v>
      </c>
      <c r="BK175" s="214">
        <f>ROUND(I175*H175,2)</f>
        <v>0</v>
      </c>
      <c r="BL175" s="11" t="s">
        <v>134</v>
      </c>
      <c r="BM175" s="213" t="s">
        <v>347</v>
      </c>
    </row>
    <row r="176" s="2" customFormat="1" ht="24" customHeight="1">
      <c r="A176" s="32"/>
      <c r="B176" s="33"/>
      <c r="C176" s="200" t="s">
        <v>242</v>
      </c>
      <c r="D176" s="200" t="s">
        <v>131</v>
      </c>
      <c r="E176" s="201" t="s">
        <v>348</v>
      </c>
      <c r="F176" s="202" t="s">
        <v>349</v>
      </c>
      <c r="G176" s="203" t="s">
        <v>139</v>
      </c>
      <c r="H176" s="204">
        <v>4</v>
      </c>
      <c r="I176" s="205"/>
      <c r="J176" s="206">
        <f>ROUND(I176*H176,2)</f>
        <v>0</v>
      </c>
      <c r="K176" s="207"/>
      <c r="L176" s="38"/>
      <c r="M176" s="215" t="s">
        <v>1</v>
      </c>
      <c r="N176" s="216" t="s">
        <v>38</v>
      </c>
      <c r="O176" s="85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3" t="s">
        <v>134</v>
      </c>
      <c r="AT176" s="213" t="s">
        <v>131</v>
      </c>
      <c r="AU176" s="213" t="s">
        <v>73</v>
      </c>
      <c r="AY176" s="11" t="s">
        <v>135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1" t="s">
        <v>81</v>
      </c>
      <c r="BK176" s="214">
        <f>ROUND(I176*H176,2)</f>
        <v>0</v>
      </c>
      <c r="BL176" s="11" t="s">
        <v>134</v>
      </c>
      <c r="BM176" s="213" t="s">
        <v>350</v>
      </c>
    </row>
    <row r="177" s="2" customFormat="1" ht="16.5" customHeight="1">
      <c r="A177" s="32"/>
      <c r="B177" s="33"/>
      <c r="C177" s="200" t="s">
        <v>351</v>
      </c>
      <c r="D177" s="200" t="s">
        <v>131</v>
      </c>
      <c r="E177" s="201" t="s">
        <v>352</v>
      </c>
      <c r="F177" s="202" t="s">
        <v>353</v>
      </c>
      <c r="G177" s="203" t="s">
        <v>139</v>
      </c>
      <c r="H177" s="204">
        <v>3</v>
      </c>
      <c r="I177" s="205"/>
      <c r="J177" s="206">
        <f>ROUND(I177*H177,2)</f>
        <v>0</v>
      </c>
      <c r="K177" s="207"/>
      <c r="L177" s="38"/>
      <c r="M177" s="215" t="s">
        <v>1</v>
      </c>
      <c r="N177" s="216" t="s">
        <v>38</v>
      </c>
      <c r="O177" s="85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3" t="s">
        <v>134</v>
      </c>
      <c r="AT177" s="213" t="s">
        <v>131</v>
      </c>
      <c r="AU177" s="213" t="s">
        <v>73</v>
      </c>
      <c r="AY177" s="11" t="s">
        <v>135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1" t="s">
        <v>81</v>
      </c>
      <c r="BK177" s="214">
        <f>ROUND(I177*H177,2)</f>
        <v>0</v>
      </c>
      <c r="BL177" s="11" t="s">
        <v>134</v>
      </c>
      <c r="BM177" s="213" t="s">
        <v>354</v>
      </c>
    </row>
    <row r="178" s="2" customFormat="1" ht="16.5" customHeight="1">
      <c r="A178" s="32"/>
      <c r="B178" s="33"/>
      <c r="C178" s="200" t="s">
        <v>246</v>
      </c>
      <c r="D178" s="200" t="s">
        <v>131</v>
      </c>
      <c r="E178" s="201" t="s">
        <v>355</v>
      </c>
      <c r="F178" s="202" t="s">
        <v>356</v>
      </c>
      <c r="G178" s="203" t="s">
        <v>139</v>
      </c>
      <c r="H178" s="204">
        <v>3</v>
      </c>
      <c r="I178" s="205"/>
      <c r="J178" s="206">
        <f>ROUND(I178*H178,2)</f>
        <v>0</v>
      </c>
      <c r="K178" s="207"/>
      <c r="L178" s="38"/>
      <c r="M178" s="215" t="s">
        <v>1</v>
      </c>
      <c r="N178" s="216" t="s">
        <v>38</v>
      </c>
      <c r="O178" s="85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3" t="s">
        <v>134</v>
      </c>
      <c r="AT178" s="213" t="s">
        <v>131</v>
      </c>
      <c r="AU178" s="213" t="s">
        <v>73</v>
      </c>
      <c r="AY178" s="11" t="s">
        <v>135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1" t="s">
        <v>81</v>
      </c>
      <c r="BK178" s="214">
        <f>ROUND(I178*H178,2)</f>
        <v>0</v>
      </c>
      <c r="BL178" s="11" t="s">
        <v>134</v>
      </c>
      <c r="BM178" s="213" t="s">
        <v>357</v>
      </c>
    </row>
    <row r="179" s="2" customFormat="1" ht="24" customHeight="1">
      <c r="A179" s="32"/>
      <c r="B179" s="33"/>
      <c r="C179" s="200" t="s">
        <v>358</v>
      </c>
      <c r="D179" s="200" t="s">
        <v>131</v>
      </c>
      <c r="E179" s="201" t="s">
        <v>359</v>
      </c>
      <c r="F179" s="202" t="s">
        <v>360</v>
      </c>
      <c r="G179" s="203" t="s">
        <v>133</v>
      </c>
      <c r="H179" s="204">
        <v>1</v>
      </c>
      <c r="I179" s="205"/>
      <c r="J179" s="206">
        <f>ROUND(I179*H179,2)</f>
        <v>0</v>
      </c>
      <c r="K179" s="207"/>
      <c r="L179" s="38"/>
      <c r="M179" s="215" t="s">
        <v>1</v>
      </c>
      <c r="N179" s="216" t="s">
        <v>38</v>
      </c>
      <c r="O179" s="85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3" t="s">
        <v>134</v>
      </c>
      <c r="AT179" s="213" t="s">
        <v>131</v>
      </c>
      <c r="AU179" s="213" t="s">
        <v>73</v>
      </c>
      <c r="AY179" s="11" t="s">
        <v>135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1" t="s">
        <v>81</v>
      </c>
      <c r="BK179" s="214">
        <f>ROUND(I179*H179,2)</f>
        <v>0</v>
      </c>
      <c r="BL179" s="11" t="s">
        <v>134</v>
      </c>
      <c r="BM179" s="213" t="s">
        <v>361</v>
      </c>
    </row>
    <row r="180" s="2" customFormat="1" ht="16.5" customHeight="1">
      <c r="A180" s="32"/>
      <c r="B180" s="33"/>
      <c r="C180" s="200" t="s">
        <v>249</v>
      </c>
      <c r="D180" s="200" t="s">
        <v>131</v>
      </c>
      <c r="E180" s="201" t="s">
        <v>362</v>
      </c>
      <c r="F180" s="202" t="s">
        <v>363</v>
      </c>
      <c r="G180" s="203" t="s">
        <v>139</v>
      </c>
      <c r="H180" s="204">
        <v>4</v>
      </c>
      <c r="I180" s="205"/>
      <c r="J180" s="206">
        <f>ROUND(I180*H180,2)</f>
        <v>0</v>
      </c>
      <c r="K180" s="207"/>
      <c r="L180" s="38"/>
      <c r="M180" s="215" t="s">
        <v>1</v>
      </c>
      <c r="N180" s="216" t="s">
        <v>38</v>
      </c>
      <c r="O180" s="85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3" t="s">
        <v>134</v>
      </c>
      <c r="AT180" s="213" t="s">
        <v>131</v>
      </c>
      <c r="AU180" s="213" t="s">
        <v>73</v>
      </c>
      <c r="AY180" s="11" t="s">
        <v>135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1" t="s">
        <v>81</v>
      </c>
      <c r="BK180" s="214">
        <f>ROUND(I180*H180,2)</f>
        <v>0</v>
      </c>
      <c r="BL180" s="11" t="s">
        <v>134</v>
      </c>
      <c r="BM180" s="213" t="s">
        <v>364</v>
      </c>
    </row>
    <row r="181" s="2" customFormat="1" ht="16.5" customHeight="1">
      <c r="A181" s="32"/>
      <c r="B181" s="33"/>
      <c r="C181" s="200" t="s">
        <v>365</v>
      </c>
      <c r="D181" s="200" t="s">
        <v>131</v>
      </c>
      <c r="E181" s="201" t="s">
        <v>366</v>
      </c>
      <c r="F181" s="202" t="s">
        <v>367</v>
      </c>
      <c r="G181" s="203" t="s">
        <v>139</v>
      </c>
      <c r="H181" s="204">
        <v>4</v>
      </c>
      <c r="I181" s="205"/>
      <c r="J181" s="206">
        <f>ROUND(I181*H181,2)</f>
        <v>0</v>
      </c>
      <c r="K181" s="207"/>
      <c r="L181" s="38"/>
      <c r="M181" s="215" t="s">
        <v>1</v>
      </c>
      <c r="N181" s="216" t="s">
        <v>38</v>
      </c>
      <c r="O181" s="85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3" t="s">
        <v>134</v>
      </c>
      <c r="AT181" s="213" t="s">
        <v>131</v>
      </c>
      <c r="AU181" s="213" t="s">
        <v>73</v>
      </c>
      <c r="AY181" s="11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1" t="s">
        <v>81</v>
      </c>
      <c r="BK181" s="214">
        <f>ROUND(I181*H181,2)</f>
        <v>0</v>
      </c>
      <c r="BL181" s="11" t="s">
        <v>134</v>
      </c>
      <c r="BM181" s="213" t="s">
        <v>368</v>
      </c>
    </row>
    <row r="182" s="2" customFormat="1" ht="24" customHeight="1">
      <c r="A182" s="32"/>
      <c r="B182" s="33"/>
      <c r="C182" s="200" t="s">
        <v>253</v>
      </c>
      <c r="D182" s="200" t="s">
        <v>131</v>
      </c>
      <c r="E182" s="201" t="s">
        <v>369</v>
      </c>
      <c r="F182" s="202" t="s">
        <v>370</v>
      </c>
      <c r="G182" s="203" t="s">
        <v>167</v>
      </c>
      <c r="H182" s="204">
        <v>0.40000000000000002</v>
      </c>
      <c r="I182" s="205"/>
      <c r="J182" s="206">
        <f>ROUND(I182*H182,2)</f>
        <v>0</v>
      </c>
      <c r="K182" s="207"/>
      <c r="L182" s="38"/>
      <c r="M182" s="215" t="s">
        <v>1</v>
      </c>
      <c r="N182" s="216" t="s">
        <v>38</v>
      </c>
      <c r="O182" s="85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3" t="s">
        <v>134</v>
      </c>
      <c r="AT182" s="213" t="s">
        <v>131</v>
      </c>
      <c r="AU182" s="213" t="s">
        <v>73</v>
      </c>
      <c r="AY182" s="11" t="s">
        <v>135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1" t="s">
        <v>81</v>
      </c>
      <c r="BK182" s="214">
        <f>ROUND(I182*H182,2)</f>
        <v>0</v>
      </c>
      <c r="BL182" s="11" t="s">
        <v>134</v>
      </c>
      <c r="BM182" s="213" t="s">
        <v>371</v>
      </c>
    </row>
    <row r="183" s="2" customFormat="1" ht="24" customHeight="1">
      <c r="A183" s="32"/>
      <c r="B183" s="33"/>
      <c r="C183" s="200" t="s">
        <v>372</v>
      </c>
      <c r="D183" s="200" t="s">
        <v>131</v>
      </c>
      <c r="E183" s="201" t="s">
        <v>373</v>
      </c>
      <c r="F183" s="202" t="s">
        <v>374</v>
      </c>
      <c r="G183" s="203" t="s">
        <v>167</v>
      </c>
      <c r="H183" s="204">
        <v>0.048000000000000001</v>
      </c>
      <c r="I183" s="205"/>
      <c r="J183" s="206">
        <f>ROUND(I183*H183,2)</f>
        <v>0</v>
      </c>
      <c r="K183" s="207"/>
      <c r="L183" s="38"/>
      <c r="M183" s="215" t="s">
        <v>1</v>
      </c>
      <c r="N183" s="216" t="s">
        <v>38</v>
      </c>
      <c r="O183" s="85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3" t="s">
        <v>134</v>
      </c>
      <c r="AT183" s="213" t="s">
        <v>131</v>
      </c>
      <c r="AU183" s="213" t="s">
        <v>73</v>
      </c>
      <c r="AY183" s="11" t="s">
        <v>135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1" t="s">
        <v>81</v>
      </c>
      <c r="BK183" s="214">
        <f>ROUND(I183*H183,2)</f>
        <v>0</v>
      </c>
      <c r="BL183" s="11" t="s">
        <v>134</v>
      </c>
      <c r="BM183" s="213" t="s">
        <v>375</v>
      </c>
    </row>
    <row r="184" s="2" customFormat="1" ht="24" customHeight="1">
      <c r="A184" s="32"/>
      <c r="B184" s="33"/>
      <c r="C184" s="200" t="s">
        <v>256</v>
      </c>
      <c r="D184" s="200" t="s">
        <v>131</v>
      </c>
      <c r="E184" s="201" t="s">
        <v>376</v>
      </c>
      <c r="F184" s="202" t="s">
        <v>377</v>
      </c>
      <c r="G184" s="203" t="s">
        <v>167</v>
      </c>
      <c r="H184" s="204">
        <v>0.031</v>
      </c>
      <c r="I184" s="205"/>
      <c r="J184" s="206">
        <f>ROUND(I184*H184,2)</f>
        <v>0</v>
      </c>
      <c r="K184" s="207"/>
      <c r="L184" s="38"/>
      <c r="M184" s="215" t="s">
        <v>1</v>
      </c>
      <c r="N184" s="216" t="s">
        <v>38</v>
      </c>
      <c r="O184" s="85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3" t="s">
        <v>134</v>
      </c>
      <c r="AT184" s="213" t="s">
        <v>131</v>
      </c>
      <c r="AU184" s="213" t="s">
        <v>73</v>
      </c>
      <c r="AY184" s="11" t="s">
        <v>135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1" t="s">
        <v>81</v>
      </c>
      <c r="BK184" s="214">
        <f>ROUND(I184*H184,2)</f>
        <v>0</v>
      </c>
      <c r="BL184" s="11" t="s">
        <v>134</v>
      </c>
      <c r="BM184" s="213" t="s">
        <v>378</v>
      </c>
    </row>
    <row r="185" s="2" customFormat="1" ht="24" customHeight="1">
      <c r="A185" s="32"/>
      <c r="B185" s="33"/>
      <c r="C185" s="200" t="s">
        <v>379</v>
      </c>
      <c r="D185" s="200" t="s">
        <v>131</v>
      </c>
      <c r="E185" s="201" t="s">
        <v>380</v>
      </c>
      <c r="F185" s="202" t="s">
        <v>381</v>
      </c>
      <c r="G185" s="203" t="s">
        <v>175</v>
      </c>
      <c r="H185" s="204">
        <v>244.66999999999999</v>
      </c>
      <c r="I185" s="205"/>
      <c r="J185" s="206">
        <f>ROUND(I185*H185,2)</f>
        <v>0</v>
      </c>
      <c r="K185" s="207"/>
      <c r="L185" s="38"/>
      <c r="M185" s="215" t="s">
        <v>1</v>
      </c>
      <c r="N185" s="216" t="s">
        <v>38</v>
      </c>
      <c r="O185" s="85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3" t="s">
        <v>134</v>
      </c>
      <c r="AT185" s="213" t="s">
        <v>131</v>
      </c>
      <c r="AU185" s="213" t="s">
        <v>73</v>
      </c>
      <c r="AY185" s="11" t="s">
        <v>135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1" t="s">
        <v>81</v>
      </c>
      <c r="BK185" s="214">
        <f>ROUND(I185*H185,2)</f>
        <v>0</v>
      </c>
      <c r="BL185" s="11" t="s">
        <v>134</v>
      </c>
      <c r="BM185" s="213" t="s">
        <v>382</v>
      </c>
    </row>
    <row r="186" s="2" customFormat="1" ht="16.5" customHeight="1">
      <c r="A186" s="32"/>
      <c r="B186" s="33"/>
      <c r="C186" s="200" t="s">
        <v>260</v>
      </c>
      <c r="D186" s="200" t="s">
        <v>131</v>
      </c>
      <c r="E186" s="201" t="s">
        <v>383</v>
      </c>
      <c r="F186" s="202" t="s">
        <v>384</v>
      </c>
      <c r="G186" s="203" t="s">
        <v>142</v>
      </c>
      <c r="H186" s="204">
        <v>1333.1099999999999</v>
      </c>
      <c r="I186" s="205"/>
      <c r="J186" s="206">
        <f>ROUND(I186*H186,2)</f>
        <v>0</v>
      </c>
      <c r="K186" s="207"/>
      <c r="L186" s="38"/>
      <c r="M186" s="215" t="s">
        <v>1</v>
      </c>
      <c r="N186" s="216" t="s">
        <v>38</v>
      </c>
      <c r="O186" s="85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13" t="s">
        <v>134</v>
      </c>
      <c r="AT186" s="213" t="s">
        <v>131</v>
      </c>
      <c r="AU186" s="213" t="s">
        <v>73</v>
      </c>
      <c r="AY186" s="11" t="s">
        <v>135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1" t="s">
        <v>81</v>
      </c>
      <c r="BK186" s="214">
        <f>ROUND(I186*H186,2)</f>
        <v>0</v>
      </c>
      <c r="BL186" s="11" t="s">
        <v>134</v>
      </c>
      <c r="BM186" s="213" t="s">
        <v>385</v>
      </c>
    </row>
    <row r="187" s="2" customFormat="1" ht="24" customHeight="1">
      <c r="A187" s="32"/>
      <c r="B187" s="33"/>
      <c r="C187" s="200" t="s">
        <v>386</v>
      </c>
      <c r="D187" s="200" t="s">
        <v>131</v>
      </c>
      <c r="E187" s="201" t="s">
        <v>205</v>
      </c>
      <c r="F187" s="202" t="s">
        <v>206</v>
      </c>
      <c r="G187" s="203" t="s">
        <v>142</v>
      </c>
      <c r="H187" s="204">
        <v>1333.1099999999999</v>
      </c>
      <c r="I187" s="205"/>
      <c r="J187" s="206">
        <f>ROUND(I187*H187,2)</f>
        <v>0</v>
      </c>
      <c r="K187" s="207"/>
      <c r="L187" s="38"/>
      <c r="M187" s="215" t="s">
        <v>1</v>
      </c>
      <c r="N187" s="216" t="s">
        <v>38</v>
      </c>
      <c r="O187" s="85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3" t="s">
        <v>134</v>
      </c>
      <c r="AT187" s="213" t="s">
        <v>131</v>
      </c>
      <c r="AU187" s="213" t="s">
        <v>73</v>
      </c>
      <c r="AY187" s="11" t="s">
        <v>135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1" t="s">
        <v>81</v>
      </c>
      <c r="BK187" s="214">
        <f>ROUND(I187*H187,2)</f>
        <v>0</v>
      </c>
      <c r="BL187" s="11" t="s">
        <v>134</v>
      </c>
      <c r="BM187" s="213" t="s">
        <v>387</v>
      </c>
    </row>
    <row r="188" s="2" customFormat="1" ht="16.5" customHeight="1">
      <c r="A188" s="32"/>
      <c r="B188" s="33"/>
      <c r="C188" s="200" t="s">
        <v>263</v>
      </c>
      <c r="D188" s="200" t="s">
        <v>131</v>
      </c>
      <c r="E188" s="201" t="s">
        <v>388</v>
      </c>
      <c r="F188" s="202" t="s">
        <v>389</v>
      </c>
      <c r="G188" s="203" t="s">
        <v>142</v>
      </c>
      <c r="H188" s="204">
        <v>1333.1099999999999</v>
      </c>
      <c r="I188" s="205"/>
      <c r="J188" s="206">
        <f>ROUND(I188*H188,2)</f>
        <v>0</v>
      </c>
      <c r="K188" s="207"/>
      <c r="L188" s="38"/>
      <c r="M188" s="215" t="s">
        <v>1</v>
      </c>
      <c r="N188" s="216" t="s">
        <v>38</v>
      </c>
      <c r="O188" s="85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3" t="s">
        <v>134</v>
      </c>
      <c r="AT188" s="213" t="s">
        <v>131</v>
      </c>
      <c r="AU188" s="213" t="s">
        <v>73</v>
      </c>
      <c r="AY188" s="11" t="s">
        <v>135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1" t="s">
        <v>81</v>
      </c>
      <c r="BK188" s="214">
        <f>ROUND(I188*H188,2)</f>
        <v>0</v>
      </c>
      <c r="BL188" s="11" t="s">
        <v>134</v>
      </c>
      <c r="BM188" s="213" t="s">
        <v>390</v>
      </c>
    </row>
    <row r="189" s="2" customFormat="1" ht="24" customHeight="1">
      <c r="A189" s="32"/>
      <c r="B189" s="33"/>
      <c r="C189" s="200" t="s">
        <v>391</v>
      </c>
      <c r="D189" s="200" t="s">
        <v>131</v>
      </c>
      <c r="E189" s="201" t="s">
        <v>392</v>
      </c>
      <c r="F189" s="202" t="s">
        <v>393</v>
      </c>
      <c r="G189" s="203" t="s">
        <v>142</v>
      </c>
      <c r="H189" s="204">
        <v>37.179000000000002</v>
      </c>
      <c r="I189" s="205"/>
      <c r="J189" s="206">
        <f>ROUND(I189*H189,2)</f>
        <v>0</v>
      </c>
      <c r="K189" s="207"/>
      <c r="L189" s="38"/>
      <c r="M189" s="215" t="s">
        <v>1</v>
      </c>
      <c r="N189" s="216" t="s">
        <v>38</v>
      </c>
      <c r="O189" s="85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3" t="s">
        <v>134</v>
      </c>
      <c r="AT189" s="213" t="s">
        <v>131</v>
      </c>
      <c r="AU189" s="213" t="s">
        <v>73</v>
      </c>
      <c r="AY189" s="11" t="s">
        <v>135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1" t="s">
        <v>81</v>
      </c>
      <c r="BK189" s="214">
        <f>ROUND(I189*H189,2)</f>
        <v>0</v>
      </c>
      <c r="BL189" s="11" t="s">
        <v>134</v>
      </c>
      <c r="BM189" s="213" t="s">
        <v>394</v>
      </c>
    </row>
    <row r="190" s="2" customFormat="1" ht="36" customHeight="1">
      <c r="A190" s="32"/>
      <c r="B190" s="33"/>
      <c r="C190" s="200" t="s">
        <v>267</v>
      </c>
      <c r="D190" s="200" t="s">
        <v>131</v>
      </c>
      <c r="E190" s="201" t="s">
        <v>395</v>
      </c>
      <c r="F190" s="202" t="s">
        <v>396</v>
      </c>
      <c r="G190" s="203" t="s">
        <v>142</v>
      </c>
      <c r="H190" s="204">
        <v>37.179000000000002</v>
      </c>
      <c r="I190" s="205"/>
      <c r="J190" s="206">
        <f>ROUND(I190*H190,2)</f>
        <v>0</v>
      </c>
      <c r="K190" s="207"/>
      <c r="L190" s="38"/>
      <c r="M190" s="215" t="s">
        <v>1</v>
      </c>
      <c r="N190" s="216" t="s">
        <v>38</v>
      </c>
      <c r="O190" s="85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3" t="s">
        <v>134</v>
      </c>
      <c r="AT190" s="213" t="s">
        <v>131</v>
      </c>
      <c r="AU190" s="213" t="s">
        <v>73</v>
      </c>
      <c r="AY190" s="11" t="s">
        <v>135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1" t="s">
        <v>81</v>
      </c>
      <c r="BK190" s="214">
        <f>ROUND(I190*H190,2)</f>
        <v>0</v>
      </c>
      <c r="BL190" s="11" t="s">
        <v>134</v>
      </c>
      <c r="BM190" s="213" t="s">
        <v>397</v>
      </c>
    </row>
    <row r="191" s="2" customFormat="1" ht="16.5" customHeight="1">
      <c r="A191" s="32"/>
      <c r="B191" s="33"/>
      <c r="C191" s="200" t="s">
        <v>398</v>
      </c>
      <c r="D191" s="200" t="s">
        <v>131</v>
      </c>
      <c r="E191" s="201" t="s">
        <v>399</v>
      </c>
      <c r="F191" s="202" t="s">
        <v>400</v>
      </c>
      <c r="G191" s="203" t="s">
        <v>142</v>
      </c>
      <c r="H191" s="204">
        <v>36.850000000000001</v>
      </c>
      <c r="I191" s="205"/>
      <c r="J191" s="206">
        <f>ROUND(I191*H191,2)</f>
        <v>0</v>
      </c>
      <c r="K191" s="207"/>
      <c r="L191" s="38"/>
      <c r="M191" s="215" t="s">
        <v>1</v>
      </c>
      <c r="N191" s="216" t="s">
        <v>38</v>
      </c>
      <c r="O191" s="85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3" t="s">
        <v>134</v>
      </c>
      <c r="AT191" s="213" t="s">
        <v>131</v>
      </c>
      <c r="AU191" s="213" t="s">
        <v>73</v>
      </c>
      <c r="AY191" s="11" t="s">
        <v>135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1" t="s">
        <v>81</v>
      </c>
      <c r="BK191" s="214">
        <f>ROUND(I191*H191,2)</f>
        <v>0</v>
      </c>
      <c r="BL191" s="11" t="s">
        <v>134</v>
      </c>
      <c r="BM191" s="213" t="s">
        <v>401</v>
      </c>
    </row>
    <row r="192" s="2" customFormat="1" ht="16.5" customHeight="1">
      <c r="A192" s="32"/>
      <c r="B192" s="33"/>
      <c r="C192" s="200" t="s">
        <v>270</v>
      </c>
      <c r="D192" s="200" t="s">
        <v>131</v>
      </c>
      <c r="E192" s="201" t="s">
        <v>402</v>
      </c>
      <c r="F192" s="202" t="s">
        <v>403</v>
      </c>
      <c r="G192" s="203" t="s">
        <v>142</v>
      </c>
      <c r="H192" s="204">
        <v>0.32900000000000001</v>
      </c>
      <c r="I192" s="205"/>
      <c r="J192" s="206">
        <f>ROUND(I192*H192,2)</f>
        <v>0</v>
      </c>
      <c r="K192" s="207"/>
      <c r="L192" s="38"/>
      <c r="M192" s="215" t="s">
        <v>1</v>
      </c>
      <c r="N192" s="216" t="s">
        <v>38</v>
      </c>
      <c r="O192" s="85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3" t="s">
        <v>134</v>
      </c>
      <c r="AT192" s="213" t="s">
        <v>131</v>
      </c>
      <c r="AU192" s="213" t="s">
        <v>73</v>
      </c>
      <c r="AY192" s="11" t="s">
        <v>135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1" t="s">
        <v>81</v>
      </c>
      <c r="BK192" s="214">
        <f>ROUND(I192*H192,2)</f>
        <v>0</v>
      </c>
      <c r="BL192" s="11" t="s">
        <v>134</v>
      </c>
      <c r="BM192" s="213" t="s">
        <v>404</v>
      </c>
    </row>
    <row r="193" s="2" customFormat="1" ht="24" customHeight="1">
      <c r="A193" s="32"/>
      <c r="B193" s="33"/>
      <c r="C193" s="200" t="s">
        <v>405</v>
      </c>
      <c r="D193" s="200" t="s">
        <v>131</v>
      </c>
      <c r="E193" s="201" t="s">
        <v>406</v>
      </c>
      <c r="F193" s="202" t="s">
        <v>407</v>
      </c>
      <c r="G193" s="203" t="s">
        <v>139</v>
      </c>
      <c r="H193" s="204">
        <v>5</v>
      </c>
      <c r="I193" s="205"/>
      <c r="J193" s="206">
        <f>ROUND(I193*H193,2)</f>
        <v>0</v>
      </c>
      <c r="K193" s="207"/>
      <c r="L193" s="38"/>
      <c r="M193" s="215" t="s">
        <v>1</v>
      </c>
      <c r="N193" s="216" t="s">
        <v>38</v>
      </c>
      <c r="O193" s="85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3" t="s">
        <v>134</v>
      </c>
      <c r="AT193" s="213" t="s">
        <v>131</v>
      </c>
      <c r="AU193" s="213" t="s">
        <v>73</v>
      </c>
      <c r="AY193" s="11" t="s">
        <v>135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1" t="s">
        <v>81</v>
      </c>
      <c r="BK193" s="214">
        <f>ROUND(I193*H193,2)</f>
        <v>0</v>
      </c>
      <c r="BL193" s="11" t="s">
        <v>134</v>
      </c>
      <c r="BM193" s="213" t="s">
        <v>408</v>
      </c>
    </row>
    <row r="194" s="2" customFormat="1" ht="24" customHeight="1">
      <c r="A194" s="32"/>
      <c r="B194" s="33"/>
      <c r="C194" s="200" t="s">
        <v>274</v>
      </c>
      <c r="D194" s="200" t="s">
        <v>131</v>
      </c>
      <c r="E194" s="201" t="s">
        <v>409</v>
      </c>
      <c r="F194" s="202" t="s">
        <v>410</v>
      </c>
      <c r="G194" s="203" t="s">
        <v>139</v>
      </c>
      <c r="H194" s="204">
        <v>3</v>
      </c>
      <c r="I194" s="205"/>
      <c r="J194" s="206">
        <f>ROUND(I194*H194,2)</f>
        <v>0</v>
      </c>
      <c r="K194" s="207"/>
      <c r="L194" s="38"/>
      <c r="M194" s="215" t="s">
        <v>1</v>
      </c>
      <c r="N194" s="216" t="s">
        <v>38</v>
      </c>
      <c r="O194" s="85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3" t="s">
        <v>134</v>
      </c>
      <c r="AT194" s="213" t="s">
        <v>131</v>
      </c>
      <c r="AU194" s="213" t="s">
        <v>73</v>
      </c>
      <c r="AY194" s="11" t="s">
        <v>135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1" t="s">
        <v>81</v>
      </c>
      <c r="BK194" s="214">
        <f>ROUND(I194*H194,2)</f>
        <v>0</v>
      </c>
      <c r="BL194" s="11" t="s">
        <v>134</v>
      </c>
      <c r="BM194" s="213" t="s">
        <v>411</v>
      </c>
    </row>
    <row r="195" s="2" customFormat="1" ht="24" customHeight="1">
      <c r="A195" s="32"/>
      <c r="B195" s="33"/>
      <c r="C195" s="219" t="s">
        <v>412</v>
      </c>
      <c r="D195" s="219" t="s">
        <v>413</v>
      </c>
      <c r="E195" s="220" t="s">
        <v>414</v>
      </c>
      <c r="F195" s="221" t="s">
        <v>415</v>
      </c>
      <c r="G195" s="222" t="s">
        <v>142</v>
      </c>
      <c r="H195" s="223">
        <v>1265.02</v>
      </c>
      <c r="I195" s="224"/>
      <c r="J195" s="225">
        <f>ROUND(I195*H195,2)</f>
        <v>0</v>
      </c>
      <c r="K195" s="226"/>
      <c r="L195" s="227"/>
      <c r="M195" s="228" t="s">
        <v>1</v>
      </c>
      <c r="N195" s="229" t="s">
        <v>38</v>
      </c>
      <c r="O195" s="85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3" t="s">
        <v>149</v>
      </c>
      <c r="AT195" s="213" t="s">
        <v>413</v>
      </c>
      <c r="AU195" s="213" t="s">
        <v>73</v>
      </c>
      <c r="AY195" s="11" t="s">
        <v>135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1" t="s">
        <v>81</v>
      </c>
      <c r="BK195" s="214">
        <f>ROUND(I195*H195,2)</f>
        <v>0</v>
      </c>
      <c r="BL195" s="11" t="s">
        <v>134</v>
      </c>
      <c r="BM195" s="213" t="s">
        <v>416</v>
      </c>
    </row>
    <row r="196" s="2" customFormat="1" ht="24" customHeight="1">
      <c r="A196" s="32"/>
      <c r="B196" s="33"/>
      <c r="C196" s="219" t="s">
        <v>277</v>
      </c>
      <c r="D196" s="219" t="s">
        <v>413</v>
      </c>
      <c r="E196" s="220" t="s">
        <v>417</v>
      </c>
      <c r="F196" s="221" t="s">
        <v>418</v>
      </c>
      <c r="G196" s="222" t="s">
        <v>142</v>
      </c>
      <c r="H196" s="223">
        <v>237.66999999999999</v>
      </c>
      <c r="I196" s="224"/>
      <c r="J196" s="225">
        <f>ROUND(I196*H196,2)</f>
        <v>0</v>
      </c>
      <c r="K196" s="226"/>
      <c r="L196" s="227"/>
      <c r="M196" s="228" t="s">
        <v>1</v>
      </c>
      <c r="N196" s="229" t="s">
        <v>38</v>
      </c>
      <c r="O196" s="85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13" t="s">
        <v>149</v>
      </c>
      <c r="AT196" s="213" t="s">
        <v>413</v>
      </c>
      <c r="AU196" s="213" t="s">
        <v>73</v>
      </c>
      <c r="AY196" s="11" t="s">
        <v>135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1" t="s">
        <v>81</v>
      </c>
      <c r="BK196" s="214">
        <f>ROUND(I196*H196,2)</f>
        <v>0</v>
      </c>
      <c r="BL196" s="11" t="s">
        <v>134</v>
      </c>
      <c r="BM196" s="213" t="s">
        <v>419</v>
      </c>
    </row>
    <row r="197" s="2" customFormat="1" ht="24" customHeight="1">
      <c r="A197" s="32"/>
      <c r="B197" s="33"/>
      <c r="C197" s="200" t="s">
        <v>420</v>
      </c>
      <c r="D197" s="200" t="s">
        <v>131</v>
      </c>
      <c r="E197" s="201" t="s">
        <v>421</v>
      </c>
      <c r="F197" s="202" t="s">
        <v>422</v>
      </c>
      <c r="G197" s="203" t="s">
        <v>142</v>
      </c>
      <c r="H197" s="204">
        <v>1502.6900000000001</v>
      </c>
      <c r="I197" s="205"/>
      <c r="J197" s="206">
        <f>ROUND(I197*H197,2)</f>
        <v>0</v>
      </c>
      <c r="K197" s="207"/>
      <c r="L197" s="38"/>
      <c r="M197" s="215" t="s">
        <v>1</v>
      </c>
      <c r="N197" s="216" t="s">
        <v>38</v>
      </c>
      <c r="O197" s="85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3" t="s">
        <v>134</v>
      </c>
      <c r="AT197" s="213" t="s">
        <v>131</v>
      </c>
      <c r="AU197" s="213" t="s">
        <v>73</v>
      </c>
      <c r="AY197" s="11" t="s">
        <v>135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1" t="s">
        <v>81</v>
      </c>
      <c r="BK197" s="214">
        <f>ROUND(I197*H197,2)</f>
        <v>0</v>
      </c>
      <c r="BL197" s="11" t="s">
        <v>134</v>
      </c>
      <c r="BM197" s="213" t="s">
        <v>423</v>
      </c>
    </row>
    <row r="198" s="2" customFormat="1" ht="16.5" customHeight="1">
      <c r="A198" s="32"/>
      <c r="B198" s="33"/>
      <c r="C198" s="219" t="s">
        <v>281</v>
      </c>
      <c r="D198" s="219" t="s">
        <v>413</v>
      </c>
      <c r="E198" s="220" t="s">
        <v>424</v>
      </c>
      <c r="F198" s="221" t="s">
        <v>425</v>
      </c>
      <c r="G198" s="222" t="s">
        <v>139</v>
      </c>
      <c r="H198" s="223">
        <v>4</v>
      </c>
      <c r="I198" s="224"/>
      <c r="J198" s="225">
        <f>ROUND(I198*H198,2)</f>
        <v>0</v>
      </c>
      <c r="K198" s="226"/>
      <c r="L198" s="227"/>
      <c r="M198" s="228" t="s">
        <v>1</v>
      </c>
      <c r="N198" s="229" t="s">
        <v>38</v>
      </c>
      <c r="O198" s="85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13" t="s">
        <v>149</v>
      </c>
      <c r="AT198" s="213" t="s">
        <v>413</v>
      </c>
      <c r="AU198" s="213" t="s">
        <v>73</v>
      </c>
      <c r="AY198" s="11" t="s">
        <v>135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1" t="s">
        <v>81</v>
      </c>
      <c r="BK198" s="214">
        <f>ROUND(I198*H198,2)</f>
        <v>0</v>
      </c>
      <c r="BL198" s="11" t="s">
        <v>134</v>
      </c>
      <c r="BM198" s="213" t="s">
        <v>426</v>
      </c>
    </row>
    <row r="199" s="2" customFormat="1" ht="16.5" customHeight="1">
      <c r="A199" s="32"/>
      <c r="B199" s="33"/>
      <c r="C199" s="219" t="s">
        <v>427</v>
      </c>
      <c r="D199" s="219" t="s">
        <v>413</v>
      </c>
      <c r="E199" s="220" t="s">
        <v>428</v>
      </c>
      <c r="F199" s="221" t="s">
        <v>429</v>
      </c>
      <c r="G199" s="222" t="s">
        <v>139</v>
      </c>
      <c r="H199" s="223">
        <v>2584</v>
      </c>
      <c r="I199" s="224"/>
      <c r="J199" s="225">
        <f>ROUND(I199*H199,2)</f>
        <v>0</v>
      </c>
      <c r="K199" s="226"/>
      <c r="L199" s="227"/>
      <c r="M199" s="228" t="s">
        <v>1</v>
      </c>
      <c r="N199" s="229" t="s">
        <v>38</v>
      </c>
      <c r="O199" s="85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13" t="s">
        <v>149</v>
      </c>
      <c r="AT199" s="213" t="s">
        <v>413</v>
      </c>
      <c r="AU199" s="213" t="s">
        <v>73</v>
      </c>
      <c r="AY199" s="11" t="s">
        <v>135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1" t="s">
        <v>81</v>
      </c>
      <c r="BK199" s="214">
        <f>ROUND(I199*H199,2)</f>
        <v>0</v>
      </c>
      <c r="BL199" s="11" t="s">
        <v>134</v>
      </c>
      <c r="BM199" s="213" t="s">
        <v>430</v>
      </c>
    </row>
    <row r="200" s="2" customFormat="1" ht="16.5" customHeight="1">
      <c r="A200" s="32"/>
      <c r="B200" s="33"/>
      <c r="C200" s="219" t="s">
        <v>284</v>
      </c>
      <c r="D200" s="219" t="s">
        <v>413</v>
      </c>
      <c r="E200" s="220" t="s">
        <v>431</v>
      </c>
      <c r="F200" s="221" t="s">
        <v>432</v>
      </c>
      <c r="G200" s="222" t="s">
        <v>139</v>
      </c>
      <c r="H200" s="223">
        <v>1300</v>
      </c>
      <c r="I200" s="224"/>
      <c r="J200" s="225">
        <f>ROUND(I200*H200,2)</f>
        <v>0</v>
      </c>
      <c r="K200" s="226"/>
      <c r="L200" s="227"/>
      <c r="M200" s="228" t="s">
        <v>1</v>
      </c>
      <c r="N200" s="229" t="s">
        <v>38</v>
      </c>
      <c r="O200" s="85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13" t="s">
        <v>149</v>
      </c>
      <c r="AT200" s="213" t="s">
        <v>413</v>
      </c>
      <c r="AU200" s="213" t="s">
        <v>73</v>
      </c>
      <c r="AY200" s="11" t="s">
        <v>135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1" t="s">
        <v>81</v>
      </c>
      <c r="BK200" s="214">
        <f>ROUND(I200*H200,2)</f>
        <v>0</v>
      </c>
      <c r="BL200" s="11" t="s">
        <v>134</v>
      </c>
      <c r="BM200" s="213" t="s">
        <v>433</v>
      </c>
    </row>
    <row r="201" s="2" customFormat="1" ht="16.5" customHeight="1">
      <c r="A201" s="32"/>
      <c r="B201" s="33"/>
      <c r="C201" s="219" t="s">
        <v>434</v>
      </c>
      <c r="D201" s="219" t="s">
        <v>413</v>
      </c>
      <c r="E201" s="220" t="s">
        <v>435</v>
      </c>
      <c r="F201" s="221" t="s">
        <v>436</v>
      </c>
      <c r="G201" s="222" t="s">
        <v>139</v>
      </c>
      <c r="H201" s="223">
        <v>3884</v>
      </c>
      <c r="I201" s="224"/>
      <c r="J201" s="225">
        <f>ROUND(I201*H201,2)</f>
        <v>0</v>
      </c>
      <c r="K201" s="226"/>
      <c r="L201" s="227"/>
      <c r="M201" s="228" t="s">
        <v>1</v>
      </c>
      <c r="N201" s="229" t="s">
        <v>38</v>
      </c>
      <c r="O201" s="85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13" t="s">
        <v>149</v>
      </c>
      <c r="AT201" s="213" t="s">
        <v>413</v>
      </c>
      <c r="AU201" s="213" t="s">
        <v>73</v>
      </c>
      <c r="AY201" s="11" t="s">
        <v>135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1" t="s">
        <v>81</v>
      </c>
      <c r="BK201" s="214">
        <f>ROUND(I201*H201,2)</f>
        <v>0</v>
      </c>
      <c r="BL201" s="11" t="s">
        <v>134</v>
      </c>
      <c r="BM201" s="213" t="s">
        <v>437</v>
      </c>
    </row>
    <row r="202" s="2" customFormat="1" ht="24" customHeight="1">
      <c r="A202" s="32"/>
      <c r="B202" s="33"/>
      <c r="C202" s="219" t="s">
        <v>288</v>
      </c>
      <c r="D202" s="219" t="s">
        <v>413</v>
      </c>
      <c r="E202" s="220" t="s">
        <v>438</v>
      </c>
      <c r="F202" s="221" t="s">
        <v>439</v>
      </c>
      <c r="G202" s="222" t="s">
        <v>139</v>
      </c>
      <c r="H202" s="223">
        <v>1476</v>
      </c>
      <c r="I202" s="224"/>
      <c r="J202" s="225">
        <f>ROUND(I202*H202,2)</f>
        <v>0</v>
      </c>
      <c r="K202" s="226"/>
      <c r="L202" s="227"/>
      <c r="M202" s="228" t="s">
        <v>1</v>
      </c>
      <c r="N202" s="229" t="s">
        <v>38</v>
      </c>
      <c r="O202" s="85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13" t="s">
        <v>149</v>
      </c>
      <c r="AT202" s="213" t="s">
        <v>413</v>
      </c>
      <c r="AU202" s="213" t="s">
        <v>73</v>
      </c>
      <c r="AY202" s="11" t="s">
        <v>135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1" t="s">
        <v>81</v>
      </c>
      <c r="BK202" s="214">
        <f>ROUND(I202*H202,2)</f>
        <v>0</v>
      </c>
      <c r="BL202" s="11" t="s">
        <v>134</v>
      </c>
      <c r="BM202" s="213" t="s">
        <v>440</v>
      </c>
    </row>
    <row r="203" s="2" customFormat="1" ht="16.5" customHeight="1">
      <c r="A203" s="32"/>
      <c r="B203" s="33"/>
      <c r="C203" s="219" t="s">
        <v>441</v>
      </c>
      <c r="D203" s="219" t="s">
        <v>413</v>
      </c>
      <c r="E203" s="220" t="s">
        <v>442</v>
      </c>
      <c r="F203" s="221" t="s">
        <v>443</v>
      </c>
      <c r="G203" s="222" t="s">
        <v>139</v>
      </c>
      <c r="H203" s="223">
        <v>802</v>
      </c>
      <c r="I203" s="224"/>
      <c r="J203" s="225">
        <f>ROUND(I203*H203,2)</f>
        <v>0</v>
      </c>
      <c r="K203" s="226"/>
      <c r="L203" s="227"/>
      <c r="M203" s="228" t="s">
        <v>1</v>
      </c>
      <c r="N203" s="229" t="s">
        <v>38</v>
      </c>
      <c r="O203" s="85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3" t="s">
        <v>149</v>
      </c>
      <c r="AT203" s="213" t="s">
        <v>413</v>
      </c>
      <c r="AU203" s="213" t="s">
        <v>73</v>
      </c>
      <c r="AY203" s="11" t="s">
        <v>135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1" t="s">
        <v>81</v>
      </c>
      <c r="BK203" s="214">
        <f>ROUND(I203*H203,2)</f>
        <v>0</v>
      </c>
      <c r="BL203" s="11" t="s">
        <v>134</v>
      </c>
      <c r="BM203" s="213" t="s">
        <v>444</v>
      </c>
    </row>
    <row r="204" s="2" customFormat="1" ht="24" customHeight="1">
      <c r="A204" s="32"/>
      <c r="B204" s="33"/>
      <c r="C204" s="219" t="s">
        <v>291</v>
      </c>
      <c r="D204" s="219" t="s">
        <v>413</v>
      </c>
      <c r="E204" s="220" t="s">
        <v>445</v>
      </c>
      <c r="F204" s="221" t="s">
        <v>446</v>
      </c>
      <c r="G204" s="222" t="s">
        <v>139</v>
      </c>
      <c r="H204" s="223">
        <v>698</v>
      </c>
      <c r="I204" s="224"/>
      <c r="J204" s="225">
        <f>ROUND(I204*H204,2)</f>
        <v>0</v>
      </c>
      <c r="K204" s="226"/>
      <c r="L204" s="227"/>
      <c r="M204" s="228" t="s">
        <v>1</v>
      </c>
      <c r="N204" s="229" t="s">
        <v>38</v>
      </c>
      <c r="O204" s="85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13" t="s">
        <v>149</v>
      </c>
      <c r="AT204" s="213" t="s">
        <v>413</v>
      </c>
      <c r="AU204" s="213" t="s">
        <v>73</v>
      </c>
      <c r="AY204" s="11" t="s">
        <v>135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1" t="s">
        <v>81</v>
      </c>
      <c r="BK204" s="214">
        <f>ROUND(I204*H204,2)</f>
        <v>0</v>
      </c>
      <c r="BL204" s="11" t="s">
        <v>134</v>
      </c>
      <c r="BM204" s="213" t="s">
        <v>447</v>
      </c>
    </row>
    <row r="205" s="2" customFormat="1" ht="16.5" customHeight="1">
      <c r="A205" s="32"/>
      <c r="B205" s="33"/>
      <c r="C205" s="219" t="s">
        <v>448</v>
      </c>
      <c r="D205" s="219" t="s">
        <v>413</v>
      </c>
      <c r="E205" s="220" t="s">
        <v>449</v>
      </c>
      <c r="F205" s="221" t="s">
        <v>450</v>
      </c>
      <c r="G205" s="222" t="s">
        <v>179</v>
      </c>
      <c r="H205" s="223">
        <v>75</v>
      </c>
      <c r="I205" s="224"/>
      <c r="J205" s="225">
        <f>ROUND(I205*H205,2)</f>
        <v>0</v>
      </c>
      <c r="K205" s="226"/>
      <c r="L205" s="227"/>
      <c r="M205" s="228" t="s">
        <v>1</v>
      </c>
      <c r="N205" s="229" t="s">
        <v>38</v>
      </c>
      <c r="O205" s="85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13" t="s">
        <v>149</v>
      </c>
      <c r="AT205" s="213" t="s">
        <v>413</v>
      </c>
      <c r="AU205" s="213" t="s">
        <v>73</v>
      </c>
      <c r="AY205" s="11" t="s">
        <v>135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1" t="s">
        <v>81</v>
      </c>
      <c r="BK205" s="214">
        <f>ROUND(I205*H205,2)</f>
        <v>0</v>
      </c>
      <c r="BL205" s="11" t="s">
        <v>134</v>
      </c>
      <c r="BM205" s="213" t="s">
        <v>451</v>
      </c>
    </row>
    <row r="206" s="2" customFormat="1" ht="16.5" customHeight="1">
      <c r="A206" s="32"/>
      <c r="B206" s="33"/>
      <c r="C206" s="219" t="s">
        <v>296</v>
      </c>
      <c r="D206" s="219" t="s">
        <v>413</v>
      </c>
      <c r="E206" s="220" t="s">
        <v>452</v>
      </c>
      <c r="F206" s="221" t="s">
        <v>453</v>
      </c>
      <c r="G206" s="222" t="s">
        <v>179</v>
      </c>
      <c r="H206" s="223">
        <v>1238.5999999999999</v>
      </c>
      <c r="I206" s="224"/>
      <c r="J206" s="225">
        <f>ROUND(I206*H206,2)</f>
        <v>0</v>
      </c>
      <c r="K206" s="226"/>
      <c r="L206" s="227"/>
      <c r="M206" s="228" t="s">
        <v>1</v>
      </c>
      <c r="N206" s="229" t="s">
        <v>38</v>
      </c>
      <c r="O206" s="85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13" t="s">
        <v>149</v>
      </c>
      <c r="AT206" s="213" t="s">
        <v>413</v>
      </c>
      <c r="AU206" s="213" t="s">
        <v>73</v>
      </c>
      <c r="AY206" s="11" t="s">
        <v>135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1" t="s">
        <v>81</v>
      </c>
      <c r="BK206" s="214">
        <f>ROUND(I206*H206,2)</f>
        <v>0</v>
      </c>
      <c r="BL206" s="11" t="s">
        <v>134</v>
      </c>
      <c r="BM206" s="213" t="s">
        <v>454</v>
      </c>
    </row>
    <row r="207" s="2" customFormat="1" ht="24" customHeight="1">
      <c r="A207" s="32"/>
      <c r="B207" s="33"/>
      <c r="C207" s="219" t="s">
        <v>455</v>
      </c>
      <c r="D207" s="219" t="s">
        <v>413</v>
      </c>
      <c r="E207" s="220" t="s">
        <v>456</v>
      </c>
      <c r="F207" s="221" t="s">
        <v>457</v>
      </c>
      <c r="G207" s="222" t="s">
        <v>175</v>
      </c>
      <c r="H207" s="223">
        <v>187</v>
      </c>
      <c r="I207" s="224"/>
      <c r="J207" s="225">
        <f>ROUND(I207*H207,2)</f>
        <v>0</v>
      </c>
      <c r="K207" s="226"/>
      <c r="L207" s="227"/>
      <c r="M207" s="228" t="s">
        <v>1</v>
      </c>
      <c r="N207" s="229" t="s">
        <v>38</v>
      </c>
      <c r="O207" s="85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13" t="s">
        <v>149</v>
      </c>
      <c r="AT207" s="213" t="s">
        <v>413</v>
      </c>
      <c r="AU207" s="213" t="s">
        <v>73</v>
      </c>
      <c r="AY207" s="11" t="s">
        <v>135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1" t="s">
        <v>81</v>
      </c>
      <c r="BK207" s="214">
        <f>ROUND(I207*H207,2)</f>
        <v>0</v>
      </c>
      <c r="BL207" s="11" t="s">
        <v>134</v>
      </c>
      <c r="BM207" s="213" t="s">
        <v>458</v>
      </c>
    </row>
    <row r="208" s="2" customFormat="1" ht="16.5" customHeight="1">
      <c r="A208" s="32"/>
      <c r="B208" s="33"/>
      <c r="C208" s="219" t="s">
        <v>299</v>
      </c>
      <c r="D208" s="219" t="s">
        <v>413</v>
      </c>
      <c r="E208" s="220" t="s">
        <v>459</v>
      </c>
      <c r="F208" s="221" t="s">
        <v>460</v>
      </c>
      <c r="G208" s="222" t="s">
        <v>175</v>
      </c>
      <c r="H208" s="223">
        <v>10</v>
      </c>
      <c r="I208" s="224"/>
      <c r="J208" s="225">
        <f>ROUND(I208*H208,2)</f>
        <v>0</v>
      </c>
      <c r="K208" s="226"/>
      <c r="L208" s="227"/>
      <c r="M208" s="228" t="s">
        <v>1</v>
      </c>
      <c r="N208" s="229" t="s">
        <v>38</v>
      </c>
      <c r="O208" s="85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13" t="s">
        <v>149</v>
      </c>
      <c r="AT208" s="213" t="s">
        <v>413</v>
      </c>
      <c r="AU208" s="213" t="s">
        <v>73</v>
      </c>
      <c r="AY208" s="11" t="s">
        <v>135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1" t="s">
        <v>81</v>
      </c>
      <c r="BK208" s="214">
        <f>ROUND(I208*H208,2)</f>
        <v>0</v>
      </c>
      <c r="BL208" s="11" t="s">
        <v>134</v>
      </c>
      <c r="BM208" s="213" t="s">
        <v>461</v>
      </c>
    </row>
    <row r="209" s="2" customFormat="1" ht="24" customHeight="1">
      <c r="A209" s="32"/>
      <c r="B209" s="33"/>
      <c r="C209" s="219" t="s">
        <v>462</v>
      </c>
      <c r="D209" s="219" t="s">
        <v>413</v>
      </c>
      <c r="E209" s="220" t="s">
        <v>463</v>
      </c>
      <c r="F209" s="221" t="s">
        <v>464</v>
      </c>
      <c r="G209" s="222" t="s">
        <v>139</v>
      </c>
      <c r="H209" s="223">
        <v>5</v>
      </c>
      <c r="I209" s="224"/>
      <c r="J209" s="225">
        <f>ROUND(I209*H209,2)</f>
        <v>0</v>
      </c>
      <c r="K209" s="226"/>
      <c r="L209" s="227"/>
      <c r="M209" s="228" t="s">
        <v>1</v>
      </c>
      <c r="N209" s="229" t="s">
        <v>38</v>
      </c>
      <c r="O209" s="85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13" t="s">
        <v>149</v>
      </c>
      <c r="AT209" s="213" t="s">
        <v>413</v>
      </c>
      <c r="AU209" s="213" t="s">
        <v>73</v>
      </c>
      <c r="AY209" s="11" t="s">
        <v>135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1" t="s">
        <v>81</v>
      </c>
      <c r="BK209" s="214">
        <f>ROUND(I209*H209,2)</f>
        <v>0</v>
      </c>
      <c r="BL209" s="11" t="s">
        <v>134</v>
      </c>
      <c r="BM209" s="213" t="s">
        <v>465</v>
      </c>
    </row>
    <row r="210" s="2" customFormat="1" ht="16.5" customHeight="1">
      <c r="A210" s="32"/>
      <c r="B210" s="33"/>
      <c r="C210" s="219" t="s">
        <v>303</v>
      </c>
      <c r="D210" s="219" t="s">
        <v>413</v>
      </c>
      <c r="E210" s="220" t="s">
        <v>466</v>
      </c>
      <c r="F210" s="221" t="s">
        <v>467</v>
      </c>
      <c r="G210" s="222" t="s">
        <v>139</v>
      </c>
      <c r="H210" s="223">
        <v>5</v>
      </c>
      <c r="I210" s="224"/>
      <c r="J210" s="225">
        <f>ROUND(I210*H210,2)</f>
        <v>0</v>
      </c>
      <c r="K210" s="226"/>
      <c r="L210" s="227"/>
      <c r="M210" s="228" t="s">
        <v>1</v>
      </c>
      <c r="N210" s="229" t="s">
        <v>38</v>
      </c>
      <c r="O210" s="85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13" t="s">
        <v>149</v>
      </c>
      <c r="AT210" s="213" t="s">
        <v>413</v>
      </c>
      <c r="AU210" s="213" t="s">
        <v>73</v>
      </c>
      <c r="AY210" s="11" t="s">
        <v>135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1" t="s">
        <v>81</v>
      </c>
      <c r="BK210" s="214">
        <f>ROUND(I210*H210,2)</f>
        <v>0</v>
      </c>
      <c r="BL210" s="11" t="s">
        <v>134</v>
      </c>
      <c r="BM210" s="213" t="s">
        <v>468</v>
      </c>
    </row>
    <row r="211" s="2" customFormat="1" ht="36" customHeight="1">
      <c r="A211" s="32"/>
      <c r="B211" s="33"/>
      <c r="C211" s="219" t="s">
        <v>469</v>
      </c>
      <c r="D211" s="219" t="s">
        <v>413</v>
      </c>
      <c r="E211" s="220" t="s">
        <v>470</v>
      </c>
      <c r="F211" s="221" t="s">
        <v>471</v>
      </c>
      <c r="G211" s="222" t="s">
        <v>139</v>
      </c>
      <c r="H211" s="223">
        <v>20</v>
      </c>
      <c r="I211" s="224"/>
      <c r="J211" s="225">
        <f>ROUND(I211*H211,2)</f>
        <v>0</v>
      </c>
      <c r="K211" s="226"/>
      <c r="L211" s="227"/>
      <c r="M211" s="228" t="s">
        <v>1</v>
      </c>
      <c r="N211" s="229" t="s">
        <v>38</v>
      </c>
      <c r="O211" s="85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13" t="s">
        <v>149</v>
      </c>
      <c r="AT211" s="213" t="s">
        <v>413</v>
      </c>
      <c r="AU211" s="213" t="s">
        <v>73</v>
      </c>
      <c r="AY211" s="11" t="s">
        <v>135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1" t="s">
        <v>81</v>
      </c>
      <c r="BK211" s="214">
        <f>ROUND(I211*H211,2)</f>
        <v>0</v>
      </c>
      <c r="BL211" s="11" t="s">
        <v>134</v>
      </c>
      <c r="BM211" s="213" t="s">
        <v>472</v>
      </c>
    </row>
    <row r="212" s="2" customFormat="1" ht="36" customHeight="1">
      <c r="A212" s="32"/>
      <c r="B212" s="33"/>
      <c r="C212" s="200" t="s">
        <v>306</v>
      </c>
      <c r="D212" s="200" t="s">
        <v>131</v>
      </c>
      <c r="E212" s="201" t="s">
        <v>473</v>
      </c>
      <c r="F212" s="202" t="s">
        <v>474</v>
      </c>
      <c r="G212" s="203" t="s">
        <v>142</v>
      </c>
      <c r="H212" s="204">
        <v>7</v>
      </c>
      <c r="I212" s="205"/>
      <c r="J212" s="206">
        <f>ROUND(I212*H212,2)</f>
        <v>0</v>
      </c>
      <c r="K212" s="207"/>
      <c r="L212" s="38"/>
      <c r="M212" s="215" t="s">
        <v>1</v>
      </c>
      <c r="N212" s="216" t="s">
        <v>38</v>
      </c>
      <c r="O212" s="85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13" t="s">
        <v>134</v>
      </c>
      <c r="AT212" s="213" t="s">
        <v>131</v>
      </c>
      <c r="AU212" s="213" t="s">
        <v>73</v>
      </c>
      <c r="AY212" s="11" t="s">
        <v>135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1" t="s">
        <v>81</v>
      </c>
      <c r="BK212" s="214">
        <f>ROUND(I212*H212,2)</f>
        <v>0</v>
      </c>
      <c r="BL212" s="11" t="s">
        <v>134</v>
      </c>
      <c r="BM212" s="213" t="s">
        <v>475</v>
      </c>
    </row>
    <row r="213" s="2" customFormat="1" ht="16.5" customHeight="1">
      <c r="A213" s="32"/>
      <c r="B213" s="33"/>
      <c r="C213" s="219" t="s">
        <v>476</v>
      </c>
      <c r="D213" s="219" t="s">
        <v>413</v>
      </c>
      <c r="E213" s="220" t="s">
        <v>477</v>
      </c>
      <c r="F213" s="221" t="s">
        <v>478</v>
      </c>
      <c r="G213" s="222" t="s">
        <v>184</v>
      </c>
      <c r="H213" s="223">
        <v>1</v>
      </c>
      <c r="I213" s="224"/>
      <c r="J213" s="225">
        <f>ROUND(I213*H213,2)</f>
        <v>0</v>
      </c>
      <c r="K213" s="226"/>
      <c r="L213" s="227"/>
      <c r="M213" s="228" t="s">
        <v>1</v>
      </c>
      <c r="N213" s="229" t="s">
        <v>38</v>
      </c>
      <c r="O213" s="85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13" t="s">
        <v>149</v>
      </c>
      <c r="AT213" s="213" t="s">
        <v>413</v>
      </c>
      <c r="AU213" s="213" t="s">
        <v>73</v>
      </c>
      <c r="AY213" s="11" t="s">
        <v>135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1" t="s">
        <v>81</v>
      </c>
      <c r="BK213" s="214">
        <f>ROUND(I213*H213,2)</f>
        <v>0</v>
      </c>
      <c r="BL213" s="11" t="s">
        <v>134</v>
      </c>
      <c r="BM213" s="213" t="s">
        <v>479</v>
      </c>
    </row>
    <row r="214" s="2" customFormat="1" ht="16.5" customHeight="1">
      <c r="A214" s="32"/>
      <c r="B214" s="33"/>
      <c r="C214" s="219" t="s">
        <v>310</v>
      </c>
      <c r="D214" s="219" t="s">
        <v>413</v>
      </c>
      <c r="E214" s="220" t="s">
        <v>132</v>
      </c>
      <c r="F214" s="221" t="s">
        <v>480</v>
      </c>
      <c r="G214" s="222" t="s">
        <v>481</v>
      </c>
      <c r="H214" s="223">
        <v>4</v>
      </c>
      <c r="I214" s="224"/>
      <c r="J214" s="225">
        <f>ROUND(I214*H214,2)</f>
        <v>0</v>
      </c>
      <c r="K214" s="226"/>
      <c r="L214" s="227"/>
      <c r="M214" s="228" t="s">
        <v>1</v>
      </c>
      <c r="N214" s="229" t="s">
        <v>38</v>
      </c>
      <c r="O214" s="85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13" t="s">
        <v>149</v>
      </c>
      <c r="AT214" s="213" t="s">
        <v>413</v>
      </c>
      <c r="AU214" s="213" t="s">
        <v>73</v>
      </c>
      <c r="AY214" s="11" t="s">
        <v>135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1" t="s">
        <v>81</v>
      </c>
      <c r="BK214" s="214">
        <f>ROUND(I214*H214,2)</f>
        <v>0</v>
      </c>
      <c r="BL214" s="11" t="s">
        <v>134</v>
      </c>
      <c r="BM214" s="213" t="s">
        <v>482</v>
      </c>
    </row>
    <row r="215" s="2" customFormat="1" ht="24" customHeight="1">
      <c r="A215" s="32"/>
      <c r="B215" s="33"/>
      <c r="C215" s="200" t="s">
        <v>483</v>
      </c>
      <c r="D215" s="200" t="s">
        <v>131</v>
      </c>
      <c r="E215" s="201" t="s">
        <v>205</v>
      </c>
      <c r="F215" s="202" t="s">
        <v>206</v>
      </c>
      <c r="G215" s="203" t="s">
        <v>142</v>
      </c>
      <c r="H215" s="204">
        <v>2.504</v>
      </c>
      <c r="I215" s="205"/>
      <c r="J215" s="206">
        <f>ROUND(I215*H215,2)</f>
        <v>0</v>
      </c>
      <c r="K215" s="207"/>
      <c r="L215" s="38"/>
      <c r="M215" s="208" t="s">
        <v>1</v>
      </c>
      <c r="N215" s="209" t="s">
        <v>38</v>
      </c>
      <c r="O215" s="210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13" t="s">
        <v>134</v>
      </c>
      <c r="AT215" s="213" t="s">
        <v>131</v>
      </c>
      <c r="AU215" s="213" t="s">
        <v>73</v>
      </c>
      <c r="AY215" s="11" t="s">
        <v>135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1" t="s">
        <v>81</v>
      </c>
      <c r="BK215" s="214">
        <f>ROUND(I215*H215,2)</f>
        <v>0</v>
      </c>
      <c r="BL215" s="11" t="s">
        <v>134</v>
      </c>
      <c r="BM215" s="213" t="s">
        <v>484</v>
      </c>
    </row>
    <row r="216" s="2" customFormat="1" ht="6.96" customHeight="1">
      <c r="A216" s="32"/>
      <c r="B216" s="60"/>
      <c r="C216" s="61"/>
      <c r="D216" s="61"/>
      <c r="E216" s="61"/>
      <c r="F216" s="61"/>
      <c r="G216" s="61"/>
      <c r="H216" s="61"/>
      <c r="I216" s="177"/>
      <c r="J216" s="61"/>
      <c r="K216" s="61"/>
      <c r="L216" s="38"/>
      <c r="M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</row>
  </sheetData>
  <sheetProtection sheet="1" autoFilter="0" formatColumns="0" formatRows="0" objects="1" scenarios="1" spinCount="100000" saltValue="KEyEIhg+zut1BaaQwyzX+EV8spGDu+XMTickqkX4I1ijCfCvkxV+b6W6l4OGllKNlmg0mM0uIvXrEujgCwjkow==" hashValue="NAq3I1LZHGXsRUiXw8c+Qm9AcMyN0nQgfeoBhlYVpL4IFwE1c5DrvQQTFVyTB/3SogOZj7jNh/ctJblcVTKWdw==" algorithmName="SHA-512" password="CC35"/>
  <autoFilter ref="C115:K21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485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ROUND((SUM(BE116:BE165)),  2)</f>
        <v>0</v>
      </c>
      <c r="G33" s="32"/>
      <c r="H33" s="32"/>
      <c r="I33" s="156">
        <v>0.20999999999999999</v>
      </c>
      <c r="J33" s="155">
        <f>ROUND(((SUM(BE116:BE165))*I33),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ROUND((SUM(BF116:BF165)),  2)</f>
        <v>0</v>
      </c>
      <c r="G34" s="32"/>
      <c r="H34" s="32"/>
      <c r="I34" s="156">
        <v>0.14999999999999999</v>
      </c>
      <c r="J34" s="155">
        <f>ROUND(((SUM(BF116:BF165))*I34),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ROUND((SUM(BG116:BG165)),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ROUND((SUM(BH116:BH165)),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ROUND((SUM(BI116:BI165)),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02 - Oprava kol. č. 1 v žst. Česká Třebová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02 - Oprava kol. č. 1 v žst. Česká Třebová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SUM(P117:P165)</f>
        <v>0</v>
      </c>
      <c r="Q116" s="98"/>
      <c r="R116" s="197">
        <f>SUM(R117:R165)</f>
        <v>0</v>
      </c>
      <c r="S116" s="98"/>
      <c r="T116" s="198">
        <f>SUM(T117:T165)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SUM(BK117:BK165)</f>
        <v>0</v>
      </c>
    </row>
    <row r="117" s="2" customFormat="1" ht="16.5" customHeight="1">
      <c r="A117" s="32"/>
      <c r="B117" s="33"/>
      <c r="C117" s="200" t="s">
        <v>81</v>
      </c>
      <c r="D117" s="200" t="s">
        <v>131</v>
      </c>
      <c r="E117" s="201" t="s">
        <v>137</v>
      </c>
      <c r="F117" s="202" t="s">
        <v>138</v>
      </c>
      <c r="G117" s="203" t="s">
        <v>139</v>
      </c>
      <c r="H117" s="204">
        <v>6</v>
      </c>
      <c r="I117" s="205"/>
      <c r="J117" s="206">
        <f>ROUND(I117*H117,2)</f>
        <v>0</v>
      </c>
      <c r="K117" s="207"/>
      <c r="L117" s="38"/>
      <c r="M117" s="215" t="s">
        <v>1</v>
      </c>
      <c r="N117" s="216" t="s">
        <v>38</v>
      </c>
      <c r="O117" s="85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24" customHeight="1">
      <c r="A118" s="32"/>
      <c r="B118" s="33"/>
      <c r="C118" s="200" t="s">
        <v>83</v>
      </c>
      <c r="D118" s="200" t="s">
        <v>131</v>
      </c>
      <c r="E118" s="201" t="s">
        <v>486</v>
      </c>
      <c r="F118" s="202" t="s">
        <v>487</v>
      </c>
      <c r="G118" s="203" t="s">
        <v>167</v>
      </c>
      <c r="H118" s="204">
        <v>0.17599999999999999</v>
      </c>
      <c r="I118" s="205"/>
      <c r="J118" s="206">
        <f>ROUND(I118*H118,2)</f>
        <v>0</v>
      </c>
      <c r="K118" s="207"/>
      <c r="L118" s="38"/>
      <c r="M118" s="215" t="s">
        <v>1</v>
      </c>
      <c r="N118" s="216" t="s">
        <v>38</v>
      </c>
      <c r="O118" s="85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134</v>
      </c>
      <c r="AT118" s="213" t="s">
        <v>131</v>
      </c>
      <c r="AU118" s="213" t="s">
        <v>73</v>
      </c>
      <c r="AY118" s="11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134</v>
      </c>
      <c r="BM118" s="213" t="s">
        <v>134</v>
      </c>
    </row>
    <row r="119" s="2" customFormat="1" ht="24" customHeight="1">
      <c r="A119" s="32"/>
      <c r="B119" s="33"/>
      <c r="C119" s="200" t="s">
        <v>143</v>
      </c>
      <c r="D119" s="200" t="s">
        <v>131</v>
      </c>
      <c r="E119" s="201" t="s">
        <v>488</v>
      </c>
      <c r="F119" s="202" t="s">
        <v>489</v>
      </c>
      <c r="G119" s="203" t="s">
        <v>167</v>
      </c>
      <c r="H119" s="204">
        <v>0.17599999999999999</v>
      </c>
      <c r="I119" s="205"/>
      <c r="J119" s="206">
        <f>ROUND(I119*H119,2)</f>
        <v>0</v>
      </c>
      <c r="K119" s="207"/>
      <c r="L119" s="38"/>
      <c r="M119" s="215" t="s">
        <v>1</v>
      </c>
      <c r="N119" s="216" t="s">
        <v>38</v>
      </c>
      <c r="O119" s="85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134</v>
      </c>
      <c r="AT119" s="213" t="s">
        <v>131</v>
      </c>
      <c r="AU119" s="213" t="s">
        <v>73</v>
      </c>
      <c r="AY119" s="11" t="s">
        <v>135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134</v>
      </c>
      <c r="BM119" s="213" t="s">
        <v>146</v>
      </c>
    </row>
    <row r="120" s="2" customFormat="1" ht="24" customHeight="1">
      <c r="A120" s="32"/>
      <c r="B120" s="33"/>
      <c r="C120" s="200" t="s">
        <v>134</v>
      </c>
      <c r="D120" s="200" t="s">
        <v>131</v>
      </c>
      <c r="E120" s="201" t="s">
        <v>177</v>
      </c>
      <c r="F120" s="202" t="s">
        <v>178</v>
      </c>
      <c r="G120" s="203" t="s">
        <v>179</v>
      </c>
      <c r="H120" s="204">
        <v>457.60000000000002</v>
      </c>
      <c r="I120" s="205"/>
      <c r="J120" s="206">
        <f>ROUND(I120*H120,2)</f>
        <v>0</v>
      </c>
      <c r="K120" s="207"/>
      <c r="L120" s="38"/>
      <c r="M120" s="215" t="s">
        <v>1</v>
      </c>
      <c r="N120" s="216" t="s">
        <v>38</v>
      </c>
      <c r="O120" s="85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134</v>
      </c>
      <c r="AT120" s="213" t="s">
        <v>131</v>
      </c>
      <c r="AU120" s="213" t="s">
        <v>73</v>
      </c>
      <c r="AY120" s="11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134</v>
      </c>
      <c r="BM120" s="213" t="s">
        <v>149</v>
      </c>
    </row>
    <row r="121" s="2" customFormat="1" ht="24" customHeight="1">
      <c r="A121" s="32"/>
      <c r="B121" s="33"/>
      <c r="C121" s="200" t="s">
        <v>150</v>
      </c>
      <c r="D121" s="200" t="s">
        <v>131</v>
      </c>
      <c r="E121" s="201" t="s">
        <v>205</v>
      </c>
      <c r="F121" s="202" t="s">
        <v>206</v>
      </c>
      <c r="G121" s="203" t="s">
        <v>142</v>
      </c>
      <c r="H121" s="204">
        <v>828.96000000000004</v>
      </c>
      <c r="I121" s="205"/>
      <c r="J121" s="206">
        <f>ROUND(I121*H121,2)</f>
        <v>0</v>
      </c>
      <c r="K121" s="207"/>
      <c r="L121" s="38"/>
      <c r="M121" s="215" t="s">
        <v>1</v>
      </c>
      <c r="N121" s="216" t="s">
        <v>38</v>
      </c>
      <c r="O121" s="85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134</v>
      </c>
      <c r="AT121" s="213" t="s">
        <v>131</v>
      </c>
      <c r="AU121" s="213" t="s">
        <v>73</v>
      </c>
      <c r="AY121" s="11" t="s">
        <v>135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134</v>
      </c>
      <c r="BM121" s="213" t="s">
        <v>153</v>
      </c>
    </row>
    <row r="122" s="2" customFormat="1" ht="16.5" customHeight="1">
      <c r="A122" s="32"/>
      <c r="B122" s="33"/>
      <c r="C122" s="200" t="s">
        <v>146</v>
      </c>
      <c r="D122" s="200" t="s">
        <v>131</v>
      </c>
      <c r="E122" s="201" t="s">
        <v>202</v>
      </c>
      <c r="F122" s="202" t="s">
        <v>203</v>
      </c>
      <c r="G122" s="203" t="s">
        <v>179</v>
      </c>
      <c r="H122" s="204">
        <v>704</v>
      </c>
      <c r="I122" s="205"/>
      <c r="J122" s="206">
        <f>ROUND(I122*H122,2)</f>
        <v>0</v>
      </c>
      <c r="K122" s="207"/>
      <c r="L122" s="38"/>
      <c r="M122" s="215" t="s">
        <v>1</v>
      </c>
      <c r="N122" s="216" t="s">
        <v>38</v>
      </c>
      <c r="O122" s="85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134</v>
      </c>
      <c r="AT122" s="213" t="s">
        <v>131</v>
      </c>
      <c r="AU122" s="213" t="s">
        <v>73</v>
      </c>
      <c r="AY122" s="11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134</v>
      </c>
      <c r="BM122" s="213" t="s">
        <v>156</v>
      </c>
    </row>
    <row r="123" s="2" customFormat="1" ht="16.5" customHeight="1">
      <c r="A123" s="32"/>
      <c r="B123" s="33"/>
      <c r="C123" s="200" t="s">
        <v>157</v>
      </c>
      <c r="D123" s="200" t="s">
        <v>131</v>
      </c>
      <c r="E123" s="201" t="s">
        <v>490</v>
      </c>
      <c r="F123" s="202" t="s">
        <v>491</v>
      </c>
      <c r="G123" s="203" t="s">
        <v>179</v>
      </c>
      <c r="H123" s="204">
        <v>704</v>
      </c>
      <c r="I123" s="205"/>
      <c r="J123" s="206">
        <f>ROUND(I123*H123,2)</f>
        <v>0</v>
      </c>
      <c r="K123" s="207"/>
      <c r="L123" s="38"/>
      <c r="M123" s="215" t="s">
        <v>1</v>
      </c>
      <c r="N123" s="216" t="s">
        <v>38</v>
      </c>
      <c r="O123" s="85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134</v>
      </c>
      <c r="AT123" s="213" t="s">
        <v>131</v>
      </c>
      <c r="AU123" s="213" t="s">
        <v>73</v>
      </c>
      <c r="AY123" s="11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134</v>
      </c>
      <c r="BM123" s="213" t="s">
        <v>160</v>
      </c>
    </row>
    <row r="124" s="2" customFormat="1" ht="24" customHeight="1">
      <c r="A124" s="32"/>
      <c r="B124" s="33"/>
      <c r="C124" s="200" t="s">
        <v>149</v>
      </c>
      <c r="D124" s="200" t="s">
        <v>131</v>
      </c>
      <c r="E124" s="201" t="s">
        <v>492</v>
      </c>
      <c r="F124" s="202" t="s">
        <v>493</v>
      </c>
      <c r="G124" s="203" t="s">
        <v>167</v>
      </c>
      <c r="H124" s="204">
        <v>0.17599999999999999</v>
      </c>
      <c r="I124" s="205"/>
      <c r="J124" s="206">
        <f>ROUND(I124*H124,2)</f>
        <v>0</v>
      </c>
      <c r="K124" s="207"/>
      <c r="L124" s="38"/>
      <c r="M124" s="215" t="s">
        <v>1</v>
      </c>
      <c r="N124" s="216" t="s">
        <v>38</v>
      </c>
      <c r="O124" s="85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134</v>
      </c>
      <c r="AT124" s="213" t="s">
        <v>131</v>
      </c>
      <c r="AU124" s="213" t="s">
        <v>73</v>
      </c>
      <c r="AY124" s="11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134</v>
      </c>
      <c r="BM124" s="213" t="s">
        <v>163</v>
      </c>
    </row>
    <row r="125" s="2" customFormat="1" ht="24" customHeight="1">
      <c r="A125" s="32"/>
      <c r="B125" s="33"/>
      <c r="C125" s="200" t="s">
        <v>164</v>
      </c>
      <c r="D125" s="200" t="s">
        <v>131</v>
      </c>
      <c r="E125" s="201" t="s">
        <v>240</v>
      </c>
      <c r="F125" s="202" t="s">
        <v>241</v>
      </c>
      <c r="G125" s="203" t="s">
        <v>175</v>
      </c>
      <c r="H125" s="204">
        <v>6</v>
      </c>
      <c r="I125" s="205"/>
      <c r="J125" s="206">
        <f>ROUND(I125*H125,2)</f>
        <v>0</v>
      </c>
      <c r="K125" s="207"/>
      <c r="L125" s="38"/>
      <c r="M125" s="215" t="s">
        <v>1</v>
      </c>
      <c r="N125" s="216" t="s">
        <v>38</v>
      </c>
      <c r="O125" s="85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134</v>
      </c>
      <c r="AT125" s="213" t="s">
        <v>131</v>
      </c>
      <c r="AU125" s="213" t="s">
        <v>73</v>
      </c>
      <c r="AY125" s="11" t="s">
        <v>135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134</v>
      </c>
      <c r="BM125" s="213" t="s">
        <v>168</v>
      </c>
    </row>
    <row r="126" s="2" customFormat="1" ht="24" customHeight="1">
      <c r="A126" s="32"/>
      <c r="B126" s="33"/>
      <c r="C126" s="200" t="s">
        <v>153</v>
      </c>
      <c r="D126" s="200" t="s">
        <v>131</v>
      </c>
      <c r="E126" s="201" t="s">
        <v>293</v>
      </c>
      <c r="F126" s="202" t="s">
        <v>294</v>
      </c>
      <c r="G126" s="203" t="s">
        <v>295</v>
      </c>
      <c r="H126" s="204">
        <v>8</v>
      </c>
      <c r="I126" s="205"/>
      <c r="J126" s="206">
        <f>ROUND(I126*H126,2)</f>
        <v>0</v>
      </c>
      <c r="K126" s="207"/>
      <c r="L126" s="38"/>
      <c r="M126" s="215" t="s">
        <v>1</v>
      </c>
      <c r="N126" s="216" t="s">
        <v>38</v>
      </c>
      <c r="O126" s="85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134</v>
      </c>
      <c r="AT126" s="213" t="s">
        <v>131</v>
      </c>
      <c r="AU126" s="213" t="s">
        <v>73</v>
      </c>
      <c r="AY126" s="11" t="s">
        <v>135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134</v>
      </c>
      <c r="BM126" s="213" t="s">
        <v>171</v>
      </c>
    </row>
    <row r="127" s="2" customFormat="1" ht="36" customHeight="1">
      <c r="A127" s="32"/>
      <c r="B127" s="33"/>
      <c r="C127" s="200" t="s">
        <v>172</v>
      </c>
      <c r="D127" s="200" t="s">
        <v>131</v>
      </c>
      <c r="E127" s="201" t="s">
        <v>297</v>
      </c>
      <c r="F127" s="202" t="s">
        <v>298</v>
      </c>
      <c r="G127" s="203" t="s">
        <v>175</v>
      </c>
      <c r="H127" s="204">
        <v>472</v>
      </c>
      <c r="I127" s="205"/>
      <c r="J127" s="206">
        <f>ROUND(I127*H127,2)</f>
        <v>0</v>
      </c>
      <c r="K127" s="207"/>
      <c r="L127" s="38"/>
      <c r="M127" s="215" t="s">
        <v>1</v>
      </c>
      <c r="N127" s="216" t="s">
        <v>38</v>
      </c>
      <c r="O127" s="85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134</v>
      </c>
      <c r="AT127" s="213" t="s">
        <v>131</v>
      </c>
      <c r="AU127" s="213" t="s">
        <v>73</v>
      </c>
      <c r="AY127" s="11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134</v>
      </c>
      <c r="BM127" s="213" t="s">
        <v>176</v>
      </c>
    </row>
    <row r="128" s="2" customFormat="1" ht="36" customHeight="1">
      <c r="A128" s="32"/>
      <c r="B128" s="33"/>
      <c r="C128" s="200" t="s">
        <v>156</v>
      </c>
      <c r="D128" s="200" t="s">
        <v>131</v>
      </c>
      <c r="E128" s="201" t="s">
        <v>301</v>
      </c>
      <c r="F128" s="202" t="s">
        <v>302</v>
      </c>
      <c r="G128" s="203" t="s">
        <v>175</v>
      </c>
      <c r="H128" s="204">
        <v>472</v>
      </c>
      <c r="I128" s="205"/>
      <c r="J128" s="206">
        <f>ROUND(I128*H128,2)</f>
        <v>0</v>
      </c>
      <c r="K128" s="207"/>
      <c r="L128" s="38"/>
      <c r="M128" s="215" t="s">
        <v>1</v>
      </c>
      <c r="N128" s="216" t="s">
        <v>38</v>
      </c>
      <c r="O128" s="85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134</v>
      </c>
      <c r="AT128" s="213" t="s">
        <v>131</v>
      </c>
      <c r="AU128" s="213" t="s">
        <v>73</v>
      </c>
      <c r="AY128" s="11" t="s">
        <v>135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134</v>
      </c>
      <c r="BM128" s="213" t="s">
        <v>180</v>
      </c>
    </row>
    <row r="129" s="2" customFormat="1" ht="36" customHeight="1">
      <c r="A129" s="32"/>
      <c r="B129" s="33"/>
      <c r="C129" s="200" t="s">
        <v>181</v>
      </c>
      <c r="D129" s="200" t="s">
        <v>131</v>
      </c>
      <c r="E129" s="201" t="s">
        <v>494</v>
      </c>
      <c r="F129" s="202" t="s">
        <v>495</v>
      </c>
      <c r="G129" s="203" t="s">
        <v>139</v>
      </c>
      <c r="H129" s="204">
        <v>190</v>
      </c>
      <c r="I129" s="205"/>
      <c r="J129" s="206">
        <f>ROUND(I129*H129,2)</f>
        <v>0</v>
      </c>
      <c r="K129" s="207"/>
      <c r="L129" s="38"/>
      <c r="M129" s="215" t="s">
        <v>1</v>
      </c>
      <c r="N129" s="216" t="s">
        <v>38</v>
      </c>
      <c r="O129" s="85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134</v>
      </c>
      <c r="AT129" s="213" t="s">
        <v>131</v>
      </c>
      <c r="AU129" s="213" t="s">
        <v>73</v>
      </c>
      <c r="AY129" s="11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134</v>
      </c>
      <c r="BM129" s="213" t="s">
        <v>185</v>
      </c>
    </row>
    <row r="130" s="2" customFormat="1" ht="16.5" customHeight="1">
      <c r="A130" s="32"/>
      <c r="B130" s="33"/>
      <c r="C130" s="200" t="s">
        <v>160</v>
      </c>
      <c r="D130" s="200" t="s">
        <v>131</v>
      </c>
      <c r="E130" s="201" t="s">
        <v>232</v>
      </c>
      <c r="F130" s="202" t="s">
        <v>496</v>
      </c>
      <c r="G130" s="203" t="s">
        <v>234</v>
      </c>
      <c r="H130" s="204">
        <v>380</v>
      </c>
      <c r="I130" s="205"/>
      <c r="J130" s="206">
        <f>ROUND(I130*H130,2)</f>
        <v>0</v>
      </c>
      <c r="K130" s="207"/>
      <c r="L130" s="38"/>
      <c r="M130" s="215" t="s">
        <v>1</v>
      </c>
      <c r="N130" s="216" t="s">
        <v>38</v>
      </c>
      <c r="O130" s="85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134</v>
      </c>
      <c r="AT130" s="213" t="s">
        <v>131</v>
      </c>
      <c r="AU130" s="213" t="s">
        <v>73</v>
      </c>
      <c r="AY130" s="11" t="s">
        <v>135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134</v>
      </c>
      <c r="BM130" s="213" t="s">
        <v>188</v>
      </c>
    </row>
    <row r="131" s="2" customFormat="1" ht="16.5" customHeight="1">
      <c r="A131" s="32"/>
      <c r="B131" s="33"/>
      <c r="C131" s="200" t="s">
        <v>8</v>
      </c>
      <c r="D131" s="200" t="s">
        <v>131</v>
      </c>
      <c r="E131" s="201" t="s">
        <v>497</v>
      </c>
      <c r="F131" s="202" t="s">
        <v>498</v>
      </c>
      <c r="G131" s="203" t="s">
        <v>139</v>
      </c>
      <c r="H131" s="204">
        <v>150</v>
      </c>
      <c r="I131" s="205"/>
      <c r="J131" s="206">
        <f>ROUND(I131*H131,2)</f>
        <v>0</v>
      </c>
      <c r="K131" s="207"/>
      <c r="L131" s="38"/>
      <c r="M131" s="215" t="s">
        <v>1</v>
      </c>
      <c r="N131" s="216" t="s">
        <v>38</v>
      </c>
      <c r="O131" s="85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134</v>
      </c>
      <c r="AT131" s="213" t="s">
        <v>131</v>
      </c>
      <c r="AU131" s="213" t="s">
        <v>73</v>
      </c>
      <c r="AY131" s="11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134</v>
      </c>
      <c r="BM131" s="213" t="s">
        <v>191</v>
      </c>
    </row>
    <row r="132" s="2" customFormat="1" ht="36" customHeight="1">
      <c r="A132" s="32"/>
      <c r="B132" s="33"/>
      <c r="C132" s="200" t="s">
        <v>163</v>
      </c>
      <c r="D132" s="200" t="s">
        <v>131</v>
      </c>
      <c r="E132" s="201" t="s">
        <v>272</v>
      </c>
      <c r="F132" s="202" t="s">
        <v>273</v>
      </c>
      <c r="G132" s="203" t="s">
        <v>142</v>
      </c>
      <c r="H132" s="204">
        <v>45.100000000000001</v>
      </c>
      <c r="I132" s="205"/>
      <c r="J132" s="206">
        <f>ROUND(I132*H132,2)</f>
        <v>0</v>
      </c>
      <c r="K132" s="207"/>
      <c r="L132" s="38"/>
      <c r="M132" s="215" t="s">
        <v>1</v>
      </c>
      <c r="N132" s="216" t="s">
        <v>38</v>
      </c>
      <c r="O132" s="85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134</v>
      </c>
      <c r="AT132" s="213" t="s">
        <v>131</v>
      </c>
      <c r="AU132" s="213" t="s">
        <v>73</v>
      </c>
      <c r="AY132" s="11" t="s">
        <v>135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134</v>
      </c>
      <c r="BM132" s="213" t="s">
        <v>194</v>
      </c>
    </row>
    <row r="133" s="2" customFormat="1" ht="24" customHeight="1">
      <c r="A133" s="32"/>
      <c r="B133" s="33"/>
      <c r="C133" s="200" t="s">
        <v>195</v>
      </c>
      <c r="D133" s="200" t="s">
        <v>131</v>
      </c>
      <c r="E133" s="201" t="s">
        <v>499</v>
      </c>
      <c r="F133" s="202" t="s">
        <v>500</v>
      </c>
      <c r="G133" s="203" t="s">
        <v>167</v>
      </c>
      <c r="H133" s="204">
        <v>0.5</v>
      </c>
      <c r="I133" s="205"/>
      <c r="J133" s="206">
        <f>ROUND(I133*H133,2)</f>
        <v>0</v>
      </c>
      <c r="K133" s="207"/>
      <c r="L133" s="38"/>
      <c r="M133" s="215" t="s">
        <v>1</v>
      </c>
      <c r="N133" s="216" t="s">
        <v>38</v>
      </c>
      <c r="O133" s="85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134</v>
      </c>
      <c r="AT133" s="213" t="s">
        <v>131</v>
      </c>
      <c r="AU133" s="213" t="s">
        <v>73</v>
      </c>
      <c r="AY133" s="11" t="s">
        <v>135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134</v>
      </c>
      <c r="BM133" s="213" t="s">
        <v>198</v>
      </c>
    </row>
    <row r="134" s="2" customFormat="1" ht="24" customHeight="1">
      <c r="A134" s="32"/>
      <c r="B134" s="33"/>
      <c r="C134" s="200" t="s">
        <v>168</v>
      </c>
      <c r="D134" s="200" t="s">
        <v>131</v>
      </c>
      <c r="E134" s="201" t="s">
        <v>376</v>
      </c>
      <c r="F134" s="202" t="s">
        <v>377</v>
      </c>
      <c r="G134" s="203" t="s">
        <v>167</v>
      </c>
      <c r="H134" s="204">
        <v>0.17599999999999999</v>
      </c>
      <c r="I134" s="205"/>
      <c r="J134" s="206">
        <f>ROUND(I134*H134,2)</f>
        <v>0</v>
      </c>
      <c r="K134" s="207"/>
      <c r="L134" s="38"/>
      <c r="M134" s="215" t="s">
        <v>1</v>
      </c>
      <c r="N134" s="216" t="s">
        <v>38</v>
      </c>
      <c r="O134" s="85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134</v>
      </c>
      <c r="AT134" s="213" t="s">
        <v>131</v>
      </c>
      <c r="AU134" s="213" t="s">
        <v>73</v>
      </c>
      <c r="AY134" s="11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134</v>
      </c>
      <c r="BM134" s="213" t="s">
        <v>200</v>
      </c>
    </row>
    <row r="135" s="2" customFormat="1" ht="16.5" customHeight="1">
      <c r="A135" s="32"/>
      <c r="B135" s="33"/>
      <c r="C135" s="200" t="s">
        <v>201</v>
      </c>
      <c r="D135" s="200" t="s">
        <v>131</v>
      </c>
      <c r="E135" s="201" t="s">
        <v>211</v>
      </c>
      <c r="F135" s="202" t="s">
        <v>212</v>
      </c>
      <c r="G135" s="203" t="s">
        <v>184</v>
      </c>
      <c r="H135" s="204">
        <v>473.39999999999998</v>
      </c>
      <c r="I135" s="205"/>
      <c r="J135" s="206">
        <f>ROUND(I135*H135,2)</f>
        <v>0</v>
      </c>
      <c r="K135" s="207"/>
      <c r="L135" s="38"/>
      <c r="M135" s="215" t="s">
        <v>1</v>
      </c>
      <c r="N135" s="216" t="s">
        <v>38</v>
      </c>
      <c r="O135" s="85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134</v>
      </c>
      <c r="AT135" s="213" t="s">
        <v>131</v>
      </c>
      <c r="AU135" s="213" t="s">
        <v>73</v>
      </c>
      <c r="AY135" s="11" t="s">
        <v>135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134</v>
      </c>
      <c r="BM135" s="213" t="s">
        <v>204</v>
      </c>
    </row>
    <row r="136" s="2" customFormat="1" ht="24" customHeight="1">
      <c r="A136" s="32"/>
      <c r="B136" s="33"/>
      <c r="C136" s="200" t="s">
        <v>171</v>
      </c>
      <c r="D136" s="200" t="s">
        <v>131</v>
      </c>
      <c r="E136" s="201" t="s">
        <v>501</v>
      </c>
      <c r="F136" s="202" t="s">
        <v>502</v>
      </c>
      <c r="G136" s="203" t="s">
        <v>175</v>
      </c>
      <c r="H136" s="204">
        <v>6</v>
      </c>
      <c r="I136" s="205"/>
      <c r="J136" s="206">
        <f>ROUND(I136*H136,2)</f>
        <v>0</v>
      </c>
      <c r="K136" s="207"/>
      <c r="L136" s="38"/>
      <c r="M136" s="215" t="s">
        <v>1</v>
      </c>
      <c r="N136" s="216" t="s">
        <v>38</v>
      </c>
      <c r="O136" s="85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134</v>
      </c>
      <c r="AT136" s="213" t="s">
        <v>131</v>
      </c>
      <c r="AU136" s="213" t="s">
        <v>73</v>
      </c>
      <c r="AY136" s="11" t="s">
        <v>135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134</v>
      </c>
      <c r="BM136" s="213" t="s">
        <v>207</v>
      </c>
    </row>
    <row r="137" s="2" customFormat="1" ht="24" customHeight="1">
      <c r="A137" s="32"/>
      <c r="B137" s="33"/>
      <c r="C137" s="200" t="s">
        <v>7</v>
      </c>
      <c r="D137" s="200" t="s">
        <v>131</v>
      </c>
      <c r="E137" s="201" t="s">
        <v>503</v>
      </c>
      <c r="F137" s="202" t="s">
        <v>504</v>
      </c>
      <c r="G137" s="203" t="s">
        <v>175</v>
      </c>
      <c r="H137" s="204">
        <v>6</v>
      </c>
      <c r="I137" s="205"/>
      <c r="J137" s="206">
        <f>ROUND(I137*H137,2)</f>
        <v>0</v>
      </c>
      <c r="K137" s="207"/>
      <c r="L137" s="38"/>
      <c r="M137" s="215" t="s">
        <v>1</v>
      </c>
      <c r="N137" s="216" t="s">
        <v>38</v>
      </c>
      <c r="O137" s="85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134</v>
      </c>
      <c r="AT137" s="213" t="s">
        <v>131</v>
      </c>
      <c r="AU137" s="213" t="s">
        <v>73</v>
      </c>
      <c r="AY137" s="11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134</v>
      </c>
      <c r="BM137" s="213" t="s">
        <v>210</v>
      </c>
    </row>
    <row r="138" s="2" customFormat="1" ht="16.5" customHeight="1">
      <c r="A138" s="32"/>
      <c r="B138" s="33"/>
      <c r="C138" s="200" t="s">
        <v>176</v>
      </c>
      <c r="D138" s="200" t="s">
        <v>131</v>
      </c>
      <c r="E138" s="201" t="s">
        <v>383</v>
      </c>
      <c r="F138" s="202" t="s">
        <v>384</v>
      </c>
      <c r="G138" s="203" t="s">
        <v>142</v>
      </c>
      <c r="H138" s="204">
        <v>828.96000000000004</v>
      </c>
      <c r="I138" s="205"/>
      <c r="J138" s="206">
        <f>ROUND(I138*H138,2)</f>
        <v>0</v>
      </c>
      <c r="K138" s="207"/>
      <c r="L138" s="38"/>
      <c r="M138" s="215" t="s">
        <v>1</v>
      </c>
      <c r="N138" s="216" t="s">
        <v>38</v>
      </c>
      <c r="O138" s="85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134</v>
      </c>
      <c r="AT138" s="213" t="s">
        <v>131</v>
      </c>
      <c r="AU138" s="213" t="s">
        <v>73</v>
      </c>
      <c r="AY138" s="11" t="s">
        <v>135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134</v>
      </c>
      <c r="BM138" s="213" t="s">
        <v>213</v>
      </c>
    </row>
    <row r="139" s="2" customFormat="1" ht="24" customHeight="1">
      <c r="A139" s="32"/>
      <c r="B139" s="33"/>
      <c r="C139" s="200" t="s">
        <v>214</v>
      </c>
      <c r="D139" s="200" t="s">
        <v>131</v>
      </c>
      <c r="E139" s="201" t="s">
        <v>205</v>
      </c>
      <c r="F139" s="202" t="s">
        <v>206</v>
      </c>
      <c r="G139" s="203" t="s">
        <v>142</v>
      </c>
      <c r="H139" s="204">
        <v>828.96000000000004</v>
      </c>
      <c r="I139" s="205"/>
      <c r="J139" s="206">
        <f>ROUND(I139*H139,2)</f>
        <v>0</v>
      </c>
      <c r="K139" s="207"/>
      <c r="L139" s="38"/>
      <c r="M139" s="215" t="s">
        <v>1</v>
      </c>
      <c r="N139" s="216" t="s">
        <v>38</v>
      </c>
      <c r="O139" s="85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134</v>
      </c>
      <c r="AT139" s="213" t="s">
        <v>131</v>
      </c>
      <c r="AU139" s="213" t="s">
        <v>73</v>
      </c>
      <c r="AY139" s="11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134</v>
      </c>
      <c r="BM139" s="213" t="s">
        <v>217</v>
      </c>
    </row>
    <row r="140" s="2" customFormat="1" ht="16.5" customHeight="1">
      <c r="A140" s="32"/>
      <c r="B140" s="33"/>
      <c r="C140" s="200" t="s">
        <v>180</v>
      </c>
      <c r="D140" s="200" t="s">
        <v>131</v>
      </c>
      <c r="E140" s="201" t="s">
        <v>388</v>
      </c>
      <c r="F140" s="202" t="s">
        <v>389</v>
      </c>
      <c r="G140" s="203" t="s">
        <v>142</v>
      </c>
      <c r="H140" s="204">
        <v>828.96000000000004</v>
      </c>
      <c r="I140" s="205"/>
      <c r="J140" s="206">
        <f>ROUND(I140*H140,2)</f>
        <v>0</v>
      </c>
      <c r="K140" s="207"/>
      <c r="L140" s="38"/>
      <c r="M140" s="215" t="s">
        <v>1</v>
      </c>
      <c r="N140" s="216" t="s">
        <v>38</v>
      </c>
      <c r="O140" s="85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134</v>
      </c>
      <c r="AT140" s="213" t="s">
        <v>131</v>
      </c>
      <c r="AU140" s="213" t="s">
        <v>73</v>
      </c>
      <c r="AY140" s="11" t="s">
        <v>135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134</v>
      </c>
      <c r="BM140" s="213" t="s">
        <v>220</v>
      </c>
    </row>
    <row r="141" s="2" customFormat="1" ht="24" customHeight="1">
      <c r="A141" s="32"/>
      <c r="B141" s="33"/>
      <c r="C141" s="200" t="s">
        <v>221</v>
      </c>
      <c r="D141" s="200" t="s">
        <v>131</v>
      </c>
      <c r="E141" s="201" t="s">
        <v>392</v>
      </c>
      <c r="F141" s="202" t="s">
        <v>393</v>
      </c>
      <c r="G141" s="203" t="s">
        <v>142</v>
      </c>
      <c r="H141" s="204">
        <v>38.463999999999999</v>
      </c>
      <c r="I141" s="205"/>
      <c r="J141" s="206">
        <f>ROUND(I141*H141,2)</f>
        <v>0</v>
      </c>
      <c r="K141" s="207"/>
      <c r="L141" s="38"/>
      <c r="M141" s="215" t="s">
        <v>1</v>
      </c>
      <c r="N141" s="216" t="s">
        <v>38</v>
      </c>
      <c r="O141" s="85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134</v>
      </c>
      <c r="AT141" s="213" t="s">
        <v>131</v>
      </c>
      <c r="AU141" s="213" t="s">
        <v>73</v>
      </c>
      <c r="AY141" s="11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134</v>
      </c>
      <c r="BM141" s="213" t="s">
        <v>224</v>
      </c>
    </row>
    <row r="142" s="2" customFormat="1" ht="36" customHeight="1">
      <c r="A142" s="32"/>
      <c r="B142" s="33"/>
      <c r="C142" s="200" t="s">
        <v>185</v>
      </c>
      <c r="D142" s="200" t="s">
        <v>131</v>
      </c>
      <c r="E142" s="201" t="s">
        <v>395</v>
      </c>
      <c r="F142" s="202" t="s">
        <v>396</v>
      </c>
      <c r="G142" s="203" t="s">
        <v>142</v>
      </c>
      <c r="H142" s="204">
        <v>38.463999999999999</v>
      </c>
      <c r="I142" s="205"/>
      <c r="J142" s="206">
        <f>ROUND(I142*H142,2)</f>
        <v>0</v>
      </c>
      <c r="K142" s="207"/>
      <c r="L142" s="38"/>
      <c r="M142" s="215" t="s">
        <v>1</v>
      </c>
      <c r="N142" s="216" t="s">
        <v>38</v>
      </c>
      <c r="O142" s="85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134</v>
      </c>
      <c r="AT142" s="213" t="s">
        <v>131</v>
      </c>
      <c r="AU142" s="213" t="s">
        <v>73</v>
      </c>
      <c r="AY142" s="11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134</v>
      </c>
      <c r="BM142" s="213" t="s">
        <v>227</v>
      </c>
    </row>
    <row r="143" s="2" customFormat="1" ht="16.5" customHeight="1">
      <c r="A143" s="32"/>
      <c r="B143" s="33"/>
      <c r="C143" s="200" t="s">
        <v>228</v>
      </c>
      <c r="D143" s="200" t="s">
        <v>131</v>
      </c>
      <c r="E143" s="201" t="s">
        <v>399</v>
      </c>
      <c r="F143" s="202" t="s">
        <v>400</v>
      </c>
      <c r="G143" s="203" t="s">
        <v>142</v>
      </c>
      <c r="H143" s="204">
        <v>38.32</v>
      </c>
      <c r="I143" s="205"/>
      <c r="J143" s="206">
        <f>ROUND(I143*H143,2)</f>
        <v>0</v>
      </c>
      <c r="K143" s="207"/>
      <c r="L143" s="38"/>
      <c r="M143" s="215" t="s">
        <v>1</v>
      </c>
      <c r="N143" s="216" t="s">
        <v>38</v>
      </c>
      <c r="O143" s="85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134</v>
      </c>
      <c r="AT143" s="213" t="s">
        <v>131</v>
      </c>
      <c r="AU143" s="213" t="s">
        <v>73</v>
      </c>
      <c r="AY143" s="11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134</v>
      </c>
      <c r="BM143" s="213" t="s">
        <v>231</v>
      </c>
    </row>
    <row r="144" s="2" customFormat="1" ht="16.5" customHeight="1">
      <c r="A144" s="32"/>
      <c r="B144" s="33"/>
      <c r="C144" s="200" t="s">
        <v>188</v>
      </c>
      <c r="D144" s="200" t="s">
        <v>131</v>
      </c>
      <c r="E144" s="201" t="s">
        <v>402</v>
      </c>
      <c r="F144" s="202" t="s">
        <v>403</v>
      </c>
      <c r="G144" s="203" t="s">
        <v>142</v>
      </c>
      <c r="H144" s="204">
        <v>0.14399999999999999</v>
      </c>
      <c r="I144" s="205"/>
      <c r="J144" s="206">
        <f>ROUND(I144*H144,2)</f>
        <v>0</v>
      </c>
      <c r="K144" s="207"/>
      <c r="L144" s="38"/>
      <c r="M144" s="215" t="s">
        <v>1</v>
      </c>
      <c r="N144" s="216" t="s">
        <v>38</v>
      </c>
      <c r="O144" s="85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134</v>
      </c>
      <c r="AT144" s="213" t="s">
        <v>131</v>
      </c>
      <c r="AU144" s="213" t="s">
        <v>73</v>
      </c>
      <c r="AY144" s="11" t="s">
        <v>135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134</v>
      </c>
      <c r="BM144" s="213" t="s">
        <v>235</v>
      </c>
    </row>
    <row r="145" s="2" customFormat="1" ht="16.5" customHeight="1">
      <c r="A145" s="32"/>
      <c r="B145" s="33"/>
      <c r="C145" s="200" t="s">
        <v>236</v>
      </c>
      <c r="D145" s="200" t="s">
        <v>131</v>
      </c>
      <c r="E145" s="201" t="s">
        <v>505</v>
      </c>
      <c r="F145" s="202" t="s">
        <v>506</v>
      </c>
      <c r="G145" s="203" t="s">
        <v>139</v>
      </c>
      <c r="H145" s="204">
        <v>4</v>
      </c>
      <c r="I145" s="205"/>
      <c r="J145" s="206">
        <f>ROUND(I145*H145,2)</f>
        <v>0</v>
      </c>
      <c r="K145" s="207"/>
      <c r="L145" s="38"/>
      <c r="M145" s="215" t="s">
        <v>1</v>
      </c>
      <c r="N145" s="216" t="s">
        <v>38</v>
      </c>
      <c r="O145" s="85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134</v>
      </c>
      <c r="AT145" s="213" t="s">
        <v>131</v>
      </c>
      <c r="AU145" s="213" t="s">
        <v>73</v>
      </c>
      <c r="AY145" s="11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134</v>
      </c>
      <c r="BM145" s="213" t="s">
        <v>239</v>
      </c>
    </row>
    <row r="146" s="2" customFormat="1" ht="16.5" customHeight="1">
      <c r="A146" s="32"/>
      <c r="B146" s="33"/>
      <c r="C146" s="200" t="s">
        <v>191</v>
      </c>
      <c r="D146" s="200" t="s">
        <v>131</v>
      </c>
      <c r="E146" s="201" t="s">
        <v>507</v>
      </c>
      <c r="F146" s="202" t="s">
        <v>508</v>
      </c>
      <c r="G146" s="203" t="s">
        <v>139</v>
      </c>
      <c r="H146" s="204">
        <v>4</v>
      </c>
      <c r="I146" s="205"/>
      <c r="J146" s="206">
        <f>ROUND(I146*H146,2)</f>
        <v>0</v>
      </c>
      <c r="K146" s="207"/>
      <c r="L146" s="38"/>
      <c r="M146" s="215" t="s">
        <v>1</v>
      </c>
      <c r="N146" s="216" t="s">
        <v>38</v>
      </c>
      <c r="O146" s="85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134</v>
      </c>
      <c r="AT146" s="213" t="s">
        <v>131</v>
      </c>
      <c r="AU146" s="213" t="s">
        <v>73</v>
      </c>
      <c r="AY146" s="11" t="s">
        <v>135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134</v>
      </c>
      <c r="BM146" s="213" t="s">
        <v>242</v>
      </c>
    </row>
    <row r="147" s="2" customFormat="1" ht="16.5" customHeight="1">
      <c r="A147" s="32"/>
      <c r="B147" s="33"/>
      <c r="C147" s="200" t="s">
        <v>243</v>
      </c>
      <c r="D147" s="200" t="s">
        <v>131</v>
      </c>
      <c r="E147" s="201" t="s">
        <v>509</v>
      </c>
      <c r="F147" s="202" t="s">
        <v>510</v>
      </c>
      <c r="G147" s="203" t="s">
        <v>139</v>
      </c>
      <c r="H147" s="204">
        <v>4</v>
      </c>
      <c r="I147" s="205"/>
      <c r="J147" s="206">
        <f>ROUND(I147*H147,2)</f>
        <v>0</v>
      </c>
      <c r="K147" s="207"/>
      <c r="L147" s="38"/>
      <c r="M147" s="215" t="s">
        <v>1</v>
      </c>
      <c r="N147" s="216" t="s">
        <v>38</v>
      </c>
      <c r="O147" s="85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134</v>
      </c>
      <c r="AT147" s="213" t="s">
        <v>131</v>
      </c>
      <c r="AU147" s="213" t="s">
        <v>73</v>
      </c>
      <c r="AY147" s="11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134</v>
      </c>
      <c r="BM147" s="213" t="s">
        <v>246</v>
      </c>
    </row>
    <row r="148" s="2" customFormat="1" ht="16.5" customHeight="1">
      <c r="A148" s="32"/>
      <c r="B148" s="33"/>
      <c r="C148" s="200" t="s">
        <v>194</v>
      </c>
      <c r="D148" s="200" t="s">
        <v>131</v>
      </c>
      <c r="E148" s="201" t="s">
        <v>511</v>
      </c>
      <c r="F148" s="202" t="s">
        <v>512</v>
      </c>
      <c r="G148" s="203" t="s">
        <v>139</v>
      </c>
      <c r="H148" s="204">
        <v>4</v>
      </c>
      <c r="I148" s="205"/>
      <c r="J148" s="206">
        <f>ROUND(I148*H148,2)</f>
        <v>0</v>
      </c>
      <c r="K148" s="207"/>
      <c r="L148" s="38"/>
      <c r="M148" s="215" t="s">
        <v>1</v>
      </c>
      <c r="N148" s="216" t="s">
        <v>38</v>
      </c>
      <c r="O148" s="85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134</v>
      </c>
      <c r="AT148" s="213" t="s">
        <v>131</v>
      </c>
      <c r="AU148" s="213" t="s">
        <v>73</v>
      </c>
      <c r="AY148" s="11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134</v>
      </c>
      <c r="BM148" s="213" t="s">
        <v>249</v>
      </c>
    </row>
    <row r="149" s="2" customFormat="1" ht="16.5" customHeight="1">
      <c r="A149" s="32"/>
      <c r="B149" s="33"/>
      <c r="C149" s="200" t="s">
        <v>250</v>
      </c>
      <c r="D149" s="200" t="s">
        <v>131</v>
      </c>
      <c r="E149" s="201" t="s">
        <v>352</v>
      </c>
      <c r="F149" s="202" t="s">
        <v>353</v>
      </c>
      <c r="G149" s="203" t="s">
        <v>139</v>
      </c>
      <c r="H149" s="204">
        <v>2</v>
      </c>
      <c r="I149" s="205"/>
      <c r="J149" s="206">
        <f>ROUND(I149*H149,2)</f>
        <v>0</v>
      </c>
      <c r="K149" s="207"/>
      <c r="L149" s="38"/>
      <c r="M149" s="215" t="s">
        <v>1</v>
      </c>
      <c r="N149" s="216" t="s">
        <v>38</v>
      </c>
      <c r="O149" s="85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134</v>
      </c>
      <c r="AT149" s="213" t="s">
        <v>131</v>
      </c>
      <c r="AU149" s="213" t="s">
        <v>73</v>
      </c>
      <c r="AY149" s="11" t="s">
        <v>135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134</v>
      </c>
      <c r="BM149" s="213" t="s">
        <v>253</v>
      </c>
    </row>
    <row r="150" s="2" customFormat="1" ht="16.5" customHeight="1">
      <c r="A150" s="32"/>
      <c r="B150" s="33"/>
      <c r="C150" s="200" t="s">
        <v>198</v>
      </c>
      <c r="D150" s="200" t="s">
        <v>131</v>
      </c>
      <c r="E150" s="201" t="s">
        <v>355</v>
      </c>
      <c r="F150" s="202" t="s">
        <v>356</v>
      </c>
      <c r="G150" s="203" t="s">
        <v>139</v>
      </c>
      <c r="H150" s="204">
        <v>2</v>
      </c>
      <c r="I150" s="205"/>
      <c r="J150" s="206">
        <f>ROUND(I150*H150,2)</f>
        <v>0</v>
      </c>
      <c r="K150" s="207"/>
      <c r="L150" s="38"/>
      <c r="M150" s="215" t="s">
        <v>1</v>
      </c>
      <c r="N150" s="216" t="s">
        <v>38</v>
      </c>
      <c r="O150" s="85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134</v>
      </c>
      <c r="AT150" s="213" t="s">
        <v>131</v>
      </c>
      <c r="AU150" s="213" t="s">
        <v>73</v>
      </c>
      <c r="AY150" s="11" t="s">
        <v>135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134</v>
      </c>
      <c r="BM150" s="213" t="s">
        <v>256</v>
      </c>
    </row>
    <row r="151" s="2" customFormat="1" ht="24" customHeight="1">
      <c r="A151" s="32"/>
      <c r="B151" s="33"/>
      <c r="C151" s="200" t="s">
        <v>257</v>
      </c>
      <c r="D151" s="200" t="s">
        <v>131</v>
      </c>
      <c r="E151" s="201" t="s">
        <v>330</v>
      </c>
      <c r="F151" s="202" t="s">
        <v>331</v>
      </c>
      <c r="G151" s="203" t="s">
        <v>139</v>
      </c>
      <c r="H151" s="204">
        <v>2</v>
      </c>
      <c r="I151" s="205"/>
      <c r="J151" s="206">
        <f>ROUND(I151*H151,2)</f>
        <v>0</v>
      </c>
      <c r="K151" s="207"/>
      <c r="L151" s="38"/>
      <c r="M151" s="215" t="s">
        <v>1</v>
      </c>
      <c r="N151" s="216" t="s">
        <v>38</v>
      </c>
      <c r="O151" s="85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134</v>
      </c>
      <c r="AT151" s="213" t="s">
        <v>131</v>
      </c>
      <c r="AU151" s="213" t="s">
        <v>73</v>
      </c>
      <c r="AY151" s="11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134</v>
      </c>
      <c r="BM151" s="213" t="s">
        <v>260</v>
      </c>
    </row>
    <row r="152" s="2" customFormat="1" ht="24" customHeight="1">
      <c r="A152" s="32"/>
      <c r="B152" s="33"/>
      <c r="C152" s="200" t="s">
        <v>200</v>
      </c>
      <c r="D152" s="200" t="s">
        <v>131</v>
      </c>
      <c r="E152" s="201" t="s">
        <v>513</v>
      </c>
      <c r="F152" s="202" t="s">
        <v>514</v>
      </c>
      <c r="G152" s="203" t="s">
        <v>139</v>
      </c>
      <c r="H152" s="204">
        <v>2</v>
      </c>
      <c r="I152" s="205"/>
      <c r="J152" s="206">
        <f>ROUND(I152*H152,2)</f>
        <v>0</v>
      </c>
      <c r="K152" s="207"/>
      <c r="L152" s="38"/>
      <c r="M152" s="215" t="s">
        <v>1</v>
      </c>
      <c r="N152" s="216" t="s">
        <v>38</v>
      </c>
      <c r="O152" s="85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134</v>
      </c>
      <c r="AT152" s="213" t="s">
        <v>131</v>
      </c>
      <c r="AU152" s="213" t="s">
        <v>73</v>
      </c>
      <c r="AY152" s="11" t="s">
        <v>135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134</v>
      </c>
      <c r="BM152" s="213" t="s">
        <v>263</v>
      </c>
    </row>
    <row r="153" s="2" customFormat="1" ht="24" customHeight="1">
      <c r="A153" s="32"/>
      <c r="B153" s="33"/>
      <c r="C153" s="200" t="s">
        <v>264</v>
      </c>
      <c r="D153" s="200" t="s">
        <v>131</v>
      </c>
      <c r="E153" s="201" t="s">
        <v>132</v>
      </c>
      <c r="F153" s="202" t="s">
        <v>360</v>
      </c>
      <c r="G153" s="203" t="s">
        <v>133</v>
      </c>
      <c r="H153" s="204">
        <v>1</v>
      </c>
      <c r="I153" s="205"/>
      <c r="J153" s="206">
        <f>ROUND(I153*H153,2)</f>
        <v>0</v>
      </c>
      <c r="K153" s="207"/>
      <c r="L153" s="38"/>
      <c r="M153" s="215" t="s">
        <v>1</v>
      </c>
      <c r="N153" s="216" t="s">
        <v>38</v>
      </c>
      <c r="O153" s="85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134</v>
      </c>
      <c r="AT153" s="213" t="s">
        <v>131</v>
      </c>
      <c r="AU153" s="213" t="s">
        <v>73</v>
      </c>
      <c r="AY153" s="11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134</v>
      </c>
      <c r="BM153" s="213" t="s">
        <v>267</v>
      </c>
    </row>
    <row r="154" s="2" customFormat="1" ht="36" customHeight="1">
      <c r="A154" s="32"/>
      <c r="B154" s="33"/>
      <c r="C154" s="200" t="s">
        <v>204</v>
      </c>
      <c r="D154" s="200" t="s">
        <v>131</v>
      </c>
      <c r="E154" s="201" t="s">
        <v>345</v>
      </c>
      <c r="F154" s="202" t="s">
        <v>346</v>
      </c>
      <c r="G154" s="203" t="s">
        <v>139</v>
      </c>
      <c r="H154" s="204">
        <v>1</v>
      </c>
      <c r="I154" s="205"/>
      <c r="J154" s="206">
        <f>ROUND(I154*H154,2)</f>
        <v>0</v>
      </c>
      <c r="K154" s="207"/>
      <c r="L154" s="38"/>
      <c r="M154" s="215" t="s">
        <v>1</v>
      </c>
      <c r="N154" s="216" t="s">
        <v>38</v>
      </c>
      <c r="O154" s="85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134</v>
      </c>
      <c r="AT154" s="213" t="s">
        <v>131</v>
      </c>
      <c r="AU154" s="213" t="s">
        <v>73</v>
      </c>
      <c r="AY154" s="11" t="s">
        <v>135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134</v>
      </c>
      <c r="BM154" s="213" t="s">
        <v>270</v>
      </c>
    </row>
    <row r="155" s="2" customFormat="1" ht="24" customHeight="1">
      <c r="A155" s="32"/>
      <c r="B155" s="33"/>
      <c r="C155" s="200" t="s">
        <v>271</v>
      </c>
      <c r="D155" s="200" t="s">
        <v>131</v>
      </c>
      <c r="E155" s="201" t="s">
        <v>348</v>
      </c>
      <c r="F155" s="202" t="s">
        <v>349</v>
      </c>
      <c r="G155" s="203" t="s">
        <v>139</v>
      </c>
      <c r="H155" s="204">
        <v>1</v>
      </c>
      <c r="I155" s="205"/>
      <c r="J155" s="206">
        <f>ROUND(I155*H155,2)</f>
        <v>0</v>
      </c>
      <c r="K155" s="207"/>
      <c r="L155" s="38"/>
      <c r="M155" s="215" t="s">
        <v>1</v>
      </c>
      <c r="N155" s="216" t="s">
        <v>38</v>
      </c>
      <c r="O155" s="85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134</v>
      </c>
      <c r="AT155" s="213" t="s">
        <v>131</v>
      </c>
      <c r="AU155" s="213" t="s">
        <v>73</v>
      </c>
      <c r="AY155" s="11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134</v>
      </c>
      <c r="BM155" s="213" t="s">
        <v>274</v>
      </c>
    </row>
    <row r="156" s="2" customFormat="1" ht="24" customHeight="1">
      <c r="A156" s="32"/>
      <c r="B156" s="33"/>
      <c r="C156" s="200" t="s">
        <v>207</v>
      </c>
      <c r="D156" s="200" t="s">
        <v>131</v>
      </c>
      <c r="E156" s="201" t="s">
        <v>409</v>
      </c>
      <c r="F156" s="202" t="s">
        <v>410</v>
      </c>
      <c r="G156" s="203" t="s">
        <v>139</v>
      </c>
      <c r="H156" s="204">
        <v>4</v>
      </c>
      <c r="I156" s="205"/>
      <c r="J156" s="206">
        <f>ROUND(I156*H156,2)</f>
        <v>0</v>
      </c>
      <c r="K156" s="207"/>
      <c r="L156" s="38"/>
      <c r="M156" s="215" t="s">
        <v>1</v>
      </c>
      <c r="N156" s="216" t="s">
        <v>38</v>
      </c>
      <c r="O156" s="85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134</v>
      </c>
      <c r="AT156" s="213" t="s">
        <v>131</v>
      </c>
      <c r="AU156" s="213" t="s">
        <v>73</v>
      </c>
      <c r="AY156" s="11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134</v>
      </c>
      <c r="BM156" s="213" t="s">
        <v>277</v>
      </c>
    </row>
    <row r="157" s="2" customFormat="1" ht="24" customHeight="1">
      <c r="A157" s="32"/>
      <c r="B157" s="33"/>
      <c r="C157" s="219" t="s">
        <v>278</v>
      </c>
      <c r="D157" s="219" t="s">
        <v>413</v>
      </c>
      <c r="E157" s="220" t="s">
        <v>414</v>
      </c>
      <c r="F157" s="221" t="s">
        <v>415</v>
      </c>
      <c r="G157" s="222" t="s">
        <v>142</v>
      </c>
      <c r="H157" s="223">
        <v>899.46000000000004</v>
      </c>
      <c r="I157" s="224"/>
      <c r="J157" s="225">
        <f>ROUND(I157*H157,2)</f>
        <v>0</v>
      </c>
      <c r="K157" s="226"/>
      <c r="L157" s="227"/>
      <c r="M157" s="228" t="s">
        <v>1</v>
      </c>
      <c r="N157" s="229" t="s">
        <v>38</v>
      </c>
      <c r="O157" s="85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149</v>
      </c>
      <c r="AT157" s="213" t="s">
        <v>413</v>
      </c>
      <c r="AU157" s="213" t="s">
        <v>73</v>
      </c>
      <c r="AY157" s="11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134</v>
      </c>
      <c r="BM157" s="213" t="s">
        <v>281</v>
      </c>
    </row>
    <row r="158" s="2" customFormat="1" ht="24" customHeight="1">
      <c r="A158" s="32"/>
      <c r="B158" s="33"/>
      <c r="C158" s="200" t="s">
        <v>210</v>
      </c>
      <c r="D158" s="200" t="s">
        <v>131</v>
      </c>
      <c r="E158" s="201" t="s">
        <v>421</v>
      </c>
      <c r="F158" s="202" t="s">
        <v>422</v>
      </c>
      <c r="G158" s="203" t="s">
        <v>142</v>
      </c>
      <c r="H158" s="204">
        <v>899.46000000000004</v>
      </c>
      <c r="I158" s="205"/>
      <c r="J158" s="206">
        <f>ROUND(I158*H158,2)</f>
        <v>0</v>
      </c>
      <c r="K158" s="207"/>
      <c r="L158" s="38"/>
      <c r="M158" s="215" t="s">
        <v>1</v>
      </c>
      <c r="N158" s="216" t="s">
        <v>38</v>
      </c>
      <c r="O158" s="85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134</v>
      </c>
      <c r="AT158" s="213" t="s">
        <v>131</v>
      </c>
      <c r="AU158" s="213" t="s">
        <v>73</v>
      </c>
      <c r="AY158" s="11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134</v>
      </c>
      <c r="BM158" s="213" t="s">
        <v>284</v>
      </c>
    </row>
    <row r="159" s="2" customFormat="1" ht="16.5" customHeight="1">
      <c r="A159" s="32"/>
      <c r="B159" s="33"/>
      <c r="C159" s="219" t="s">
        <v>285</v>
      </c>
      <c r="D159" s="219" t="s">
        <v>413</v>
      </c>
      <c r="E159" s="220" t="s">
        <v>428</v>
      </c>
      <c r="F159" s="221" t="s">
        <v>429</v>
      </c>
      <c r="G159" s="222" t="s">
        <v>139</v>
      </c>
      <c r="H159" s="223">
        <v>1520</v>
      </c>
      <c r="I159" s="224"/>
      <c r="J159" s="225">
        <f>ROUND(I159*H159,2)</f>
        <v>0</v>
      </c>
      <c r="K159" s="226"/>
      <c r="L159" s="227"/>
      <c r="M159" s="228" t="s">
        <v>1</v>
      </c>
      <c r="N159" s="229" t="s">
        <v>38</v>
      </c>
      <c r="O159" s="85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149</v>
      </c>
      <c r="AT159" s="213" t="s">
        <v>413</v>
      </c>
      <c r="AU159" s="213" t="s">
        <v>73</v>
      </c>
      <c r="AY159" s="11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134</v>
      </c>
      <c r="BM159" s="213" t="s">
        <v>288</v>
      </c>
    </row>
    <row r="160" s="2" customFormat="1" ht="16.5" customHeight="1">
      <c r="A160" s="32"/>
      <c r="B160" s="33"/>
      <c r="C160" s="219" t="s">
        <v>213</v>
      </c>
      <c r="D160" s="219" t="s">
        <v>413</v>
      </c>
      <c r="E160" s="220" t="s">
        <v>435</v>
      </c>
      <c r="F160" s="221" t="s">
        <v>436</v>
      </c>
      <c r="G160" s="222" t="s">
        <v>139</v>
      </c>
      <c r="H160" s="223">
        <v>1520</v>
      </c>
      <c r="I160" s="224"/>
      <c r="J160" s="225">
        <f>ROUND(I160*H160,2)</f>
        <v>0</v>
      </c>
      <c r="K160" s="226"/>
      <c r="L160" s="227"/>
      <c r="M160" s="228" t="s">
        <v>1</v>
      </c>
      <c r="N160" s="229" t="s">
        <v>38</v>
      </c>
      <c r="O160" s="85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149</v>
      </c>
      <c r="AT160" s="213" t="s">
        <v>413</v>
      </c>
      <c r="AU160" s="213" t="s">
        <v>73</v>
      </c>
      <c r="AY160" s="11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134</v>
      </c>
      <c r="BM160" s="213" t="s">
        <v>291</v>
      </c>
    </row>
    <row r="161" s="2" customFormat="1" ht="16.5" customHeight="1">
      <c r="A161" s="32"/>
      <c r="B161" s="33"/>
      <c r="C161" s="219" t="s">
        <v>292</v>
      </c>
      <c r="D161" s="219" t="s">
        <v>413</v>
      </c>
      <c r="E161" s="220" t="s">
        <v>442</v>
      </c>
      <c r="F161" s="221" t="s">
        <v>443</v>
      </c>
      <c r="G161" s="222" t="s">
        <v>139</v>
      </c>
      <c r="H161" s="223">
        <v>380</v>
      </c>
      <c r="I161" s="224"/>
      <c r="J161" s="225">
        <f>ROUND(I161*H161,2)</f>
        <v>0</v>
      </c>
      <c r="K161" s="226"/>
      <c r="L161" s="227"/>
      <c r="M161" s="228" t="s">
        <v>1</v>
      </c>
      <c r="N161" s="229" t="s">
        <v>38</v>
      </c>
      <c r="O161" s="85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149</v>
      </c>
      <c r="AT161" s="213" t="s">
        <v>413</v>
      </c>
      <c r="AU161" s="213" t="s">
        <v>73</v>
      </c>
      <c r="AY161" s="11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134</v>
      </c>
      <c r="BM161" s="213" t="s">
        <v>296</v>
      </c>
    </row>
    <row r="162" s="2" customFormat="1" ht="24" customHeight="1">
      <c r="A162" s="32"/>
      <c r="B162" s="33"/>
      <c r="C162" s="219" t="s">
        <v>217</v>
      </c>
      <c r="D162" s="219" t="s">
        <v>413</v>
      </c>
      <c r="E162" s="220" t="s">
        <v>445</v>
      </c>
      <c r="F162" s="221" t="s">
        <v>446</v>
      </c>
      <c r="G162" s="222" t="s">
        <v>139</v>
      </c>
      <c r="H162" s="223">
        <v>380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38</v>
      </c>
      <c r="O162" s="85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149</v>
      </c>
      <c r="AT162" s="213" t="s">
        <v>413</v>
      </c>
      <c r="AU162" s="213" t="s">
        <v>73</v>
      </c>
      <c r="AY162" s="11" t="s">
        <v>135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134</v>
      </c>
      <c r="BM162" s="213" t="s">
        <v>299</v>
      </c>
    </row>
    <row r="163" s="2" customFormat="1" ht="16.5" customHeight="1">
      <c r="A163" s="32"/>
      <c r="B163" s="33"/>
      <c r="C163" s="219" t="s">
        <v>300</v>
      </c>
      <c r="D163" s="219" t="s">
        <v>413</v>
      </c>
      <c r="E163" s="220" t="s">
        <v>452</v>
      </c>
      <c r="F163" s="221" t="s">
        <v>453</v>
      </c>
      <c r="G163" s="222" t="s">
        <v>179</v>
      </c>
      <c r="H163" s="223">
        <v>739.20000000000005</v>
      </c>
      <c r="I163" s="224"/>
      <c r="J163" s="225">
        <f>ROUND(I163*H163,2)</f>
        <v>0</v>
      </c>
      <c r="K163" s="226"/>
      <c r="L163" s="227"/>
      <c r="M163" s="228" t="s">
        <v>1</v>
      </c>
      <c r="N163" s="229" t="s">
        <v>38</v>
      </c>
      <c r="O163" s="85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149</v>
      </c>
      <c r="AT163" s="213" t="s">
        <v>413</v>
      </c>
      <c r="AU163" s="213" t="s">
        <v>73</v>
      </c>
      <c r="AY163" s="11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134</v>
      </c>
      <c r="BM163" s="213" t="s">
        <v>303</v>
      </c>
    </row>
    <row r="164" s="2" customFormat="1" ht="16.5" customHeight="1">
      <c r="A164" s="32"/>
      <c r="B164" s="33"/>
      <c r="C164" s="219" t="s">
        <v>220</v>
      </c>
      <c r="D164" s="219" t="s">
        <v>413</v>
      </c>
      <c r="E164" s="220" t="s">
        <v>515</v>
      </c>
      <c r="F164" s="221" t="s">
        <v>516</v>
      </c>
      <c r="G164" s="222" t="s">
        <v>179</v>
      </c>
      <c r="H164" s="223">
        <v>739.20000000000005</v>
      </c>
      <c r="I164" s="224"/>
      <c r="J164" s="225">
        <f>ROUND(I164*H164,2)</f>
        <v>0</v>
      </c>
      <c r="K164" s="226"/>
      <c r="L164" s="227"/>
      <c r="M164" s="228" t="s">
        <v>1</v>
      </c>
      <c r="N164" s="229" t="s">
        <v>38</v>
      </c>
      <c r="O164" s="85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149</v>
      </c>
      <c r="AT164" s="213" t="s">
        <v>413</v>
      </c>
      <c r="AU164" s="213" t="s">
        <v>73</v>
      </c>
      <c r="AY164" s="11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134</v>
      </c>
      <c r="BM164" s="213" t="s">
        <v>306</v>
      </c>
    </row>
    <row r="165" s="2" customFormat="1" ht="36" customHeight="1">
      <c r="A165" s="32"/>
      <c r="B165" s="33"/>
      <c r="C165" s="200" t="s">
        <v>307</v>
      </c>
      <c r="D165" s="200" t="s">
        <v>131</v>
      </c>
      <c r="E165" s="201" t="s">
        <v>473</v>
      </c>
      <c r="F165" s="202" t="s">
        <v>474</v>
      </c>
      <c r="G165" s="203" t="s">
        <v>142</v>
      </c>
      <c r="H165" s="204">
        <v>1.71</v>
      </c>
      <c r="I165" s="205"/>
      <c r="J165" s="206">
        <f>ROUND(I165*H165,2)</f>
        <v>0</v>
      </c>
      <c r="K165" s="207"/>
      <c r="L165" s="38"/>
      <c r="M165" s="208" t="s">
        <v>1</v>
      </c>
      <c r="N165" s="209" t="s">
        <v>38</v>
      </c>
      <c r="O165" s="21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134</v>
      </c>
      <c r="AT165" s="213" t="s">
        <v>131</v>
      </c>
      <c r="AU165" s="213" t="s">
        <v>73</v>
      </c>
      <c r="AY165" s="11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134</v>
      </c>
      <c r="BM165" s="213" t="s">
        <v>310</v>
      </c>
    </row>
    <row r="166" s="2" customFormat="1" ht="6.96" customHeight="1">
      <c r="A166" s="32"/>
      <c r="B166" s="60"/>
      <c r="C166" s="61"/>
      <c r="D166" s="61"/>
      <c r="E166" s="61"/>
      <c r="F166" s="61"/>
      <c r="G166" s="61"/>
      <c r="H166" s="61"/>
      <c r="I166" s="177"/>
      <c r="J166" s="61"/>
      <c r="K166" s="61"/>
      <c r="L166" s="38"/>
      <c r="M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</row>
  </sheetData>
  <sheetProtection sheet="1" autoFilter="0" formatColumns="0" formatRows="0" objects="1" scenarios="1" spinCount="100000" saltValue="IhGuKeDJRa3KVbTfvRLdrJHDILz0nDatM0ZvMoO5y1G/zX80EK/Fn2B4Lwe93ZULIcg5PLTmy6H6sT+eLbZjLg==" hashValue="Pw0Pb3bDUav5N30UAO8VMvk5FmGEycEDNi3nlxPtMN8s5Ca1cTnBW2N/OZbwcCzlokTEHUn3qYcO4wfJk6ke0Q==" algorithmName="SHA-512" password="CC35"/>
  <autoFilter ref="C115:K16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27" customHeight="1">
      <c r="A9" s="32"/>
      <c r="B9" s="38"/>
      <c r="C9" s="32"/>
      <c r="D9" s="32"/>
      <c r="E9" s="139" t="s">
        <v>517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ROUND((SUM(BE116:BE197)),  2)</f>
        <v>0</v>
      </c>
      <c r="G33" s="32"/>
      <c r="H33" s="32"/>
      <c r="I33" s="156">
        <v>0.20999999999999999</v>
      </c>
      <c r="J33" s="155">
        <f>ROUND(((SUM(BE116:BE197))*I33),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ROUND((SUM(BF116:BF197)),  2)</f>
        <v>0</v>
      </c>
      <c r="G34" s="32"/>
      <c r="H34" s="32"/>
      <c r="I34" s="156">
        <v>0.14999999999999999</v>
      </c>
      <c r="J34" s="155">
        <f>ROUND(((SUM(BF116:BF197))*I34),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ROUND((SUM(BG116:BG197)),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ROUND((SUM(BH116:BH197)),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ROUND((SUM(BI116:BI197)),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27" customHeight="1">
      <c r="A87" s="32"/>
      <c r="B87" s="33"/>
      <c r="C87" s="34"/>
      <c r="D87" s="34"/>
      <c r="E87" s="70" t="str">
        <f>E9</f>
        <v>SO 03 - Oprava kol. č. 2 a výh. č. 18, 23 a 35 v žst. Česká Třebová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7" customHeight="1">
      <c r="A108" s="32"/>
      <c r="B108" s="33"/>
      <c r="C108" s="34"/>
      <c r="D108" s="34"/>
      <c r="E108" s="70" t="str">
        <f>E9</f>
        <v>SO 03 - Oprava kol. č. 2 a výh. č. 18, 23 a 35 v žst. Česká Třebová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SUM(P117:P197)</f>
        <v>0</v>
      </c>
      <c r="Q116" s="98"/>
      <c r="R116" s="197">
        <f>SUM(R117:R197)</f>
        <v>0</v>
      </c>
      <c r="S116" s="98"/>
      <c r="T116" s="198">
        <f>SUM(T117:T197)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SUM(BK117:BK197)</f>
        <v>0</v>
      </c>
    </row>
    <row r="117" s="2" customFormat="1" ht="16.5" customHeight="1">
      <c r="A117" s="32"/>
      <c r="B117" s="33"/>
      <c r="C117" s="200" t="s">
        <v>81</v>
      </c>
      <c r="D117" s="200" t="s">
        <v>131</v>
      </c>
      <c r="E117" s="201" t="s">
        <v>137</v>
      </c>
      <c r="F117" s="202" t="s">
        <v>138</v>
      </c>
      <c r="G117" s="203" t="s">
        <v>139</v>
      </c>
      <c r="H117" s="204">
        <v>10</v>
      </c>
      <c r="I117" s="205"/>
      <c r="J117" s="206">
        <f>ROUND(I117*H117,2)</f>
        <v>0</v>
      </c>
      <c r="K117" s="207"/>
      <c r="L117" s="38"/>
      <c r="M117" s="215" t="s">
        <v>1</v>
      </c>
      <c r="N117" s="216" t="s">
        <v>38</v>
      </c>
      <c r="O117" s="85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24" customHeight="1">
      <c r="A118" s="32"/>
      <c r="B118" s="33"/>
      <c r="C118" s="200" t="s">
        <v>83</v>
      </c>
      <c r="D118" s="200" t="s">
        <v>131</v>
      </c>
      <c r="E118" s="201" t="s">
        <v>486</v>
      </c>
      <c r="F118" s="202" t="s">
        <v>487</v>
      </c>
      <c r="G118" s="203" t="s">
        <v>167</v>
      </c>
      <c r="H118" s="204">
        <v>0.184</v>
      </c>
      <c r="I118" s="205"/>
      <c r="J118" s="206">
        <f>ROUND(I118*H118,2)</f>
        <v>0</v>
      </c>
      <c r="K118" s="207"/>
      <c r="L118" s="38"/>
      <c r="M118" s="215" t="s">
        <v>1</v>
      </c>
      <c r="N118" s="216" t="s">
        <v>38</v>
      </c>
      <c r="O118" s="85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134</v>
      </c>
      <c r="AT118" s="213" t="s">
        <v>131</v>
      </c>
      <c r="AU118" s="213" t="s">
        <v>73</v>
      </c>
      <c r="AY118" s="11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134</v>
      </c>
      <c r="BM118" s="213" t="s">
        <v>134</v>
      </c>
    </row>
    <row r="119" s="2" customFormat="1" ht="24" customHeight="1">
      <c r="A119" s="32"/>
      <c r="B119" s="33"/>
      <c r="C119" s="200" t="s">
        <v>143</v>
      </c>
      <c r="D119" s="200" t="s">
        <v>131</v>
      </c>
      <c r="E119" s="201" t="s">
        <v>165</v>
      </c>
      <c r="F119" s="202" t="s">
        <v>166</v>
      </c>
      <c r="G119" s="203" t="s">
        <v>167</v>
      </c>
      <c r="H119" s="204">
        <v>0.017999999999999999</v>
      </c>
      <c r="I119" s="205"/>
      <c r="J119" s="206">
        <f>ROUND(I119*H119,2)</f>
        <v>0</v>
      </c>
      <c r="K119" s="207"/>
      <c r="L119" s="38"/>
      <c r="M119" s="215" t="s">
        <v>1</v>
      </c>
      <c r="N119" s="216" t="s">
        <v>38</v>
      </c>
      <c r="O119" s="85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134</v>
      </c>
      <c r="AT119" s="213" t="s">
        <v>131</v>
      </c>
      <c r="AU119" s="213" t="s">
        <v>73</v>
      </c>
      <c r="AY119" s="11" t="s">
        <v>135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134</v>
      </c>
      <c r="BM119" s="213" t="s">
        <v>146</v>
      </c>
    </row>
    <row r="120" s="2" customFormat="1" ht="24" customHeight="1">
      <c r="A120" s="32"/>
      <c r="B120" s="33"/>
      <c r="C120" s="200" t="s">
        <v>134</v>
      </c>
      <c r="D120" s="200" t="s">
        <v>131</v>
      </c>
      <c r="E120" s="201" t="s">
        <v>488</v>
      </c>
      <c r="F120" s="202" t="s">
        <v>489</v>
      </c>
      <c r="G120" s="203" t="s">
        <v>167</v>
      </c>
      <c r="H120" s="204">
        <v>0.16600000000000001</v>
      </c>
      <c r="I120" s="205"/>
      <c r="J120" s="206">
        <f>ROUND(I120*H120,2)</f>
        <v>0</v>
      </c>
      <c r="K120" s="207"/>
      <c r="L120" s="38"/>
      <c r="M120" s="215" t="s">
        <v>1</v>
      </c>
      <c r="N120" s="216" t="s">
        <v>38</v>
      </c>
      <c r="O120" s="85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134</v>
      </c>
      <c r="AT120" s="213" t="s">
        <v>131</v>
      </c>
      <c r="AU120" s="213" t="s">
        <v>73</v>
      </c>
      <c r="AY120" s="11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134</v>
      </c>
      <c r="BM120" s="213" t="s">
        <v>149</v>
      </c>
    </row>
    <row r="121" s="2" customFormat="1" ht="24" customHeight="1">
      <c r="A121" s="32"/>
      <c r="B121" s="33"/>
      <c r="C121" s="200" t="s">
        <v>150</v>
      </c>
      <c r="D121" s="200" t="s">
        <v>131</v>
      </c>
      <c r="E121" s="201" t="s">
        <v>177</v>
      </c>
      <c r="F121" s="202" t="s">
        <v>178</v>
      </c>
      <c r="G121" s="203" t="s">
        <v>179</v>
      </c>
      <c r="H121" s="204">
        <v>478.39999999999998</v>
      </c>
      <c r="I121" s="205"/>
      <c r="J121" s="206">
        <f>ROUND(I121*H121,2)</f>
        <v>0</v>
      </c>
      <c r="K121" s="207"/>
      <c r="L121" s="38"/>
      <c r="M121" s="215" t="s">
        <v>1</v>
      </c>
      <c r="N121" s="216" t="s">
        <v>38</v>
      </c>
      <c r="O121" s="85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134</v>
      </c>
      <c r="AT121" s="213" t="s">
        <v>131</v>
      </c>
      <c r="AU121" s="213" t="s">
        <v>73</v>
      </c>
      <c r="AY121" s="11" t="s">
        <v>135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134</v>
      </c>
      <c r="BM121" s="213" t="s">
        <v>153</v>
      </c>
    </row>
    <row r="122" s="2" customFormat="1" ht="24" customHeight="1">
      <c r="A122" s="32"/>
      <c r="B122" s="33"/>
      <c r="C122" s="200" t="s">
        <v>146</v>
      </c>
      <c r="D122" s="200" t="s">
        <v>131</v>
      </c>
      <c r="E122" s="201" t="s">
        <v>205</v>
      </c>
      <c r="F122" s="202" t="s">
        <v>206</v>
      </c>
      <c r="G122" s="203" t="s">
        <v>142</v>
      </c>
      <c r="H122" s="204">
        <v>860.15999999999997</v>
      </c>
      <c r="I122" s="205"/>
      <c r="J122" s="206">
        <f>ROUND(I122*H122,2)</f>
        <v>0</v>
      </c>
      <c r="K122" s="207"/>
      <c r="L122" s="38"/>
      <c r="M122" s="215" t="s">
        <v>1</v>
      </c>
      <c r="N122" s="216" t="s">
        <v>38</v>
      </c>
      <c r="O122" s="85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134</v>
      </c>
      <c r="AT122" s="213" t="s">
        <v>131</v>
      </c>
      <c r="AU122" s="213" t="s">
        <v>73</v>
      </c>
      <c r="AY122" s="11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134</v>
      </c>
      <c r="BM122" s="213" t="s">
        <v>156</v>
      </c>
    </row>
    <row r="123" s="2" customFormat="1" ht="16.5" customHeight="1">
      <c r="A123" s="32"/>
      <c r="B123" s="33"/>
      <c r="C123" s="200" t="s">
        <v>157</v>
      </c>
      <c r="D123" s="200" t="s">
        <v>131</v>
      </c>
      <c r="E123" s="201" t="s">
        <v>202</v>
      </c>
      <c r="F123" s="202" t="s">
        <v>203</v>
      </c>
      <c r="G123" s="203" t="s">
        <v>179</v>
      </c>
      <c r="H123" s="204">
        <v>736</v>
      </c>
      <c r="I123" s="205"/>
      <c r="J123" s="206">
        <f>ROUND(I123*H123,2)</f>
        <v>0</v>
      </c>
      <c r="K123" s="207"/>
      <c r="L123" s="38"/>
      <c r="M123" s="215" t="s">
        <v>1</v>
      </c>
      <c r="N123" s="216" t="s">
        <v>38</v>
      </c>
      <c r="O123" s="85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134</v>
      </c>
      <c r="AT123" s="213" t="s">
        <v>131</v>
      </c>
      <c r="AU123" s="213" t="s">
        <v>73</v>
      </c>
      <c r="AY123" s="11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134</v>
      </c>
      <c r="BM123" s="213" t="s">
        <v>160</v>
      </c>
    </row>
    <row r="124" s="2" customFormat="1" ht="16.5" customHeight="1">
      <c r="A124" s="32"/>
      <c r="B124" s="33"/>
      <c r="C124" s="200" t="s">
        <v>149</v>
      </c>
      <c r="D124" s="200" t="s">
        <v>131</v>
      </c>
      <c r="E124" s="201" t="s">
        <v>490</v>
      </c>
      <c r="F124" s="202" t="s">
        <v>491</v>
      </c>
      <c r="G124" s="203" t="s">
        <v>179</v>
      </c>
      <c r="H124" s="204">
        <v>736</v>
      </c>
      <c r="I124" s="205"/>
      <c r="J124" s="206">
        <f>ROUND(I124*H124,2)</f>
        <v>0</v>
      </c>
      <c r="K124" s="207"/>
      <c r="L124" s="38"/>
      <c r="M124" s="215" t="s">
        <v>1</v>
      </c>
      <c r="N124" s="216" t="s">
        <v>38</v>
      </c>
      <c r="O124" s="85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134</v>
      </c>
      <c r="AT124" s="213" t="s">
        <v>131</v>
      </c>
      <c r="AU124" s="213" t="s">
        <v>73</v>
      </c>
      <c r="AY124" s="11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134</v>
      </c>
      <c r="BM124" s="213" t="s">
        <v>163</v>
      </c>
    </row>
    <row r="125" s="2" customFormat="1" ht="24" customHeight="1">
      <c r="A125" s="32"/>
      <c r="B125" s="33"/>
      <c r="C125" s="200" t="s">
        <v>164</v>
      </c>
      <c r="D125" s="200" t="s">
        <v>131</v>
      </c>
      <c r="E125" s="201" t="s">
        <v>518</v>
      </c>
      <c r="F125" s="202" t="s">
        <v>519</v>
      </c>
      <c r="G125" s="203" t="s">
        <v>167</v>
      </c>
      <c r="H125" s="204">
        <v>0.017999999999999999</v>
      </c>
      <c r="I125" s="205"/>
      <c r="J125" s="206">
        <f>ROUND(I125*H125,2)</f>
        <v>0</v>
      </c>
      <c r="K125" s="207"/>
      <c r="L125" s="38"/>
      <c r="M125" s="215" t="s">
        <v>1</v>
      </c>
      <c r="N125" s="216" t="s">
        <v>38</v>
      </c>
      <c r="O125" s="85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134</v>
      </c>
      <c r="AT125" s="213" t="s">
        <v>131</v>
      </c>
      <c r="AU125" s="213" t="s">
        <v>73</v>
      </c>
      <c r="AY125" s="11" t="s">
        <v>135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134</v>
      </c>
      <c r="BM125" s="213" t="s">
        <v>168</v>
      </c>
    </row>
    <row r="126" s="2" customFormat="1" ht="24" customHeight="1">
      <c r="A126" s="32"/>
      <c r="B126" s="33"/>
      <c r="C126" s="200" t="s">
        <v>153</v>
      </c>
      <c r="D126" s="200" t="s">
        <v>131</v>
      </c>
      <c r="E126" s="201" t="s">
        <v>492</v>
      </c>
      <c r="F126" s="202" t="s">
        <v>493</v>
      </c>
      <c r="G126" s="203" t="s">
        <v>167</v>
      </c>
      <c r="H126" s="204">
        <v>0.16600000000000001</v>
      </c>
      <c r="I126" s="205"/>
      <c r="J126" s="206">
        <f>ROUND(I126*H126,2)</f>
        <v>0</v>
      </c>
      <c r="K126" s="207"/>
      <c r="L126" s="38"/>
      <c r="M126" s="215" t="s">
        <v>1</v>
      </c>
      <c r="N126" s="216" t="s">
        <v>38</v>
      </c>
      <c r="O126" s="85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134</v>
      </c>
      <c r="AT126" s="213" t="s">
        <v>131</v>
      </c>
      <c r="AU126" s="213" t="s">
        <v>73</v>
      </c>
      <c r="AY126" s="11" t="s">
        <v>135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134</v>
      </c>
      <c r="BM126" s="213" t="s">
        <v>171</v>
      </c>
    </row>
    <row r="127" s="2" customFormat="1" ht="24" customHeight="1">
      <c r="A127" s="32"/>
      <c r="B127" s="33"/>
      <c r="C127" s="200" t="s">
        <v>172</v>
      </c>
      <c r="D127" s="200" t="s">
        <v>131</v>
      </c>
      <c r="E127" s="201" t="s">
        <v>240</v>
      </c>
      <c r="F127" s="202" t="s">
        <v>241</v>
      </c>
      <c r="G127" s="203" t="s">
        <v>175</v>
      </c>
      <c r="H127" s="204">
        <v>12</v>
      </c>
      <c r="I127" s="205"/>
      <c r="J127" s="206">
        <f>ROUND(I127*H127,2)</f>
        <v>0</v>
      </c>
      <c r="K127" s="207"/>
      <c r="L127" s="38"/>
      <c r="M127" s="215" t="s">
        <v>1</v>
      </c>
      <c r="N127" s="216" t="s">
        <v>38</v>
      </c>
      <c r="O127" s="85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134</v>
      </c>
      <c r="AT127" s="213" t="s">
        <v>131</v>
      </c>
      <c r="AU127" s="213" t="s">
        <v>73</v>
      </c>
      <c r="AY127" s="11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134</v>
      </c>
      <c r="BM127" s="213" t="s">
        <v>176</v>
      </c>
    </row>
    <row r="128" s="2" customFormat="1" ht="24" customHeight="1">
      <c r="A128" s="32"/>
      <c r="B128" s="33"/>
      <c r="C128" s="200" t="s">
        <v>156</v>
      </c>
      <c r="D128" s="200" t="s">
        <v>131</v>
      </c>
      <c r="E128" s="201" t="s">
        <v>293</v>
      </c>
      <c r="F128" s="202" t="s">
        <v>294</v>
      </c>
      <c r="G128" s="203" t="s">
        <v>295</v>
      </c>
      <c r="H128" s="204">
        <v>14</v>
      </c>
      <c r="I128" s="205"/>
      <c r="J128" s="206">
        <f>ROUND(I128*H128,2)</f>
        <v>0</v>
      </c>
      <c r="K128" s="207"/>
      <c r="L128" s="38"/>
      <c r="M128" s="215" t="s">
        <v>1</v>
      </c>
      <c r="N128" s="216" t="s">
        <v>38</v>
      </c>
      <c r="O128" s="85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134</v>
      </c>
      <c r="AT128" s="213" t="s">
        <v>131</v>
      </c>
      <c r="AU128" s="213" t="s">
        <v>73</v>
      </c>
      <c r="AY128" s="11" t="s">
        <v>135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134</v>
      </c>
      <c r="BM128" s="213" t="s">
        <v>180</v>
      </c>
    </row>
    <row r="129" s="2" customFormat="1" ht="36" customHeight="1">
      <c r="A129" s="32"/>
      <c r="B129" s="33"/>
      <c r="C129" s="200" t="s">
        <v>181</v>
      </c>
      <c r="D129" s="200" t="s">
        <v>131</v>
      </c>
      <c r="E129" s="201" t="s">
        <v>297</v>
      </c>
      <c r="F129" s="202" t="s">
        <v>298</v>
      </c>
      <c r="G129" s="203" t="s">
        <v>175</v>
      </c>
      <c r="H129" s="204">
        <v>488</v>
      </c>
      <c r="I129" s="205"/>
      <c r="J129" s="206">
        <f>ROUND(I129*H129,2)</f>
        <v>0</v>
      </c>
      <c r="K129" s="207"/>
      <c r="L129" s="38"/>
      <c r="M129" s="215" t="s">
        <v>1</v>
      </c>
      <c r="N129" s="216" t="s">
        <v>38</v>
      </c>
      <c r="O129" s="85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134</v>
      </c>
      <c r="AT129" s="213" t="s">
        <v>131</v>
      </c>
      <c r="AU129" s="213" t="s">
        <v>73</v>
      </c>
      <c r="AY129" s="11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134</v>
      </c>
      <c r="BM129" s="213" t="s">
        <v>185</v>
      </c>
    </row>
    <row r="130" s="2" customFormat="1" ht="36" customHeight="1">
      <c r="A130" s="32"/>
      <c r="B130" s="33"/>
      <c r="C130" s="200" t="s">
        <v>160</v>
      </c>
      <c r="D130" s="200" t="s">
        <v>131</v>
      </c>
      <c r="E130" s="201" t="s">
        <v>301</v>
      </c>
      <c r="F130" s="202" t="s">
        <v>302</v>
      </c>
      <c r="G130" s="203" t="s">
        <v>175</v>
      </c>
      <c r="H130" s="204">
        <v>488</v>
      </c>
      <c r="I130" s="205"/>
      <c r="J130" s="206">
        <f>ROUND(I130*H130,2)</f>
        <v>0</v>
      </c>
      <c r="K130" s="207"/>
      <c r="L130" s="38"/>
      <c r="M130" s="215" t="s">
        <v>1</v>
      </c>
      <c r="N130" s="216" t="s">
        <v>38</v>
      </c>
      <c r="O130" s="85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134</v>
      </c>
      <c r="AT130" s="213" t="s">
        <v>131</v>
      </c>
      <c r="AU130" s="213" t="s">
        <v>73</v>
      </c>
      <c r="AY130" s="11" t="s">
        <v>135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134</v>
      </c>
      <c r="BM130" s="213" t="s">
        <v>188</v>
      </c>
    </row>
    <row r="131" s="2" customFormat="1" ht="24" customHeight="1">
      <c r="A131" s="32"/>
      <c r="B131" s="33"/>
      <c r="C131" s="200" t="s">
        <v>8</v>
      </c>
      <c r="D131" s="200" t="s">
        <v>131</v>
      </c>
      <c r="E131" s="201" t="s">
        <v>304</v>
      </c>
      <c r="F131" s="202" t="s">
        <v>305</v>
      </c>
      <c r="G131" s="203" t="s">
        <v>175</v>
      </c>
      <c r="H131" s="204">
        <v>66</v>
      </c>
      <c r="I131" s="205"/>
      <c r="J131" s="206">
        <f>ROUND(I131*H131,2)</f>
        <v>0</v>
      </c>
      <c r="K131" s="207"/>
      <c r="L131" s="38"/>
      <c r="M131" s="215" t="s">
        <v>1</v>
      </c>
      <c r="N131" s="216" t="s">
        <v>38</v>
      </c>
      <c r="O131" s="85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134</v>
      </c>
      <c r="AT131" s="213" t="s">
        <v>131</v>
      </c>
      <c r="AU131" s="213" t="s">
        <v>73</v>
      </c>
      <c r="AY131" s="11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134</v>
      </c>
      <c r="BM131" s="213" t="s">
        <v>191</v>
      </c>
    </row>
    <row r="132" s="2" customFormat="1" ht="24" customHeight="1">
      <c r="A132" s="32"/>
      <c r="B132" s="33"/>
      <c r="C132" s="200" t="s">
        <v>163</v>
      </c>
      <c r="D132" s="200" t="s">
        <v>131</v>
      </c>
      <c r="E132" s="201" t="s">
        <v>308</v>
      </c>
      <c r="F132" s="202" t="s">
        <v>309</v>
      </c>
      <c r="G132" s="203" t="s">
        <v>175</v>
      </c>
      <c r="H132" s="204">
        <v>66</v>
      </c>
      <c r="I132" s="205"/>
      <c r="J132" s="206">
        <f>ROUND(I132*H132,2)</f>
        <v>0</v>
      </c>
      <c r="K132" s="207"/>
      <c r="L132" s="38"/>
      <c r="M132" s="215" t="s">
        <v>1</v>
      </c>
      <c r="N132" s="216" t="s">
        <v>38</v>
      </c>
      <c r="O132" s="85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134</v>
      </c>
      <c r="AT132" s="213" t="s">
        <v>131</v>
      </c>
      <c r="AU132" s="213" t="s">
        <v>73</v>
      </c>
      <c r="AY132" s="11" t="s">
        <v>135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134</v>
      </c>
      <c r="BM132" s="213" t="s">
        <v>194</v>
      </c>
    </row>
    <row r="133" s="2" customFormat="1" ht="36" customHeight="1">
      <c r="A133" s="32"/>
      <c r="B133" s="33"/>
      <c r="C133" s="200" t="s">
        <v>195</v>
      </c>
      <c r="D133" s="200" t="s">
        <v>131</v>
      </c>
      <c r="E133" s="201" t="s">
        <v>494</v>
      </c>
      <c r="F133" s="202" t="s">
        <v>495</v>
      </c>
      <c r="G133" s="203" t="s">
        <v>139</v>
      </c>
      <c r="H133" s="204">
        <v>135</v>
      </c>
      <c r="I133" s="205"/>
      <c r="J133" s="206">
        <f>ROUND(I133*H133,2)</f>
        <v>0</v>
      </c>
      <c r="K133" s="207"/>
      <c r="L133" s="38"/>
      <c r="M133" s="215" t="s">
        <v>1</v>
      </c>
      <c r="N133" s="216" t="s">
        <v>38</v>
      </c>
      <c r="O133" s="85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134</v>
      </c>
      <c r="AT133" s="213" t="s">
        <v>131</v>
      </c>
      <c r="AU133" s="213" t="s">
        <v>73</v>
      </c>
      <c r="AY133" s="11" t="s">
        <v>135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134</v>
      </c>
      <c r="BM133" s="213" t="s">
        <v>198</v>
      </c>
    </row>
    <row r="134" s="2" customFormat="1" ht="16.5" customHeight="1">
      <c r="A134" s="32"/>
      <c r="B134" s="33"/>
      <c r="C134" s="200" t="s">
        <v>168</v>
      </c>
      <c r="D134" s="200" t="s">
        <v>131</v>
      </c>
      <c r="E134" s="201" t="s">
        <v>232</v>
      </c>
      <c r="F134" s="202" t="s">
        <v>496</v>
      </c>
      <c r="G134" s="203" t="s">
        <v>234</v>
      </c>
      <c r="H134" s="204">
        <v>270</v>
      </c>
      <c r="I134" s="205"/>
      <c r="J134" s="206">
        <f>ROUND(I134*H134,2)</f>
        <v>0</v>
      </c>
      <c r="K134" s="207"/>
      <c r="L134" s="38"/>
      <c r="M134" s="215" t="s">
        <v>1</v>
      </c>
      <c r="N134" s="216" t="s">
        <v>38</v>
      </c>
      <c r="O134" s="85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134</v>
      </c>
      <c r="AT134" s="213" t="s">
        <v>131</v>
      </c>
      <c r="AU134" s="213" t="s">
        <v>73</v>
      </c>
      <c r="AY134" s="11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134</v>
      </c>
      <c r="BM134" s="213" t="s">
        <v>200</v>
      </c>
    </row>
    <row r="135" s="2" customFormat="1" ht="16.5" customHeight="1">
      <c r="A135" s="32"/>
      <c r="B135" s="33"/>
      <c r="C135" s="200" t="s">
        <v>201</v>
      </c>
      <c r="D135" s="200" t="s">
        <v>131</v>
      </c>
      <c r="E135" s="201" t="s">
        <v>497</v>
      </c>
      <c r="F135" s="202" t="s">
        <v>498</v>
      </c>
      <c r="G135" s="203" t="s">
        <v>139</v>
      </c>
      <c r="H135" s="204">
        <v>100</v>
      </c>
      <c r="I135" s="205"/>
      <c r="J135" s="206">
        <f>ROUND(I135*H135,2)</f>
        <v>0</v>
      </c>
      <c r="K135" s="207"/>
      <c r="L135" s="38"/>
      <c r="M135" s="215" t="s">
        <v>1</v>
      </c>
      <c r="N135" s="216" t="s">
        <v>38</v>
      </c>
      <c r="O135" s="85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134</v>
      </c>
      <c r="AT135" s="213" t="s">
        <v>131</v>
      </c>
      <c r="AU135" s="213" t="s">
        <v>73</v>
      </c>
      <c r="AY135" s="11" t="s">
        <v>135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134</v>
      </c>
      <c r="BM135" s="213" t="s">
        <v>204</v>
      </c>
    </row>
    <row r="136" s="2" customFormat="1" ht="36" customHeight="1">
      <c r="A136" s="32"/>
      <c r="B136" s="33"/>
      <c r="C136" s="200" t="s">
        <v>171</v>
      </c>
      <c r="D136" s="200" t="s">
        <v>131</v>
      </c>
      <c r="E136" s="201" t="s">
        <v>272</v>
      </c>
      <c r="F136" s="202" t="s">
        <v>273</v>
      </c>
      <c r="G136" s="203" t="s">
        <v>142</v>
      </c>
      <c r="H136" s="204">
        <v>41.960000000000001</v>
      </c>
      <c r="I136" s="205"/>
      <c r="J136" s="206">
        <f>ROUND(I136*H136,2)</f>
        <v>0</v>
      </c>
      <c r="K136" s="207"/>
      <c r="L136" s="38"/>
      <c r="M136" s="215" t="s">
        <v>1</v>
      </c>
      <c r="N136" s="216" t="s">
        <v>38</v>
      </c>
      <c r="O136" s="85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134</v>
      </c>
      <c r="AT136" s="213" t="s">
        <v>131</v>
      </c>
      <c r="AU136" s="213" t="s">
        <v>73</v>
      </c>
      <c r="AY136" s="11" t="s">
        <v>135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134</v>
      </c>
      <c r="BM136" s="213" t="s">
        <v>207</v>
      </c>
    </row>
    <row r="137" s="2" customFormat="1" ht="24" customHeight="1">
      <c r="A137" s="32"/>
      <c r="B137" s="33"/>
      <c r="C137" s="200" t="s">
        <v>7</v>
      </c>
      <c r="D137" s="200" t="s">
        <v>131</v>
      </c>
      <c r="E137" s="201" t="s">
        <v>499</v>
      </c>
      <c r="F137" s="202" t="s">
        <v>500</v>
      </c>
      <c r="G137" s="203" t="s">
        <v>167</v>
      </c>
      <c r="H137" s="204">
        <v>0.5</v>
      </c>
      <c r="I137" s="205"/>
      <c r="J137" s="206">
        <f>ROUND(I137*H137,2)</f>
        <v>0</v>
      </c>
      <c r="K137" s="207"/>
      <c r="L137" s="38"/>
      <c r="M137" s="215" t="s">
        <v>1</v>
      </c>
      <c r="N137" s="216" t="s">
        <v>38</v>
      </c>
      <c r="O137" s="85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134</v>
      </c>
      <c r="AT137" s="213" t="s">
        <v>131</v>
      </c>
      <c r="AU137" s="213" t="s">
        <v>73</v>
      </c>
      <c r="AY137" s="11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134</v>
      </c>
      <c r="BM137" s="213" t="s">
        <v>210</v>
      </c>
    </row>
    <row r="138" s="2" customFormat="1" ht="24" customHeight="1">
      <c r="A138" s="32"/>
      <c r="B138" s="33"/>
      <c r="C138" s="200" t="s">
        <v>176</v>
      </c>
      <c r="D138" s="200" t="s">
        <v>131</v>
      </c>
      <c r="E138" s="201" t="s">
        <v>373</v>
      </c>
      <c r="F138" s="202" t="s">
        <v>374</v>
      </c>
      <c r="G138" s="203" t="s">
        <v>167</v>
      </c>
      <c r="H138" s="204">
        <v>0.017999999999999999</v>
      </c>
      <c r="I138" s="205"/>
      <c r="J138" s="206">
        <f>ROUND(I138*H138,2)</f>
        <v>0</v>
      </c>
      <c r="K138" s="207"/>
      <c r="L138" s="38"/>
      <c r="M138" s="215" t="s">
        <v>1</v>
      </c>
      <c r="N138" s="216" t="s">
        <v>38</v>
      </c>
      <c r="O138" s="85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134</v>
      </c>
      <c r="AT138" s="213" t="s">
        <v>131</v>
      </c>
      <c r="AU138" s="213" t="s">
        <v>73</v>
      </c>
      <c r="AY138" s="11" t="s">
        <v>135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134</v>
      </c>
      <c r="BM138" s="213" t="s">
        <v>213</v>
      </c>
    </row>
    <row r="139" s="2" customFormat="1" ht="24" customHeight="1">
      <c r="A139" s="32"/>
      <c r="B139" s="33"/>
      <c r="C139" s="200" t="s">
        <v>214</v>
      </c>
      <c r="D139" s="200" t="s">
        <v>131</v>
      </c>
      <c r="E139" s="201" t="s">
        <v>376</v>
      </c>
      <c r="F139" s="202" t="s">
        <v>377</v>
      </c>
      <c r="G139" s="203" t="s">
        <v>167</v>
      </c>
      <c r="H139" s="204">
        <v>0.16600000000000001</v>
      </c>
      <c r="I139" s="205"/>
      <c r="J139" s="206">
        <f>ROUND(I139*H139,2)</f>
        <v>0</v>
      </c>
      <c r="K139" s="207"/>
      <c r="L139" s="38"/>
      <c r="M139" s="215" t="s">
        <v>1</v>
      </c>
      <c r="N139" s="216" t="s">
        <v>38</v>
      </c>
      <c r="O139" s="85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134</v>
      </c>
      <c r="AT139" s="213" t="s">
        <v>131</v>
      </c>
      <c r="AU139" s="213" t="s">
        <v>73</v>
      </c>
      <c r="AY139" s="11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134</v>
      </c>
      <c r="BM139" s="213" t="s">
        <v>217</v>
      </c>
    </row>
    <row r="140" s="2" customFormat="1" ht="16.5" customHeight="1">
      <c r="A140" s="32"/>
      <c r="B140" s="33"/>
      <c r="C140" s="200" t="s">
        <v>180</v>
      </c>
      <c r="D140" s="200" t="s">
        <v>131</v>
      </c>
      <c r="E140" s="201" t="s">
        <v>211</v>
      </c>
      <c r="F140" s="202" t="s">
        <v>212</v>
      </c>
      <c r="G140" s="203" t="s">
        <v>184</v>
      </c>
      <c r="H140" s="204">
        <v>489</v>
      </c>
      <c r="I140" s="205"/>
      <c r="J140" s="206">
        <f>ROUND(I140*H140,2)</f>
        <v>0</v>
      </c>
      <c r="K140" s="207"/>
      <c r="L140" s="38"/>
      <c r="M140" s="215" t="s">
        <v>1</v>
      </c>
      <c r="N140" s="216" t="s">
        <v>38</v>
      </c>
      <c r="O140" s="85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134</v>
      </c>
      <c r="AT140" s="213" t="s">
        <v>131</v>
      </c>
      <c r="AU140" s="213" t="s">
        <v>73</v>
      </c>
      <c r="AY140" s="11" t="s">
        <v>135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134</v>
      </c>
      <c r="BM140" s="213" t="s">
        <v>220</v>
      </c>
    </row>
    <row r="141" s="2" customFormat="1" ht="24" customHeight="1">
      <c r="A141" s="32"/>
      <c r="B141" s="33"/>
      <c r="C141" s="200" t="s">
        <v>221</v>
      </c>
      <c r="D141" s="200" t="s">
        <v>131</v>
      </c>
      <c r="E141" s="201" t="s">
        <v>501</v>
      </c>
      <c r="F141" s="202" t="s">
        <v>502</v>
      </c>
      <c r="G141" s="203" t="s">
        <v>175</v>
      </c>
      <c r="H141" s="204">
        <v>6</v>
      </c>
      <c r="I141" s="205"/>
      <c r="J141" s="206">
        <f>ROUND(I141*H141,2)</f>
        <v>0</v>
      </c>
      <c r="K141" s="207"/>
      <c r="L141" s="38"/>
      <c r="M141" s="215" t="s">
        <v>1</v>
      </c>
      <c r="N141" s="216" t="s">
        <v>38</v>
      </c>
      <c r="O141" s="85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134</v>
      </c>
      <c r="AT141" s="213" t="s">
        <v>131</v>
      </c>
      <c r="AU141" s="213" t="s">
        <v>73</v>
      </c>
      <c r="AY141" s="11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134</v>
      </c>
      <c r="BM141" s="213" t="s">
        <v>224</v>
      </c>
    </row>
    <row r="142" s="2" customFormat="1" ht="24" customHeight="1">
      <c r="A142" s="32"/>
      <c r="B142" s="33"/>
      <c r="C142" s="200" t="s">
        <v>185</v>
      </c>
      <c r="D142" s="200" t="s">
        <v>131</v>
      </c>
      <c r="E142" s="201" t="s">
        <v>503</v>
      </c>
      <c r="F142" s="202" t="s">
        <v>504</v>
      </c>
      <c r="G142" s="203" t="s">
        <v>175</v>
      </c>
      <c r="H142" s="204">
        <v>6</v>
      </c>
      <c r="I142" s="205"/>
      <c r="J142" s="206">
        <f>ROUND(I142*H142,2)</f>
        <v>0</v>
      </c>
      <c r="K142" s="207"/>
      <c r="L142" s="38"/>
      <c r="M142" s="215" t="s">
        <v>1</v>
      </c>
      <c r="N142" s="216" t="s">
        <v>38</v>
      </c>
      <c r="O142" s="85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134</v>
      </c>
      <c r="AT142" s="213" t="s">
        <v>131</v>
      </c>
      <c r="AU142" s="213" t="s">
        <v>73</v>
      </c>
      <c r="AY142" s="11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134</v>
      </c>
      <c r="BM142" s="213" t="s">
        <v>227</v>
      </c>
    </row>
    <row r="143" s="2" customFormat="1" ht="16.5" customHeight="1">
      <c r="A143" s="32"/>
      <c r="B143" s="33"/>
      <c r="C143" s="200" t="s">
        <v>228</v>
      </c>
      <c r="D143" s="200" t="s">
        <v>131</v>
      </c>
      <c r="E143" s="201" t="s">
        <v>383</v>
      </c>
      <c r="F143" s="202" t="s">
        <v>384</v>
      </c>
      <c r="G143" s="203" t="s">
        <v>142</v>
      </c>
      <c r="H143" s="204">
        <v>860.15999999999997</v>
      </c>
      <c r="I143" s="205"/>
      <c r="J143" s="206">
        <f>ROUND(I143*H143,2)</f>
        <v>0</v>
      </c>
      <c r="K143" s="207"/>
      <c r="L143" s="38"/>
      <c r="M143" s="215" t="s">
        <v>1</v>
      </c>
      <c r="N143" s="216" t="s">
        <v>38</v>
      </c>
      <c r="O143" s="85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134</v>
      </c>
      <c r="AT143" s="213" t="s">
        <v>131</v>
      </c>
      <c r="AU143" s="213" t="s">
        <v>73</v>
      </c>
      <c r="AY143" s="11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134</v>
      </c>
      <c r="BM143" s="213" t="s">
        <v>231</v>
      </c>
    </row>
    <row r="144" s="2" customFormat="1" ht="24" customHeight="1">
      <c r="A144" s="32"/>
      <c r="B144" s="33"/>
      <c r="C144" s="200" t="s">
        <v>188</v>
      </c>
      <c r="D144" s="200" t="s">
        <v>131</v>
      </c>
      <c r="E144" s="201" t="s">
        <v>205</v>
      </c>
      <c r="F144" s="202" t="s">
        <v>206</v>
      </c>
      <c r="G144" s="203" t="s">
        <v>142</v>
      </c>
      <c r="H144" s="204">
        <v>860.15999999999997</v>
      </c>
      <c r="I144" s="205"/>
      <c r="J144" s="206">
        <f>ROUND(I144*H144,2)</f>
        <v>0</v>
      </c>
      <c r="K144" s="207"/>
      <c r="L144" s="38"/>
      <c r="M144" s="215" t="s">
        <v>1</v>
      </c>
      <c r="N144" s="216" t="s">
        <v>38</v>
      </c>
      <c r="O144" s="85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134</v>
      </c>
      <c r="AT144" s="213" t="s">
        <v>131</v>
      </c>
      <c r="AU144" s="213" t="s">
        <v>73</v>
      </c>
      <c r="AY144" s="11" t="s">
        <v>135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134</v>
      </c>
      <c r="BM144" s="213" t="s">
        <v>235</v>
      </c>
    </row>
    <row r="145" s="2" customFormat="1" ht="16.5" customHeight="1">
      <c r="A145" s="32"/>
      <c r="B145" s="33"/>
      <c r="C145" s="200" t="s">
        <v>236</v>
      </c>
      <c r="D145" s="200" t="s">
        <v>131</v>
      </c>
      <c r="E145" s="201" t="s">
        <v>388</v>
      </c>
      <c r="F145" s="202" t="s">
        <v>389</v>
      </c>
      <c r="G145" s="203" t="s">
        <v>142</v>
      </c>
      <c r="H145" s="204">
        <v>860.15999999999997</v>
      </c>
      <c r="I145" s="205"/>
      <c r="J145" s="206">
        <f>ROUND(I145*H145,2)</f>
        <v>0</v>
      </c>
      <c r="K145" s="207"/>
      <c r="L145" s="38"/>
      <c r="M145" s="215" t="s">
        <v>1</v>
      </c>
      <c r="N145" s="216" t="s">
        <v>38</v>
      </c>
      <c r="O145" s="85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134</v>
      </c>
      <c r="AT145" s="213" t="s">
        <v>131</v>
      </c>
      <c r="AU145" s="213" t="s">
        <v>73</v>
      </c>
      <c r="AY145" s="11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134</v>
      </c>
      <c r="BM145" s="213" t="s">
        <v>239</v>
      </c>
    </row>
    <row r="146" s="2" customFormat="1" ht="24" customHeight="1">
      <c r="A146" s="32"/>
      <c r="B146" s="33"/>
      <c r="C146" s="200" t="s">
        <v>191</v>
      </c>
      <c r="D146" s="200" t="s">
        <v>131</v>
      </c>
      <c r="E146" s="201" t="s">
        <v>392</v>
      </c>
      <c r="F146" s="202" t="s">
        <v>393</v>
      </c>
      <c r="G146" s="203" t="s">
        <v>142</v>
      </c>
      <c r="H146" s="204">
        <v>35.252000000000002</v>
      </c>
      <c r="I146" s="205"/>
      <c r="J146" s="206">
        <f>ROUND(I146*H146,2)</f>
        <v>0</v>
      </c>
      <c r="K146" s="207"/>
      <c r="L146" s="38"/>
      <c r="M146" s="215" t="s">
        <v>1</v>
      </c>
      <c r="N146" s="216" t="s">
        <v>38</v>
      </c>
      <c r="O146" s="85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134</v>
      </c>
      <c r="AT146" s="213" t="s">
        <v>131</v>
      </c>
      <c r="AU146" s="213" t="s">
        <v>73</v>
      </c>
      <c r="AY146" s="11" t="s">
        <v>135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134</v>
      </c>
      <c r="BM146" s="213" t="s">
        <v>242</v>
      </c>
    </row>
    <row r="147" s="2" customFormat="1" ht="36" customHeight="1">
      <c r="A147" s="32"/>
      <c r="B147" s="33"/>
      <c r="C147" s="200" t="s">
        <v>243</v>
      </c>
      <c r="D147" s="200" t="s">
        <v>131</v>
      </c>
      <c r="E147" s="201" t="s">
        <v>395</v>
      </c>
      <c r="F147" s="202" t="s">
        <v>396</v>
      </c>
      <c r="G147" s="203" t="s">
        <v>142</v>
      </c>
      <c r="H147" s="204">
        <v>35.252000000000002</v>
      </c>
      <c r="I147" s="205"/>
      <c r="J147" s="206">
        <f>ROUND(I147*H147,2)</f>
        <v>0</v>
      </c>
      <c r="K147" s="207"/>
      <c r="L147" s="38"/>
      <c r="M147" s="215" t="s">
        <v>1</v>
      </c>
      <c r="N147" s="216" t="s">
        <v>38</v>
      </c>
      <c r="O147" s="85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134</v>
      </c>
      <c r="AT147" s="213" t="s">
        <v>131</v>
      </c>
      <c r="AU147" s="213" t="s">
        <v>73</v>
      </c>
      <c r="AY147" s="11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134</v>
      </c>
      <c r="BM147" s="213" t="s">
        <v>246</v>
      </c>
    </row>
    <row r="148" s="2" customFormat="1" ht="16.5" customHeight="1">
      <c r="A148" s="32"/>
      <c r="B148" s="33"/>
      <c r="C148" s="200" t="s">
        <v>194</v>
      </c>
      <c r="D148" s="200" t="s">
        <v>131</v>
      </c>
      <c r="E148" s="201" t="s">
        <v>399</v>
      </c>
      <c r="F148" s="202" t="s">
        <v>400</v>
      </c>
      <c r="G148" s="203" t="s">
        <v>142</v>
      </c>
      <c r="H148" s="204">
        <v>35.119999999999997</v>
      </c>
      <c r="I148" s="205"/>
      <c r="J148" s="206">
        <f>ROUND(I148*H148,2)</f>
        <v>0</v>
      </c>
      <c r="K148" s="207"/>
      <c r="L148" s="38"/>
      <c r="M148" s="215" t="s">
        <v>1</v>
      </c>
      <c r="N148" s="216" t="s">
        <v>38</v>
      </c>
      <c r="O148" s="85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134</v>
      </c>
      <c r="AT148" s="213" t="s">
        <v>131</v>
      </c>
      <c r="AU148" s="213" t="s">
        <v>73</v>
      </c>
      <c r="AY148" s="11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134</v>
      </c>
      <c r="BM148" s="213" t="s">
        <v>249</v>
      </c>
    </row>
    <row r="149" s="2" customFormat="1" ht="16.5" customHeight="1">
      <c r="A149" s="32"/>
      <c r="B149" s="33"/>
      <c r="C149" s="200" t="s">
        <v>250</v>
      </c>
      <c r="D149" s="200" t="s">
        <v>131</v>
      </c>
      <c r="E149" s="201" t="s">
        <v>402</v>
      </c>
      <c r="F149" s="202" t="s">
        <v>403</v>
      </c>
      <c r="G149" s="203" t="s">
        <v>142</v>
      </c>
      <c r="H149" s="204">
        <v>0.13200000000000001</v>
      </c>
      <c r="I149" s="205"/>
      <c r="J149" s="206">
        <f>ROUND(I149*H149,2)</f>
        <v>0</v>
      </c>
      <c r="K149" s="207"/>
      <c r="L149" s="38"/>
      <c r="M149" s="215" t="s">
        <v>1</v>
      </c>
      <c r="N149" s="216" t="s">
        <v>38</v>
      </c>
      <c r="O149" s="85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134</v>
      </c>
      <c r="AT149" s="213" t="s">
        <v>131</v>
      </c>
      <c r="AU149" s="213" t="s">
        <v>73</v>
      </c>
      <c r="AY149" s="11" t="s">
        <v>135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134</v>
      </c>
      <c r="BM149" s="213" t="s">
        <v>253</v>
      </c>
    </row>
    <row r="150" s="2" customFormat="1" ht="16.5" customHeight="1">
      <c r="A150" s="32"/>
      <c r="B150" s="33"/>
      <c r="C150" s="200" t="s">
        <v>198</v>
      </c>
      <c r="D150" s="200" t="s">
        <v>131</v>
      </c>
      <c r="E150" s="201" t="s">
        <v>505</v>
      </c>
      <c r="F150" s="202" t="s">
        <v>506</v>
      </c>
      <c r="G150" s="203" t="s">
        <v>139</v>
      </c>
      <c r="H150" s="204">
        <v>4</v>
      </c>
      <c r="I150" s="205"/>
      <c r="J150" s="206">
        <f>ROUND(I150*H150,2)</f>
        <v>0</v>
      </c>
      <c r="K150" s="207"/>
      <c r="L150" s="38"/>
      <c r="M150" s="215" t="s">
        <v>1</v>
      </c>
      <c r="N150" s="216" t="s">
        <v>38</v>
      </c>
      <c r="O150" s="85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134</v>
      </c>
      <c r="AT150" s="213" t="s">
        <v>131</v>
      </c>
      <c r="AU150" s="213" t="s">
        <v>73</v>
      </c>
      <c r="AY150" s="11" t="s">
        <v>135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134</v>
      </c>
      <c r="BM150" s="213" t="s">
        <v>256</v>
      </c>
    </row>
    <row r="151" s="2" customFormat="1" ht="16.5" customHeight="1">
      <c r="A151" s="32"/>
      <c r="B151" s="33"/>
      <c r="C151" s="200" t="s">
        <v>257</v>
      </c>
      <c r="D151" s="200" t="s">
        <v>131</v>
      </c>
      <c r="E151" s="201" t="s">
        <v>507</v>
      </c>
      <c r="F151" s="202" t="s">
        <v>508</v>
      </c>
      <c r="G151" s="203" t="s">
        <v>139</v>
      </c>
      <c r="H151" s="204">
        <v>4</v>
      </c>
      <c r="I151" s="205"/>
      <c r="J151" s="206">
        <f>ROUND(I151*H151,2)</f>
        <v>0</v>
      </c>
      <c r="K151" s="207"/>
      <c r="L151" s="38"/>
      <c r="M151" s="215" t="s">
        <v>1</v>
      </c>
      <c r="N151" s="216" t="s">
        <v>38</v>
      </c>
      <c r="O151" s="85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134</v>
      </c>
      <c r="AT151" s="213" t="s">
        <v>131</v>
      </c>
      <c r="AU151" s="213" t="s">
        <v>73</v>
      </c>
      <c r="AY151" s="11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134</v>
      </c>
      <c r="BM151" s="213" t="s">
        <v>260</v>
      </c>
    </row>
    <row r="152" s="2" customFormat="1" ht="16.5" customHeight="1">
      <c r="A152" s="32"/>
      <c r="B152" s="33"/>
      <c r="C152" s="200" t="s">
        <v>200</v>
      </c>
      <c r="D152" s="200" t="s">
        <v>131</v>
      </c>
      <c r="E152" s="201" t="s">
        <v>509</v>
      </c>
      <c r="F152" s="202" t="s">
        <v>510</v>
      </c>
      <c r="G152" s="203" t="s">
        <v>139</v>
      </c>
      <c r="H152" s="204">
        <v>4</v>
      </c>
      <c r="I152" s="205"/>
      <c r="J152" s="206">
        <f>ROUND(I152*H152,2)</f>
        <v>0</v>
      </c>
      <c r="K152" s="207"/>
      <c r="L152" s="38"/>
      <c r="M152" s="215" t="s">
        <v>1</v>
      </c>
      <c r="N152" s="216" t="s">
        <v>38</v>
      </c>
      <c r="O152" s="85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134</v>
      </c>
      <c r="AT152" s="213" t="s">
        <v>131</v>
      </c>
      <c r="AU152" s="213" t="s">
        <v>73</v>
      </c>
      <c r="AY152" s="11" t="s">
        <v>135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134</v>
      </c>
      <c r="BM152" s="213" t="s">
        <v>263</v>
      </c>
    </row>
    <row r="153" s="2" customFormat="1" ht="16.5" customHeight="1">
      <c r="A153" s="32"/>
      <c r="B153" s="33"/>
      <c r="C153" s="200" t="s">
        <v>264</v>
      </c>
      <c r="D153" s="200" t="s">
        <v>131</v>
      </c>
      <c r="E153" s="201" t="s">
        <v>511</v>
      </c>
      <c r="F153" s="202" t="s">
        <v>512</v>
      </c>
      <c r="G153" s="203" t="s">
        <v>139</v>
      </c>
      <c r="H153" s="204">
        <v>4</v>
      </c>
      <c r="I153" s="205"/>
      <c r="J153" s="206">
        <f>ROUND(I153*H153,2)</f>
        <v>0</v>
      </c>
      <c r="K153" s="207"/>
      <c r="L153" s="38"/>
      <c r="M153" s="215" t="s">
        <v>1</v>
      </c>
      <c r="N153" s="216" t="s">
        <v>38</v>
      </c>
      <c r="O153" s="85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134</v>
      </c>
      <c r="AT153" s="213" t="s">
        <v>131</v>
      </c>
      <c r="AU153" s="213" t="s">
        <v>73</v>
      </c>
      <c r="AY153" s="11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134</v>
      </c>
      <c r="BM153" s="213" t="s">
        <v>267</v>
      </c>
    </row>
    <row r="154" s="2" customFormat="1" ht="16.5" customHeight="1">
      <c r="A154" s="32"/>
      <c r="B154" s="33"/>
      <c r="C154" s="200" t="s">
        <v>204</v>
      </c>
      <c r="D154" s="200" t="s">
        <v>131</v>
      </c>
      <c r="E154" s="201" t="s">
        <v>352</v>
      </c>
      <c r="F154" s="202" t="s">
        <v>353</v>
      </c>
      <c r="G154" s="203" t="s">
        <v>139</v>
      </c>
      <c r="H154" s="204">
        <v>1</v>
      </c>
      <c r="I154" s="205"/>
      <c r="J154" s="206">
        <f>ROUND(I154*H154,2)</f>
        <v>0</v>
      </c>
      <c r="K154" s="207"/>
      <c r="L154" s="38"/>
      <c r="M154" s="215" t="s">
        <v>1</v>
      </c>
      <c r="N154" s="216" t="s">
        <v>38</v>
      </c>
      <c r="O154" s="85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134</v>
      </c>
      <c r="AT154" s="213" t="s">
        <v>131</v>
      </c>
      <c r="AU154" s="213" t="s">
        <v>73</v>
      </c>
      <c r="AY154" s="11" t="s">
        <v>135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134</v>
      </c>
      <c r="BM154" s="213" t="s">
        <v>270</v>
      </c>
    </row>
    <row r="155" s="2" customFormat="1" ht="16.5" customHeight="1">
      <c r="A155" s="32"/>
      <c r="B155" s="33"/>
      <c r="C155" s="200" t="s">
        <v>271</v>
      </c>
      <c r="D155" s="200" t="s">
        <v>131</v>
      </c>
      <c r="E155" s="201" t="s">
        <v>355</v>
      </c>
      <c r="F155" s="202" t="s">
        <v>356</v>
      </c>
      <c r="G155" s="203" t="s">
        <v>139</v>
      </c>
      <c r="H155" s="204">
        <v>1</v>
      </c>
      <c r="I155" s="205"/>
      <c r="J155" s="206">
        <f>ROUND(I155*H155,2)</f>
        <v>0</v>
      </c>
      <c r="K155" s="207"/>
      <c r="L155" s="38"/>
      <c r="M155" s="215" t="s">
        <v>1</v>
      </c>
      <c r="N155" s="216" t="s">
        <v>38</v>
      </c>
      <c r="O155" s="85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134</v>
      </c>
      <c r="AT155" s="213" t="s">
        <v>131</v>
      </c>
      <c r="AU155" s="213" t="s">
        <v>73</v>
      </c>
      <c r="AY155" s="11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134</v>
      </c>
      <c r="BM155" s="213" t="s">
        <v>274</v>
      </c>
    </row>
    <row r="156" s="2" customFormat="1" ht="24" customHeight="1">
      <c r="A156" s="32"/>
      <c r="B156" s="33"/>
      <c r="C156" s="200" t="s">
        <v>207</v>
      </c>
      <c r="D156" s="200" t="s">
        <v>131</v>
      </c>
      <c r="E156" s="201" t="s">
        <v>330</v>
      </c>
      <c r="F156" s="202" t="s">
        <v>331</v>
      </c>
      <c r="G156" s="203" t="s">
        <v>139</v>
      </c>
      <c r="H156" s="204">
        <v>4</v>
      </c>
      <c r="I156" s="205"/>
      <c r="J156" s="206">
        <f>ROUND(I156*H156,2)</f>
        <v>0</v>
      </c>
      <c r="K156" s="207"/>
      <c r="L156" s="38"/>
      <c r="M156" s="215" t="s">
        <v>1</v>
      </c>
      <c r="N156" s="216" t="s">
        <v>38</v>
      </c>
      <c r="O156" s="85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134</v>
      </c>
      <c r="AT156" s="213" t="s">
        <v>131</v>
      </c>
      <c r="AU156" s="213" t="s">
        <v>73</v>
      </c>
      <c r="AY156" s="11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134</v>
      </c>
      <c r="BM156" s="213" t="s">
        <v>277</v>
      </c>
    </row>
    <row r="157" s="2" customFormat="1" ht="24" customHeight="1">
      <c r="A157" s="32"/>
      <c r="B157" s="33"/>
      <c r="C157" s="200" t="s">
        <v>278</v>
      </c>
      <c r="D157" s="200" t="s">
        <v>131</v>
      </c>
      <c r="E157" s="201" t="s">
        <v>513</v>
      </c>
      <c r="F157" s="202" t="s">
        <v>514</v>
      </c>
      <c r="G157" s="203" t="s">
        <v>139</v>
      </c>
      <c r="H157" s="204">
        <v>4</v>
      </c>
      <c r="I157" s="205"/>
      <c r="J157" s="206">
        <f>ROUND(I157*H157,2)</f>
        <v>0</v>
      </c>
      <c r="K157" s="207"/>
      <c r="L157" s="38"/>
      <c r="M157" s="215" t="s">
        <v>1</v>
      </c>
      <c r="N157" s="216" t="s">
        <v>38</v>
      </c>
      <c r="O157" s="85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134</v>
      </c>
      <c r="AT157" s="213" t="s">
        <v>131</v>
      </c>
      <c r="AU157" s="213" t="s">
        <v>73</v>
      </c>
      <c r="AY157" s="11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134</v>
      </c>
      <c r="BM157" s="213" t="s">
        <v>281</v>
      </c>
    </row>
    <row r="158" s="2" customFormat="1" ht="24" customHeight="1">
      <c r="A158" s="32"/>
      <c r="B158" s="33"/>
      <c r="C158" s="200" t="s">
        <v>210</v>
      </c>
      <c r="D158" s="200" t="s">
        <v>131</v>
      </c>
      <c r="E158" s="201" t="s">
        <v>132</v>
      </c>
      <c r="F158" s="202" t="s">
        <v>360</v>
      </c>
      <c r="G158" s="203" t="s">
        <v>133</v>
      </c>
      <c r="H158" s="204">
        <v>1</v>
      </c>
      <c r="I158" s="205"/>
      <c r="J158" s="206">
        <f>ROUND(I158*H158,2)</f>
        <v>0</v>
      </c>
      <c r="K158" s="207"/>
      <c r="L158" s="38"/>
      <c r="M158" s="215" t="s">
        <v>1</v>
      </c>
      <c r="N158" s="216" t="s">
        <v>38</v>
      </c>
      <c r="O158" s="85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134</v>
      </c>
      <c r="AT158" s="213" t="s">
        <v>131</v>
      </c>
      <c r="AU158" s="213" t="s">
        <v>73</v>
      </c>
      <c r="AY158" s="11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134</v>
      </c>
      <c r="BM158" s="213" t="s">
        <v>284</v>
      </c>
    </row>
    <row r="159" s="2" customFormat="1" ht="24" customHeight="1">
      <c r="A159" s="32"/>
      <c r="B159" s="33"/>
      <c r="C159" s="219" t="s">
        <v>285</v>
      </c>
      <c r="D159" s="219" t="s">
        <v>413</v>
      </c>
      <c r="E159" s="220" t="s">
        <v>414</v>
      </c>
      <c r="F159" s="221" t="s">
        <v>415</v>
      </c>
      <c r="G159" s="222" t="s">
        <v>142</v>
      </c>
      <c r="H159" s="223">
        <v>929.10000000000002</v>
      </c>
      <c r="I159" s="224"/>
      <c r="J159" s="225">
        <f>ROUND(I159*H159,2)</f>
        <v>0</v>
      </c>
      <c r="K159" s="226"/>
      <c r="L159" s="227"/>
      <c r="M159" s="228" t="s">
        <v>1</v>
      </c>
      <c r="N159" s="229" t="s">
        <v>38</v>
      </c>
      <c r="O159" s="85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149</v>
      </c>
      <c r="AT159" s="213" t="s">
        <v>413</v>
      </c>
      <c r="AU159" s="213" t="s">
        <v>73</v>
      </c>
      <c r="AY159" s="11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134</v>
      </c>
      <c r="BM159" s="213" t="s">
        <v>288</v>
      </c>
    </row>
    <row r="160" s="2" customFormat="1" ht="24" customHeight="1">
      <c r="A160" s="32"/>
      <c r="B160" s="33"/>
      <c r="C160" s="200" t="s">
        <v>213</v>
      </c>
      <c r="D160" s="200" t="s">
        <v>131</v>
      </c>
      <c r="E160" s="201" t="s">
        <v>421</v>
      </c>
      <c r="F160" s="202" t="s">
        <v>422</v>
      </c>
      <c r="G160" s="203" t="s">
        <v>142</v>
      </c>
      <c r="H160" s="204">
        <v>929.10000000000002</v>
      </c>
      <c r="I160" s="205"/>
      <c r="J160" s="206">
        <f>ROUND(I160*H160,2)</f>
        <v>0</v>
      </c>
      <c r="K160" s="207"/>
      <c r="L160" s="38"/>
      <c r="M160" s="215" t="s">
        <v>1</v>
      </c>
      <c r="N160" s="216" t="s">
        <v>38</v>
      </c>
      <c r="O160" s="85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134</v>
      </c>
      <c r="AT160" s="213" t="s">
        <v>131</v>
      </c>
      <c r="AU160" s="213" t="s">
        <v>73</v>
      </c>
      <c r="AY160" s="11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134</v>
      </c>
      <c r="BM160" s="213" t="s">
        <v>291</v>
      </c>
    </row>
    <row r="161" s="2" customFormat="1" ht="16.5" customHeight="1">
      <c r="A161" s="32"/>
      <c r="B161" s="33"/>
      <c r="C161" s="219" t="s">
        <v>292</v>
      </c>
      <c r="D161" s="219" t="s">
        <v>413</v>
      </c>
      <c r="E161" s="220" t="s">
        <v>428</v>
      </c>
      <c r="F161" s="221" t="s">
        <v>429</v>
      </c>
      <c r="G161" s="222" t="s">
        <v>139</v>
      </c>
      <c r="H161" s="223">
        <v>1256</v>
      </c>
      <c r="I161" s="224"/>
      <c r="J161" s="225">
        <f>ROUND(I161*H161,2)</f>
        <v>0</v>
      </c>
      <c r="K161" s="226"/>
      <c r="L161" s="227"/>
      <c r="M161" s="228" t="s">
        <v>1</v>
      </c>
      <c r="N161" s="229" t="s">
        <v>38</v>
      </c>
      <c r="O161" s="85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149</v>
      </c>
      <c r="AT161" s="213" t="s">
        <v>413</v>
      </c>
      <c r="AU161" s="213" t="s">
        <v>73</v>
      </c>
      <c r="AY161" s="11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134</v>
      </c>
      <c r="BM161" s="213" t="s">
        <v>296</v>
      </c>
    </row>
    <row r="162" s="2" customFormat="1" ht="16.5" customHeight="1">
      <c r="A162" s="32"/>
      <c r="B162" s="33"/>
      <c r="C162" s="219" t="s">
        <v>217</v>
      </c>
      <c r="D162" s="219" t="s">
        <v>413</v>
      </c>
      <c r="E162" s="220" t="s">
        <v>435</v>
      </c>
      <c r="F162" s="221" t="s">
        <v>436</v>
      </c>
      <c r="G162" s="222" t="s">
        <v>139</v>
      </c>
      <c r="H162" s="223">
        <v>1256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38</v>
      </c>
      <c r="O162" s="85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149</v>
      </c>
      <c r="AT162" s="213" t="s">
        <v>413</v>
      </c>
      <c r="AU162" s="213" t="s">
        <v>73</v>
      </c>
      <c r="AY162" s="11" t="s">
        <v>135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134</v>
      </c>
      <c r="BM162" s="213" t="s">
        <v>299</v>
      </c>
    </row>
    <row r="163" s="2" customFormat="1" ht="16.5" customHeight="1">
      <c r="A163" s="32"/>
      <c r="B163" s="33"/>
      <c r="C163" s="219" t="s">
        <v>300</v>
      </c>
      <c r="D163" s="219" t="s">
        <v>413</v>
      </c>
      <c r="E163" s="220" t="s">
        <v>442</v>
      </c>
      <c r="F163" s="221" t="s">
        <v>443</v>
      </c>
      <c r="G163" s="222" t="s">
        <v>139</v>
      </c>
      <c r="H163" s="223">
        <v>314</v>
      </c>
      <c r="I163" s="224"/>
      <c r="J163" s="225">
        <f>ROUND(I163*H163,2)</f>
        <v>0</v>
      </c>
      <c r="K163" s="226"/>
      <c r="L163" s="227"/>
      <c r="M163" s="228" t="s">
        <v>1</v>
      </c>
      <c r="N163" s="229" t="s">
        <v>38</v>
      </c>
      <c r="O163" s="85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149</v>
      </c>
      <c r="AT163" s="213" t="s">
        <v>413</v>
      </c>
      <c r="AU163" s="213" t="s">
        <v>73</v>
      </c>
      <c r="AY163" s="11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134</v>
      </c>
      <c r="BM163" s="213" t="s">
        <v>303</v>
      </c>
    </row>
    <row r="164" s="2" customFormat="1" ht="24" customHeight="1">
      <c r="A164" s="32"/>
      <c r="B164" s="33"/>
      <c r="C164" s="219" t="s">
        <v>220</v>
      </c>
      <c r="D164" s="219" t="s">
        <v>413</v>
      </c>
      <c r="E164" s="220" t="s">
        <v>445</v>
      </c>
      <c r="F164" s="221" t="s">
        <v>446</v>
      </c>
      <c r="G164" s="222" t="s">
        <v>139</v>
      </c>
      <c r="H164" s="223">
        <v>314</v>
      </c>
      <c r="I164" s="224"/>
      <c r="J164" s="225">
        <f>ROUND(I164*H164,2)</f>
        <v>0</v>
      </c>
      <c r="K164" s="226"/>
      <c r="L164" s="227"/>
      <c r="M164" s="228" t="s">
        <v>1</v>
      </c>
      <c r="N164" s="229" t="s">
        <v>38</v>
      </c>
      <c r="O164" s="85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149</v>
      </c>
      <c r="AT164" s="213" t="s">
        <v>413</v>
      </c>
      <c r="AU164" s="213" t="s">
        <v>73</v>
      </c>
      <c r="AY164" s="11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134</v>
      </c>
      <c r="BM164" s="213" t="s">
        <v>306</v>
      </c>
    </row>
    <row r="165" s="2" customFormat="1" ht="16.5" customHeight="1">
      <c r="A165" s="32"/>
      <c r="B165" s="33"/>
      <c r="C165" s="219" t="s">
        <v>307</v>
      </c>
      <c r="D165" s="219" t="s">
        <v>413</v>
      </c>
      <c r="E165" s="220" t="s">
        <v>452</v>
      </c>
      <c r="F165" s="221" t="s">
        <v>453</v>
      </c>
      <c r="G165" s="222" t="s">
        <v>179</v>
      </c>
      <c r="H165" s="223">
        <v>772.79999999999995</v>
      </c>
      <c r="I165" s="224"/>
      <c r="J165" s="225">
        <f>ROUND(I165*H165,2)</f>
        <v>0</v>
      </c>
      <c r="K165" s="226"/>
      <c r="L165" s="227"/>
      <c r="M165" s="228" t="s">
        <v>1</v>
      </c>
      <c r="N165" s="229" t="s">
        <v>38</v>
      </c>
      <c r="O165" s="85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149</v>
      </c>
      <c r="AT165" s="213" t="s">
        <v>413</v>
      </c>
      <c r="AU165" s="213" t="s">
        <v>73</v>
      </c>
      <c r="AY165" s="11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134</v>
      </c>
      <c r="BM165" s="213" t="s">
        <v>310</v>
      </c>
    </row>
    <row r="166" s="2" customFormat="1" ht="16.5" customHeight="1">
      <c r="A166" s="32"/>
      <c r="B166" s="33"/>
      <c r="C166" s="219" t="s">
        <v>224</v>
      </c>
      <c r="D166" s="219" t="s">
        <v>413</v>
      </c>
      <c r="E166" s="220" t="s">
        <v>515</v>
      </c>
      <c r="F166" s="221" t="s">
        <v>516</v>
      </c>
      <c r="G166" s="222" t="s">
        <v>179</v>
      </c>
      <c r="H166" s="223">
        <v>772.79999999999995</v>
      </c>
      <c r="I166" s="224"/>
      <c r="J166" s="225">
        <f>ROUND(I166*H166,2)</f>
        <v>0</v>
      </c>
      <c r="K166" s="226"/>
      <c r="L166" s="227"/>
      <c r="M166" s="228" t="s">
        <v>1</v>
      </c>
      <c r="N166" s="229" t="s">
        <v>38</v>
      </c>
      <c r="O166" s="85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3" t="s">
        <v>149</v>
      </c>
      <c r="AT166" s="213" t="s">
        <v>413</v>
      </c>
      <c r="AU166" s="213" t="s">
        <v>73</v>
      </c>
      <c r="AY166" s="11" t="s">
        <v>135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" t="s">
        <v>81</v>
      </c>
      <c r="BK166" s="214">
        <f>ROUND(I166*H166,2)</f>
        <v>0</v>
      </c>
      <c r="BL166" s="11" t="s">
        <v>134</v>
      </c>
      <c r="BM166" s="213" t="s">
        <v>313</v>
      </c>
    </row>
    <row r="167" s="2" customFormat="1" ht="36" customHeight="1">
      <c r="A167" s="32"/>
      <c r="B167" s="33"/>
      <c r="C167" s="200" t="s">
        <v>314</v>
      </c>
      <c r="D167" s="200" t="s">
        <v>131</v>
      </c>
      <c r="E167" s="201" t="s">
        <v>473</v>
      </c>
      <c r="F167" s="202" t="s">
        <v>474</v>
      </c>
      <c r="G167" s="203" t="s">
        <v>142</v>
      </c>
      <c r="H167" s="204">
        <v>1.6000000000000001</v>
      </c>
      <c r="I167" s="205"/>
      <c r="J167" s="206">
        <f>ROUND(I167*H167,2)</f>
        <v>0</v>
      </c>
      <c r="K167" s="207"/>
      <c r="L167" s="38"/>
      <c r="M167" s="215" t="s">
        <v>1</v>
      </c>
      <c r="N167" s="216" t="s">
        <v>38</v>
      </c>
      <c r="O167" s="85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3" t="s">
        <v>134</v>
      </c>
      <c r="AT167" s="213" t="s">
        <v>131</v>
      </c>
      <c r="AU167" s="213" t="s">
        <v>73</v>
      </c>
      <c r="AY167" s="11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" t="s">
        <v>81</v>
      </c>
      <c r="BK167" s="214">
        <f>ROUND(I167*H167,2)</f>
        <v>0</v>
      </c>
      <c r="BL167" s="11" t="s">
        <v>134</v>
      </c>
      <c r="BM167" s="213" t="s">
        <v>317</v>
      </c>
    </row>
    <row r="168" s="2" customFormat="1" ht="24" customHeight="1">
      <c r="A168" s="32"/>
      <c r="B168" s="33"/>
      <c r="C168" s="200" t="s">
        <v>227</v>
      </c>
      <c r="D168" s="200" t="s">
        <v>131</v>
      </c>
      <c r="E168" s="201" t="s">
        <v>409</v>
      </c>
      <c r="F168" s="202" t="s">
        <v>410</v>
      </c>
      <c r="G168" s="203" t="s">
        <v>139</v>
      </c>
      <c r="H168" s="204">
        <v>4</v>
      </c>
      <c r="I168" s="205"/>
      <c r="J168" s="206">
        <f>ROUND(I168*H168,2)</f>
        <v>0</v>
      </c>
      <c r="K168" s="207"/>
      <c r="L168" s="38"/>
      <c r="M168" s="215" t="s">
        <v>1</v>
      </c>
      <c r="N168" s="216" t="s">
        <v>38</v>
      </c>
      <c r="O168" s="85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3" t="s">
        <v>134</v>
      </c>
      <c r="AT168" s="213" t="s">
        <v>131</v>
      </c>
      <c r="AU168" s="213" t="s">
        <v>73</v>
      </c>
      <c r="AY168" s="11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" t="s">
        <v>81</v>
      </c>
      <c r="BK168" s="214">
        <f>ROUND(I168*H168,2)</f>
        <v>0</v>
      </c>
      <c r="BL168" s="11" t="s">
        <v>134</v>
      </c>
      <c r="BM168" s="213" t="s">
        <v>321</v>
      </c>
    </row>
    <row r="169" s="2" customFormat="1" ht="24" customHeight="1">
      <c r="A169" s="32"/>
      <c r="B169" s="33"/>
      <c r="C169" s="200" t="s">
        <v>322</v>
      </c>
      <c r="D169" s="200" t="s">
        <v>131</v>
      </c>
      <c r="E169" s="201" t="s">
        <v>520</v>
      </c>
      <c r="F169" s="202" t="s">
        <v>521</v>
      </c>
      <c r="G169" s="203" t="s">
        <v>139</v>
      </c>
      <c r="H169" s="204">
        <v>6</v>
      </c>
      <c r="I169" s="205"/>
      <c r="J169" s="206">
        <f>ROUND(I169*H169,2)</f>
        <v>0</v>
      </c>
      <c r="K169" s="207"/>
      <c r="L169" s="38"/>
      <c r="M169" s="215" t="s">
        <v>1</v>
      </c>
      <c r="N169" s="216" t="s">
        <v>38</v>
      </c>
      <c r="O169" s="85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3" t="s">
        <v>134</v>
      </c>
      <c r="AT169" s="213" t="s">
        <v>131</v>
      </c>
      <c r="AU169" s="213" t="s">
        <v>73</v>
      </c>
      <c r="AY169" s="11" t="s">
        <v>135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" t="s">
        <v>81</v>
      </c>
      <c r="BK169" s="214">
        <f>ROUND(I169*H169,2)</f>
        <v>0</v>
      </c>
      <c r="BL169" s="11" t="s">
        <v>134</v>
      </c>
      <c r="BM169" s="213" t="s">
        <v>325</v>
      </c>
    </row>
    <row r="170" s="2" customFormat="1" ht="24" customHeight="1">
      <c r="A170" s="32"/>
      <c r="B170" s="33"/>
      <c r="C170" s="200" t="s">
        <v>231</v>
      </c>
      <c r="D170" s="200" t="s">
        <v>131</v>
      </c>
      <c r="E170" s="201" t="s">
        <v>522</v>
      </c>
      <c r="F170" s="202" t="s">
        <v>523</v>
      </c>
      <c r="G170" s="203" t="s">
        <v>139</v>
      </c>
      <c r="H170" s="204">
        <v>26</v>
      </c>
      <c r="I170" s="205"/>
      <c r="J170" s="206">
        <f>ROUND(I170*H170,2)</f>
        <v>0</v>
      </c>
      <c r="K170" s="207"/>
      <c r="L170" s="38"/>
      <c r="M170" s="215" t="s">
        <v>1</v>
      </c>
      <c r="N170" s="216" t="s">
        <v>38</v>
      </c>
      <c r="O170" s="85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3" t="s">
        <v>134</v>
      </c>
      <c r="AT170" s="213" t="s">
        <v>131</v>
      </c>
      <c r="AU170" s="213" t="s">
        <v>73</v>
      </c>
      <c r="AY170" s="11" t="s">
        <v>135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1" t="s">
        <v>81</v>
      </c>
      <c r="BK170" s="214">
        <f>ROUND(I170*H170,2)</f>
        <v>0</v>
      </c>
      <c r="BL170" s="11" t="s">
        <v>134</v>
      </c>
      <c r="BM170" s="213" t="s">
        <v>328</v>
      </c>
    </row>
    <row r="171" s="2" customFormat="1" ht="24" customHeight="1">
      <c r="A171" s="32"/>
      <c r="B171" s="33"/>
      <c r="C171" s="200" t="s">
        <v>329</v>
      </c>
      <c r="D171" s="200" t="s">
        <v>131</v>
      </c>
      <c r="E171" s="201" t="s">
        <v>524</v>
      </c>
      <c r="F171" s="202" t="s">
        <v>525</v>
      </c>
      <c r="G171" s="203" t="s">
        <v>139</v>
      </c>
      <c r="H171" s="204">
        <v>21</v>
      </c>
      <c r="I171" s="205"/>
      <c r="J171" s="206">
        <f>ROUND(I171*H171,2)</f>
        <v>0</v>
      </c>
      <c r="K171" s="207"/>
      <c r="L171" s="38"/>
      <c r="M171" s="215" t="s">
        <v>1</v>
      </c>
      <c r="N171" s="216" t="s">
        <v>38</v>
      </c>
      <c r="O171" s="85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3" t="s">
        <v>134</v>
      </c>
      <c r="AT171" s="213" t="s">
        <v>131</v>
      </c>
      <c r="AU171" s="213" t="s">
        <v>73</v>
      </c>
      <c r="AY171" s="11" t="s">
        <v>135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1" t="s">
        <v>81</v>
      </c>
      <c r="BK171" s="214">
        <f>ROUND(I171*H171,2)</f>
        <v>0</v>
      </c>
      <c r="BL171" s="11" t="s">
        <v>134</v>
      </c>
      <c r="BM171" s="213" t="s">
        <v>332</v>
      </c>
    </row>
    <row r="172" s="2" customFormat="1" ht="16.5" customHeight="1">
      <c r="A172" s="32"/>
      <c r="B172" s="33"/>
      <c r="C172" s="200" t="s">
        <v>235</v>
      </c>
      <c r="D172" s="200" t="s">
        <v>131</v>
      </c>
      <c r="E172" s="201" t="s">
        <v>161</v>
      </c>
      <c r="F172" s="202" t="s">
        <v>162</v>
      </c>
      <c r="G172" s="203" t="s">
        <v>139</v>
      </c>
      <c r="H172" s="204">
        <v>8</v>
      </c>
      <c r="I172" s="205"/>
      <c r="J172" s="206">
        <f>ROUND(I172*H172,2)</f>
        <v>0</v>
      </c>
      <c r="K172" s="207"/>
      <c r="L172" s="38"/>
      <c r="M172" s="215" t="s">
        <v>1</v>
      </c>
      <c r="N172" s="216" t="s">
        <v>38</v>
      </c>
      <c r="O172" s="85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3" t="s">
        <v>134</v>
      </c>
      <c r="AT172" s="213" t="s">
        <v>131</v>
      </c>
      <c r="AU172" s="213" t="s">
        <v>73</v>
      </c>
      <c r="AY172" s="11" t="s">
        <v>135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1" t="s">
        <v>81</v>
      </c>
      <c r="BK172" s="214">
        <f>ROUND(I172*H172,2)</f>
        <v>0</v>
      </c>
      <c r="BL172" s="11" t="s">
        <v>134</v>
      </c>
      <c r="BM172" s="213" t="s">
        <v>335</v>
      </c>
    </row>
    <row r="173" s="2" customFormat="1" ht="24" customHeight="1">
      <c r="A173" s="32"/>
      <c r="B173" s="33"/>
      <c r="C173" s="200" t="s">
        <v>336</v>
      </c>
      <c r="D173" s="200" t="s">
        <v>131</v>
      </c>
      <c r="E173" s="201" t="s">
        <v>225</v>
      </c>
      <c r="F173" s="202" t="s">
        <v>226</v>
      </c>
      <c r="G173" s="203" t="s">
        <v>139</v>
      </c>
      <c r="H173" s="204">
        <v>28</v>
      </c>
      <c r="I173" s="205"/>
      <c r="J173" s="206">
        <f>ROUND(I173*H173,2)</f>
        <v>0</v>
      </c>
      <c r="K173" s="207"/>
      <c r="L173" s="38"/>
      <c r="M173" s="215" t="s">
        <v>1</v>
      </c>
      <c r="N173" s="216" t="s">
        <v>38</v>
      </c>
      <c r="O173" s="85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3" t="s">
        <v>134</v>
      </c>
      <c r="AT173" s="213" t="s">
        <v>131</v>
      </c>
      <c r="AU173" s="213" t="s">
        <v>73</v>
      </c>
      <c r="AY173" s="11" t="s">
        <v>135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1" t="s">
        <v>81</v>
      </c>
      <c r="BK173" s="214">
        <f>ROUND(I173*H173,2)</f>
        <v>0</v>
      </c>
      <c r="BL173" s="11" t="s">
        <v>134</v>
      </c>
      <c r="BM173" s="213" t="s">
        <v>340</v>
      </c>
    </row>
    <row r="174" s="2" customFormat="1" ht="16.5" customHeight="1">
      <c r="A174" s="32"/>
      <c r="B174" s="33"/>
      <c r="C174" s="200" t="s">
        <v>239</v>
      </c>
      <c r="D174" s="200" t="s">
        <v>131</v>
      </c>
      <c r="E174" s="201" t="s">
        <v>232</v>
      </c>
      <c r="F174" s="202" t="s">
        <v>496</v>
      </c>
      <c r="G174" s="203" t="s">
        <v>234</v>
      </c>
      <c r="H174" s="204">
        <v>116</v>
      </c>
      <c r="I174" s="205"/>
      <c r="J174" s="206">
        <f>ROUND(I174*H174,2)</f>
        <v>0</v>
      </c>
      <c r="K174" s="207"/>
      <c r="L174" s="38"/>
      <c r="M174" s="215" t="s">
        <v>1</v>
      </c>
      <c r="N174" s="216" t="s">
        <v>38</v>
      </c>
      <c r="O174" s="85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3" t="s">
        <v>134</v>
      </c>
      <c r="AT174" s="213" t="s">
        <v>131</v>
      </c>
      <c r="AU174" s="213" t="s">
        <v>73</v>
      </c>
      <c r="AY174" s="11" t="s">
        <v>135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1" t="s">
        <v>81</v>
      </c>
      <c r="BK174" s="214">
        <f>ROUND(I174*H174,2)</f>
        <v>0</v>
      </c>
      <c r="BL174" s="11" t="s">
        <v>134</v>
      </c>
      <c r="BM174" s="213" t="s">
        <v>343</v>
      </c>
    </row>
    <row r="175" s="2" customFormat="1" ht="36" customHeight="1">
      <c r="A175" s="32"/>
      <c r="B175" s="33"/>
      <c r="C175" s="200" t="s">
        <v>344</v>
      </c>
      <c r="D175" s="200" t="s">
        <v>131</v>
      </c>
      <c r="E175" s="201" t="s">
        <v>282</v>
      </c>
      <c r="F175" s="202" t="s">
        <v>283</v>
      </c>
      <c r="G175" s="203" t="s">
        <v>139</v>
      </c>
      <c r="H175" s="204">
        <v>1</v>
      </c>
      <c r="I175" s="205"/>
      <c r="J175" s="206">
        <f>ROUND(I175*H175,2)</f>
        <v>0</v>
      </c>
      <c r="K175" s="207"/>
      <c r="L175" s="38"/>
      <c r="M175" s="215" t="s">
        <v>1</v>
      </c>
      <c r="N175" s="216" t="s">
        <v>38</v>
      </c>
      <c r="O175" s="85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3" t="s">
        <v>134</v>
      </c>
      <c r="AT175" s="213" t="s">
        <v>131</v>
      </c>
      <c r="AU175" s="213" t="s">
        <v>73</v>
      </c>
      <c r="AY175" s="11" t="s">
        <v>135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1" t="s">
        <v>81</v>
      </c>
      <c r="BK175" s="214">
        <f>ROUND(I175*H175,2)</f>
        <v>0</v>
      </c>
      <c r="BL175" s="11" t="s">
        <v>134</v>
      </c>
      <c r="BM175" s="213" t="s">
        <v>347</v>
      </c>
    </row>
    <row r="176" s="2" customFormat="1" ht="36" customHeight="1">
      <c r="A176" s="32"/>
      <c r="B176" s="33"/>
      <c r="C176" s="200" t="s">
        <v>242</v>
      </c>
      <c r="D176" s="200" t="s">
        <v>131</v>
      </c>
      <c r="E176" s="201" t="s">
        <v>272</v>
      </c>
      <c r="F176" s="202" t="s">
        <v>273</v>
      </c>
      <c r="G176" s="203" t="s">
        <v>142</v>
      </c>
      <c r="H176" s="204">
        <v>7.75</v>
      </c>
      <c r="I176" s="205"/>
      <c r="J176" s="206">
        <f>ROUND(I176*H176,2)</f>
        <v>0</v>
      </c>
      <c r="K176" s="207"/>
      <c r="L176" s="38"/>
      <c r="M176" s="215" t="s">
        <v>1</v>
      </c>
      <c r="N176" s="216" t="s">
        <v>38</v>
      </c>
      <c r="O176" s="85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3" t="s">
        <v>134</v>
      </c>
      <c r="AT176" s="213" t="s">
        <v>131</v>
      </c>
      <c r="AU176" s="213" t="s">
        <v>73</v>
      </c>
      <c r="AY176" s="11" t="s">
        <v>135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1" t="s">
        <v>81</v>
      </c>
      <c r="BK176" s="214">
        <f>ROUND(I176*H176,2)</f>
        <v>0</v>
      </c>
      <c r="BL176" s="11" t="s">
        <v>134</v>
      </c>
      <c r="BM176" s="213" t="s">
        <v>350</v>
      </c>
    </row>
    <row r="177" s="2" customFormat="1" ht="24" customHeight="1">
      <c r="A177" s="32"/>
      <c r="B177" s="33"/>
      <c r="C177" s="200" t="s">
        <v>351</v>
      </c>
      <c r="D177" s="200" t="s">
        <v>131</v>
      </c>
      <c r="E177" s="201" t="s">
        <v>380</v>
      </c>
      <c r="F177" s="202" t="s">
        <v>381</v>
      </c>
      <c r="G177" s="203" t="s">
        <v>175</v>
      </c>
      <c r="H177" s="204">
        <v>120</v>
      </c>
      <c r="I177" s="205"/>
      <c r="J177" s="206">
        <f>ROUND(I177*H177,2)</f>
        <v>0</v>
      </c>
      <c r="K177" s="207"/>
      <c r="L177" s="38"/>
      <c r="M177" s="215" t="s">
        <v>1</v>
      </c>
      <c r="N177" s="216" t="s">
        <v>38</v>
      </c>
      <c r="O177" s="85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3" t="s">
        <v>134</v>
      </c>
      <c r="AT177" s="213" t="s">
        <v>131</v>
      </c>
      <c r="AU177" s="213" t="s">
        <v>73</v>
      </c>
      <c r="AY177" s="11" t="s">
        <v>135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1" t="s">
        <v>81</v>
      </c>
      <c r="BK177" s="214">
        <f>ROUND(I177*H177,2)</f>
        <v>0</v>
      </c>
      <c r="BL177" s="11" t="s">
        <v>134</v>
      </c>
      <c r="BM177" s="213" t="s">
        <v>354</v>
      </c>
    </row>
    <row r="178" s="2" customFormat="1" ht="16.5" customHeight="1">
      <c r="A178" s="32"/>
      <c r="B178" s="33"/>
      <c r="C178" s="200" t="s">
        <v>246</v>
      </c>
      <c r="D178" s="200" t="s">
        <v>131</v>
      </c>
      <c r="E178" s="201" t="s">
        <v>215</v>
      </c>
      <c r="F178" s="202" t="s">
        <v>216</v>
      </c>
      <c r="G178" s="203" t="s">
        <v>184</v>
      </c>
      <c r="H178" s="204">
        <v>11</v>
      </c>
      <c r="I178" s="205"/>
      <c r="J178" s="206">
        <f>ROUND(I178*H178,2)</f>
        <v>0</v>
      </c>
      <c r="K178" s="207"/>
      <c r="L178" s="38"/>
      <c r="M178" s="215" t="s">
        <v>1</v>
      </c>
      <c r="N178" s="216" t="s">
        <v>38</v>
      </c>
      <c r="O178" s="85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3" t="s">
        <v>134</v>
      </c>
      <c r="AT178" s="213" t="s">
        <v>131</v>
      </c>
      <c r="AU178" s="213" t="s">
        <v>73</v>
      </c>
      <c r="AY178" s="11" t="s">
        <v>135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1" t="s">
        <v>81</v>
      </c>
      <c r="BK178" s="214">
        <f>ROUND(I178*H178,2)</f>
        <v>0</v>
      </c>
      <c r="BL178" s="11" t="s">
        <v>134</v>
      </c>
      <c r="BM178" s="213" t="s">
        <v>357</v>
      </c>
    </row>
    <row r="179" s="2" customFormat="1" ht="16.5" customHeight="1">
      <c r="A179" s="32"/>
      <c r="B179" s="33"/>
      <c r="C179" s="200" t="s">
        <v>358</v>
      </c>
      <c r="D179" s="200" t="s">
        <v>131</v>
      </c>
      <c r="E179" s="201" t="s">
        <v>218</v>
      </c>
      <c r="F179" s="202" t="s">
        <v>219</v>
      </c>
      <c r="G179" s="203" t="s">
        <v>175</v>
      </c>
      <c r="H179" s="204">
        <v>60</v>
      </c>
      <c r="I179" s="205"/>
      <c r="J179" s="206">
        <f>ROUND(I179*H179,2)</f>
        <v>0</v>
      </c>
      <c r="K179" s="207"/>
      <c r="L179" s="38"/>
      <c r="M179" s="215" t="s">
        <v>1</v>
      </c>
      <c r="N179" s="216" t="s">
        <v>38</v>
      </c>
      <c r="O179" s="85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3" t="s">
        <v>134</v>
      </c>
      <c r="AT179" s="213" t="s">
        <v>131</v>
      </c>
      <c r="AU179" s="213" t="s">
        <v>73</v>
      </c>
      <c r="AY179" s="11" t="s">
        <v>135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1" t="s">
        <v>81</v>
      </c>
      <c r="BK179" s="214">
        <f>ROUND(I179*H179,2)</f>
        <v>0</v>
      </c>
      <c r="BL179" s="11" t="s">
        <v>134</v>
      </c>
      <c r="BM179" s="213" t="s">
        <v>361</v>
      </c>
    </row>
    <row r="180" s="2" customFormat="1" ht="16.5" customHeight="1">
      <c r="A180" s="32"/>
      <c r="B180" s="33"/>
      <c r="C180" s="200" t="s">
        <v>249</v>
      </c>
      <c r="D180" s="200" t="s">
        <v>131</v>
      </c>
      <c r="E180" s="201" t="s">
        <v>362</v>
      </c>
      <c r="F180" s="202" t="s">
        <v>363</v>
      </c>
      <c r="G180" s="203" t="s">
        <v>139</v>
      </c>
      <c r="H180" s="204">
        <v>2</v>
      </c>
      <c r="I180" s="205"/>
      <c r="J180" s="206">
        <f>ROUND(I180*H180,2)</f>
        <v>0</v>
      </c>
      <c r="K180" s="207"/>
      <c r="L180" s="38"/>
      <c r="M180" s="215" t="s">
        <v>1</v>
      </c>
      <c r="N180" s="216" t="s">
        <v>38</v>
      </c>
      <c r="O180" s="85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3" t="s">
        <v>134</v>
      </c>
      <c r="AT180" s="213" t="s">
        <v>131</v>
      </c>
      <c r="AU180" s="213" t="s">
        <v>73</v>
      </c>
      <c r="AY180" s="11" t="s">
        <v>135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1" t="s">
        <v>81</v>
      </c>
      <c r="BK180" s="214">
        <f>ROUND(I180*H180,2)</f>
        <v>0</v>
      </c>
      <c r="BL180" s="11" t="s">
        <v>134</v>
      </c>
      <c r="BM180" s="213" t="s">
        <v>364</v>
      </c>
    </row>
    <row r="181" s="2" customFormat="1" ht="16.5" customHeight="1">
      <c r="A181" s="32"/>
      <c r="B181" s="33"/>
      <c r="C181" s="200" t="s">
        <v>365</v>
      </c>
      <c r="D181" s="200" t="s">
        <v>131</v>
      </c>
      <c r="E181" s="201" t="s">
        <v>366</v>
      </c>
      <c r="F181" s="202" t="s">
        <v>367</v>
      </c>
      <c r="G181" s="203" t="s">
        <v>139</v>
      </c>
      <c r="H181" s="204">
        <v>2</v>
      </c>
      <c r="I181" s="205"/>
      <c r="J181" s="206">
        <f>ROUND(I181*H181,2)</f>
        <v>0</v>
      </c>
      <c r="K181" s="207"/>
      <c r="L181" s="38"/>
      <c r="M181" s="215" t="s">
        <v>1</v>
      </c>
      <c r="N181" s="216" t="s">
        <v>38</v>
      </c>
      <c r="O181" s="85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3" t="s">
        <v>134</v>
      </c>
      <c r="AT181" s="213" t="s">
        <v>131</v>
      </c>
      <c r="AU181" s="213" t="s">
        <v>73</v>
      </c>
      <c r="AY181" s="11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1" t="s">
        <v>81</v>
      </c>
      <c r="BK181" s="214">
        <f>ROUND(I181*H181,2)</f>
        <v>0</v>
      </c>
      <c r="BL181" s="11" t="s">
        <v>134</v>
      </c>
      <c r="BM181" s="213" t="s">
        <v>368</v>
      </c>
    </row>
    <row r="182" s="2" customFormat="1" ht="24" customHeight="1">
      <c r="A182" s="32"/>
      <c r="B182" s="33"/>
      <c r="C182" s="200" t="s">
        <v>253</v>
      </c>
      <c r="D182" s="200" t="s">
        <v>131</v>
      </c>
      <c r="E182" s="201" t="s">
        <v>392</v>
      </c>
      <c r="F182" s="202" t="s">
        <v>393</v>
      </c>
      <c r="G182" s="203" t="s">
        <v>142</v>
      </c>
      <c r="H182" s="204">
        <v>6.8899999999999997</v>
      </c>
      <c r="I182" s="205"/>
      <c r="J182" s="206">
        <f>ROUND(I182*H182,2)</f>
        <v>0</v>
      </c>
      <c r="K182" s="207"/>
      <c r="L182" s="38"/>
      <c r="M182" s="215" t="s">
        <v>1</v>
      </c>
      <c r="N182" s="216" t="s">
        <v>38</v>
      </c>
      <c r="O182" s="85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3" t="s">
        <v>134</v>
      </c>
      <c r="AT182" s="213" t="s">
        <v>131</v>
      </c>
      <c r="AU182" s="213" t="s">
        <v>73</v>
      </c>
      <c r="AY182" s="11" t="s">
        <v>135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1" t="s">
        <v>81</v>
      </c>
      <c r="BK182" s="214">
        <f>ROUND(I182*H182,2)</f>
        <v>0</v>
      </c>
      <c r="BL182" s="11" t="s">
        <v>134</v>
      </c>
      <c r="BM182" s="213" t="s">
        <v>371</v>
      </c>
    </row>
    <row r="183" s="2" customFormat="1" ht="36" customHeight="1">
      <c r="A183" s="32"/>
      <c r="B183" s="33"/>
      <c r="C183" s="200" t="s">
        <v>372</v>
      </c>
      <c r="D183" s="200" t="s">
        <v>131</v>
      </c>
      <c r="E183" s="201" t="s">
        <v>395</v>
      </c>
      <c r="F183" s="202" t="s">
        <v>396</v>
      </c>
      <c r="G183" s="203" t="s">
        <v>142</v>
      </c>
      <c r="H183" s="204">
        <v>6.8899999999999997</v>
      </c>
      <c r="I183" s="205"/>
      <c r="J183" s="206">
        <f>ROUND(I183*H183,2)</f>
        <v>0</v>
      </c>
      <c r="K183" s="207"/>
      <c r="L183" s="38"/>
      <c r="M183" s="215" t="s">
        <v>1</v>
      </c>
      <c r="N183" s="216" t="s">
        <v>38</v>
      </c>
      <c r="O183" s="85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3" t="s">
        <v>134</v>
      </c>
      <c r="AT183" s="213" t="s">
        <v>131</v>
      </c>
      <c r="AU183" s="213" t="s">
        <v>73</v>
      </c>
      <c r="AY183" s="11" t="s">
        <v>135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1" t="s">
        <v>81</v>
      </c>
      <c r="BK183" s="214">
        <f>ROUND(I183*H183,2)</f>
        <v>0</v>
      </c>
      <c r="BL183" s="11" t="s">
        <v>134</v>
      </c>
      <c r="BM183" s="213" t="s">
        <v>375</v>
      </c>
    </row>
    <row r="184" s="2" customFormat="1" ht="16.5" customHeight="1">
      <c r="A184" s="32"/>
      <c r="B184" s="33"/>
      <c r="C184" s="200" t="s">
        <v>256</v>
      </c>
      <c r="D184" s="200" t="s">
        <v>131</v>
      </c>
      <c r="E184" s="201" t="s">
        <v>399</v>
      </c>
      <c r="F184" s="202" t="s">
        <v>400</v>
      </c>
      <c r="G184" s="203" t="s">
        <v>142</v>
      </c>
      <c r="H184" s="204">
        <v>6.75</v>
      </c>
      <c r="I184" s="205"/>
      <c r="J184" s="206">
        <f>ROUND(I184*H184,2)</f>
        <v>0</v>
      </c>
      <c r="K184" s="207"/>
      <c r="L184" s="38"/>
      <c r="M184" s="215" t="s">
        <v>1</v>
      </c>
      <c r="N184" s="216" t="s">
        <v>38</v>
      </c>
      <c r="O184" s="85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3" t="s">
        <v>134</v>
      </c>
      <c r="AT184" s="213" t="s">
        <v>131</v>
      </c>
      <c r="AU184" s="213" t="s">
        <v>73</v>
      </c>
      <c r="AY184" s="11" t="s">
        <v>135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1" t="s">
        <v>81</v>
      </c>
      <c r="BK184" s="214">
        <f>ROUND(I184*H184,2)</f>
        <v>0</v>
      </c>
      <c r="BL184" s="11" t="s">
        <v>134</v>
      </c>
      <c r="BM184" s="213" t="s">
        <v>378</v>
      </c>
    </row>
    <row r="185" s="2" customFormat="1" ht="16.5" customHeight="1">
      <c r="A185" s="32"/>
      <c r="B185" s="33"/>
      <c r="C185" s="200" t="s">
        <v>379</v>
      </c>
      <c r="D185" s="200" t="s">
        <v>131</v>
      </c>
      <c r="E185" s="201" t="s">
        <v>402</v>
      </c>
      <c r="F185" s="202" t="s">
        <v>403</v>
      </c>
      <c r="G185" s="203" t="s">
        <v>142</v>
      </c>
      <c r="H185" s="204">
        <v>0.14000000000000001</v>
      </c>
      <c r="I185" s="205"/>
      <c r="J185" s="206">
        <f>ROUND(I185*H185,2)</f>
        <v>0</v>
      </c>
      <c r="K185" s="207"/>
      <c r="L185" s="38"/>
      <c r="M185" s="215" t="s">
        <v>1</v>
      </c>
      <c r="N185" s="216" t="s">
        <v>38</v>
      </c>
      <c r="O185" s="85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3" t="s">
        <v>134</v>
      </c>
      <c r="AT185" s="213" t="s">
        <v>131</v>
      </c>
      <c r="AU185" s="213" t="s">
        <v>73</v>
      </c>
      <c r="AY185" s="11" t="s">
        <v>135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1" t="s">
        <v>81</v>
      </c>
      <c r="BK185" s="214">
        <f>ROUND(I185*H185,2)</f>
        <v>0</v>
      </c>
      <c r="BL185" s="11" t="s">
        <v>134</v>
      </c>
      <c r="BM185" s="213" t="s">
        <v>382</v>
      </c>
    </row>
    <row r="186" s="2" customFormat="1" ht="24" customHeight="1">
      <c r="A186" s="32"/>
      <c r="B186" s="33"/>
      <c r="C186" s="219" t="s">
        <v>260</v>
      </c>
      <c r="D186" s="219" t="s">
        <v>413</v>
      </c>
      <c r="E186" s="220" t="s">
        <v>414</v>
      </c>
      <c r="F186" s="221" t="s">
        <v>415</v>
      </c>
      <c r="G186" s="222" t="s">
        <v>142</v>
      </c>
      <c r="H186" s="223">
        <v>20.899999999999999</v>
      </c>
      <c r="I186" s="224"/>
      <c r="J186" s="225">
        <f>ROUND(I186*H186,2)</f>
        <v>0</v>
      </c>
      <c r="K186" s="226"/>
      <c r="L186" s="227"/>
      <c r="M186" s="228" t="s">
        <v>1</v>
      </c>
      <c r="N186" s="229" t="s">
        <v>38</v>
      </c>
      <c r="O186" s="85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13" t="s">
        <v>149</v>
      </c>
      <c r="AT186" s="213" t="s">
        <v>413</v>
      </c>
      <c r="AU186" s="213" t="s">
        <v>73</v>
      </c>
      <c r="AY186" s="11" t="s">
        <v>135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1" t="s">
        <v>81</v>
      </c>
      <c r="BK186" s="214">
        <f>ROUND(I186*H186,2)</f>
        <v>0</v>
      </c>
      <c r="BL186" s="11" t="s">
        <v>134</v>
      </c>
      <c r="BM186" s="213" t="s">
        <v>385</v>
      </c>
    </row>
    <row r="187" s="2" customFormat="1" ht="24" customHeight="1">
      <c r="A187" s="32"/>
      <c r="B187" s="33"/>
      <c r="C187" s="200" t="s">
        <v>386</v>
      </c>
      <c r="D187" s="200" t="s">
        <v>131</v>
      </c>
      <c r="E187" s="201" t="s">
        <v>421</v>
      </c>
      <c r="F187" s="202" t="s">
        <v>422</v>
      </c>
      <c r="G187" s="203" t="s">
        <v>142</v>
      </c>
      <c r="H187" s="204">
        <v>20.899999999999999</v>
      </c>
      <c r="I187" s="205"/>
      <c r="J187" s="206">
        <f>ROUND(I187*H187,2)</f>
        <v>0</v>
      </c>
      <c r="K187" s="207"/>
      <c r="L187" s="38"/>
      <c r="M187" s="215" t="s">
        <v>1</v>
      </c>
      <c r="N187" s="216" t="s">
        <v>38</v>
      </c>
      <c r="O187" s="85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3" t="s">
        <v>134</v>
      </c>
      <c r="AT187" s="213" t="s">
        <v>131</v>
      </c>
      <c r="AU187" s="213" t="s">
        <v>73</v>
      </c>
      <c r="AY187" s="11" t="s">
        <v>135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1" t="s">
        <v>81</v>
      </c>
      <c r="BK187" s="214">
        <f>ROUND(I187*H187,2)</f>
        <v>0</v>
      </c>
      <c r="BL187" s="11" t="s">
        <v>134</v>
      </c>
      <c r="BM187" s="213" t="s">
        <v>387</v>
      </c>
    </row>
    <row r="188" s="2" customFormat="1" ht="16.5" customHeight="1">
      <c r="A188" s="32"/>
      <c r="B188" s="33"/>
      <c r="C188" s="219" t="s">
        <v>263</v>
      </c>
      <c r="D188" s="219" t="s">
        <v>413</v>
      </c>
      <c r="E188" s="220" t="s">
        <v>424</v>
      </c>
      <c r="F188" s="221" t="s">
        <v>425</v>
      </c>
      <c r="G188" s="222" t="s">
        <v>139</v>
      </c>
      <c r="H188" s="223">
        <v>28</v>
      </c>
      <c r="I188" s="224"/>
      <c r="J188" s="225">
        <f>ROUND(I188*H188,2)</f>
        <v>0</v>
      </c>
      <c r="K188" s="226"/>
      <c r="L188" s="227"/>
      <c r="M188" s="228" t="s">
        <v>1</v>
      </c>
      <c r="N188" s="229" t="s">
        <v>38</v>
      </c>
      <c r="O188" s="85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3" t="s">
        <v>149</v>
      </c>
      <c r="AT188" s="213" t="s">
        <v>413</v>
      </c>
      <c r="AU188" s="213" t="s">
        <v>73</v>
      </c>
      <c r="AY188" s="11" t="s">
        <v>135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1" t="s">
        <v>81</v>
      </c>
      <c r="BK188" s="214">
        <f>ROUND(I188*H188,2)</f>
        <v>0</v>
      </c>
      <c r="BL188" s="11" t="s">
        <v>134</v>
      </c>
      <c r="BM188" s="213" t="s">
        <v>390</v>
      </c>
    </row>
    <row r="189" s="2" customFormat="1" ht="16.5" customHeight="1">
      <c r="A189" s="32"/>
      <c r="B189" s="33"/>
      <c r="C189" s="219" t="s">
        <v>391</v>
      </c>
      <c r="D189" s="219" t="s">
        <v>413</v>
      </c>
      <c r="E189" s="220" t="s">
        <v>428</v>
      </c>
      <c r="F189" s="221" t="s">
        <v>429</v>
      </c>
      <c r="G189" s="222" t="s">
        <v>139</v>
      </c>
      <c r="H189" s="223">
        <v>592</v>
      </c>
      <c r="I189" s="224"/>
      <c r="J189" s="225">
        <f>ROUND(I189*H189,2)</f>
        <v>0</v>
      </c>
      <c r="K189" s="226"/>
      <c r="L189" s="227"/>
      <c r="M189" s="228" t="s">
        <v>1</v>
      </c>
      <c r="N189" s="229" t="s">
        <v>38</v>
      </c>
      <c r="O189" s="85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3" t="s">
        <v>149</v>
      </c>
      <c r="AT189" s="213" t="s">
        <v>413</v>
      </c>
      <c r="AU189" s="213" t="s">
        <v>73</v>
      </c>
      <c r="AY189" s="11" t="s">
        <v>135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1" t="s">
        <v>81</v>
      </c>
      <c r="BK189" s="214">
        <f>ROUND(I189*H189,2)</f>
        <v>0</v>
      </c>
      <c r="BL189" s="11" t="s">
        <v>134</v>
      </c>
      <c r="BM189" s="213" t="s">
        <v>394</v>
      </c>
    </row>
    <row r="190" s="2" customFormat="1" ht="16.5" customHeight="1">
      <c r="A190" s="32"/>
      <c r="B190" s="33"/>
      <c r="C190" s="219" t="s">
        <v>267</v>
      </c>
      <c r="D190" s="219" t="s">
        <v>413</v>
      </c>
      <c r="E190" s="220" t="s">
        <v>431</v>
      </c>
      <c r="F190" s="221" t="s">
        <v>432</v>
      </c>
      <c r="G190" s="222" t="s">
        <v>139</v>
      </c>
      <c r="H190" s="223">
        <v>152</v>
      </c>
      <c r="I190" s="224"/>
      <c r="J190" s="225">
        <f>ROUND(I190*H190,2)</f>
        <v>0</v>
      </c>
      <c r="K190" s="226"/>
      <c r="L190" s="227"/>
      <c r="M190" s="228" t="s">
        <v>1</v>
      </c>
      <c r="N190" s="229" t="s">
        <v>38</v>
      </c>
      <c r="O190" s="85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3" t="s">
        <v>149</v>
      </c>
      <c r="AT190" s="213" t="s">
        <v>413</v>
      </c>
      <c r="AU190" s="213" t="s">
        <v>73</v>
      </c>
      <c r="AY190" s="11" t="s">
        <v>135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1" t="s">
        <v>81</v>
      </c>
      <c r="BK190" s="214">
        <f>ROUND(I190*H190,2)</f>
        <v>0</v>
      </c>
      <c r="BL190" s="11" t="s">
        <v>134</v>
      </c>
      <c r="BM190" s="213" t="s">
        <v>397</v>
      </c>
    </row>
    <row r="191" s="2" customFormat="1" ht="16.5" customHeight="1">
      <c r="A191" s="32"/>
      <c r="B191" s="33"/>
      <c r="C191" s="219" t="s">
        <v>398</v>
      </c>
      <c r="D191" s="219" t="s">
        <v>413</v>
      </c>
      <c r="E191" s="220" t="s">
        <v>435</v>
      </c>
      <c r="F191" s="221" t="s">
        <v>436</v>
      </c>
      <c r="G191" s="222" t="s">
        <v>139</v>
      </c>
      <c r="H191" s="223">
        <v>744</v>
      </c>
      <c r="I191" s="224"/>
      <c r="J191" s="225">
        <f>ROUND(I191*H191,2)</f>
        <v>0</v>
      </c>
      <c r="K191" s="226"/>
      <c r="L191" s="227"/>
      <c r="M191" s="228" t="s">
        <v>1</v>
      </c>
      <c r="N191" s="229" t="s">
        <v>38</v>
      </c>
      <c r="O191" s="85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3" t="s">
        <v>149</v>
      </c>
      <c r="AT191" s="213" t="s">
        <v>413</v>
      </c>
      <c r="AU191" s="213" t="s">
        <v>73</v>
      </c>
      <c r="AY191" s="11" t="s">
        <v>135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1" t="s">
        <v>81</v>
      </c>
      <c r="BK191" s="214">
        <f>ROUND(I191*H191,2)</f>
        <v>0</v>
      </c>
      <c r="BL191" s="11" t="s">
        <v>134</v>
      </c>
      <c r="BM191" s="213" t="s">
        <v>401</v>
      </c>
    </row>
    <row r="192" s="2" customFormat="1" ht="24" customHeight="1">
      <c r="A192" s="32"/>
      <c r="B192" s="33"/>
      <c r="C192" s="219" t="s">
        <v>270</v>
      </c>
      <c r="D192" s="219" t="s">
        <v>413</v>
      </c>
      <c r="E192" s="220" t="s">
        <v>438</v>
      </c>
      <c r="F192" s="221" t="s">
        <v>439</v>
      </c>
      <c r="G192" s="222" t="s">
        <v>139</v>
      </c>
      <c r="H192" s="223">
        <v>136</v>
      </c>
      <c r="I192" s="224"/>
      <c r="J192" s="225">
        <f>ROUND(I192*H192,2)</f>
        <v>0</v>
      </c>
      <c r="K192" s="226"/>
      <c r="L192" s="227"/>
      <c r="M192" s="228" t="s">
        <v>1</v>
      </c>
      <c r="N192" s="229" t="s">
        <v>38</v>
      </c>
      <c r="O192" s="85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3" t="s">
        <v>149</v>
      </c>
      <c r="AT192" s="213" t="s">
        <v>413</v>
      </c>
      <c r="AU192" s="213" t="s">
        <v>73</v>
      </c>
      <c r="AY192" s="11" t="s">
        <v>135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1" t="s">
        <v>81</v>
      </c>
      <c r="BK192" s="214">
        <f>ROUND(I192*H192,2)</f>
        <v>0</v>
      </c>
      <c r="BL192" s="11" t="s">
        <v>134</v>
      </c>
      <c r="BM192" s="213" t="s">
        <v>404</v>
      </c>
    </row>
    <row r="193" s="2" customFormat="1" ht="16.5" customHeight="1">
      <c r="A193" s="32"/>
      <c r="B193" s="33"/>
      <c r="C193" s="219" t="s">
        <v>405</v>
      </c>
      <c r="D193" s="219" t="s">
        <v>413</v>
      </c>
      <c r="E193" s="220" t="s">
        <v>442</v>
      </c>
      <c r="F193" s="221" t="s">
        <v>443</v>
      </c>
      <c r="G193" s="222" t="s">
        <v>139</v>
      </c>
      <c r="H193" s="223">
        <v>152</v>
      </c>
      <c r="I193" s="224"/>
      <c r="J193" s="225">
        <f>ROUND(I193*H193,2)</f>
        <v>0</v>
      </c>
      <c r="K193" s="226"/>
      <c r="L193" s="227"/>
      <c r="M193" s="228" t="s">
        <v>1</v>
      </c>
      <c r="N193" s="229" t="s">
        <v>38</v>
      </c>
      <c r="O193" s="85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3" t="s">
        <v>149</v>
      </c>
      <c r="AT193" s="213" t="s">
        <v>413</v>
      </c>
      <c r="AU193" s="213" t="s">
        <v>73</v>
      </c>
      <c r="AY193" s="11" t="s">
        <v>135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1" t="s">
        <v>81</v>
      </c>
      <c r="BK193" s="214">
        <f>ROUND(I193*H193,2)</f>
        <v>0</v>
      </c>
      <c r="BL193" s="11" t="s">
        <v>134</v>
      </c>
      <c r="BM193" s="213" t="s">
        <v>408</v>
      </c>
    </row>
    <row r="194" s="2" customFormat="1" ht="24" customHeight="1">
      <c r="A194" s="32"/>
      <c r="B194" s="33"/>
      <c r="C194" s="219" t="s">
        <v>274</v>
      </c>
      <c r="D194" s="219" t="s">
        <v>413</v>
      </c>
      <c r="E194" s="220" t="s">
        <v>445</v>
      </c>
      <c r="F194" s="221" t="s">
        <v>446</v>
      </c>
      <c r="G194" s="222" t="s">
        <v>139</v>
      </c>
      <c r="H194" s="223">
        <v>152</v>
      </c>
      <c r="I194" s="224"/>
      <c r="J194" s="225">
        <f>ROUND(I194*H194,2)</f>
        <v>0</v>
      </c>
      <c r="K194" s="226"/>
      <c r="L194" s="227"/>
      <c r="M194" s="228" t="s">
        <v>1</v>
      </c>
      <c r="N194" s="229" t="s">
        <v>38</v>
      </c>
      <c r="O194" s="85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3" t="s">
        <v>149</v>
      </c>
      <c r="AT194" s="213" t="s">
        <v>413</v>
      </c>
      <c r="AU194" s="213" t="s">
        <v>73</v>
      </c>
      <c r="AY194" s="11" t="s">
        <v>135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1" t="s">
        <v>81</v>
      </c>
      <c r="BK194" s="214">
        <f>ROUND(I194*H194,2)</f>
        <v>0</v>
      </c>
      <c r="BL194" s="11" t="s">
        <v>134</v>
      </c>
      <c r="BM194" s="213" t="s">
        <v>411</v>
      </c>
    </row>
    <row r="195" s="2" customFormat="1" ht="16.5" customHeight="1">
      <c r="A195" s="32"/>
      <c r="B195" s="33"/>
      <c r="C195" s="219" t="s">
        <v>412</v>
      </c>
      <c r="D195" s="219" t="s">
        <v>413</v>
      </c>
      <c r="E195" s="220" t="s">
        <v>449</v>
      </c>
      <c r="F195" s="221" t="s">
        <v>450</v>
      </c>
      <c r="G195" s="222" t="s">
        <v>179</v>
      </c>
      <c r="H195" s="223">
        <v>8</v>
      </c>
      <c r="I195" s="224"/>
      <c r="J195" s="225">
        <f>ROUND(I195*H195,2)</f>
        <v>0</v>
      </c>
      <c r="K195" s="226"/>
      <c r="L195" s="227"/>
      <c r="M195" s="228" t="s">
        <v>1</v>
      </c>
      <c r="N195" s="229" t="s">
        <v>38</v>
      </c>
      <c r="O195" s="85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3" t="s">
        <v>149</v>
      </c>
      <c r="AT195" s="213" t="s">
        <v>413</v>
      </c>
      <c r="AU195" s="213" t="s">
        <v>73</v>
      </c>
      <c r="AY195" s="11" t="s">
        <v>135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1" t="s">
        <v>81</v>
      </c>
      <c r="BK195" s="214">
        <f>ROUND(I195*H195,2)</f>
        <v>0</v>
      </c>
      <c r="BL195" s="11" t="s">
        <v>134</v>
      </c>
      <c r="BM195" s="213" t="s">
        <v>416</v>
      </c>
    </row>
    <row r="196" s="2" customFormat="1" ht="16.5" customHeight="1">
      <c r="A196" s="32"/>
      <c r="B196" s="33"/>
      <c r="C196" s="219" t="s">
        <v>277</v>
      </c>
      <c r="D196" s="219" t="s">
        <v>413</v>
      </c>
      <c r="E196" s="220" t="s">
        <v>132</v>
      </c>
      <c r="F196" s="221" t="s">
        <v>480</v>
      </c>
      <c r="G196" s="222" t="s">
        <v>481</v>
      </c>
      <c r="H196" s="223">
        <v>2</v>
      </c>
      <c r="I196" s="224"/>
      <c r="J196" s="225">
        <f>ROUND(I196*H196,2)</f>
        <v>0</v>
      </c>
      <c r="K196" s="226"/>
      <c r="L196" s="227"/>
      <c r="M196" s="228" t="s">
        <v>1</v>
      </c>
      <c r="N196" s="229" t="s">
        <v>38</v>
      </c>
      <c r="O196" s="85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13" t="s">
        <v>149</v>
      </c>
      <c r="AT196" s="213" t="s">
        <v>413</v>
      </c>
      <c r="AU196" s="213" t="s">
        <v>73</v>
      </c>
      <c r="AY196" s="11" t="s">
        <v>135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1" t="s">
        <v>81</v>
      </c>
      <c r="BK196" s="214">
        <f>ROUND(I196*H196,2)</f>
        <v>0</v>
      </c>
      <c r="BL196" s="11" t="s">
        <v>134</v>
      </c>
      <c r="BM196" s="213" t="s">
        <v>419</v>
      </c>
    </row>
    <row r="197" s="2" customFormat="1" ht="36" customHeight="1">
      <c r="A197" s="32"/>
      <c r="B197" s="33"/>
      <c r="C197" s="200" t="s">
        <v>420</v>
      </c>
      <c r="D197" s="200" t="s">
        <v>131</v>
      </c>
      <c r="E197" s="201" t="s">
        <v>473</v>
      </c>
      <c r="F197" s="202" t="s">
        <v>474</v>
      </c>
      <c r="G197" s="203" t="s">
        <v>142</v>
      </c>
      <c r="H197" s="204">
        <v>1</v>
      </c>
      <c r="I197" s="205"/>
      <c r="J197" s="206">
        <f>ROUND(I197*H197,2)</f>
        <v>0</v>
      </c>
      <c r="K197" s="207"/>
      <c r="L197" s="38"/>
      <c r="M197" s="208" t="s">
        <v>1</v>
      </c>
      <c r="N197" s="209" t="s">
        <v>38</v>
      </c>
      <c r="O197" s="21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3" t="s">
        <v>134</v>
      </c>
      <c r="AT197" s="213" t="s">
        <v>131</v>
      </c>
      <c r="AU197" s="213" t="s">
        <v>73</v>
      </c>
      <c r="AY197" s="11" t="s">
        <v>135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1" t="s">
        <v>81</v>
      </c>
      <c r="BK197" s="214">
        <f>ROUND(I197*H197,2)</f>
        <v>0</v>
      </c>
      <c r="BL197" s="11" t="s">
        <v>134</v>
      </c>
      <c r="BM197" s="213" t="s">
        <v>423</v>
      </c>
    </row>
    <row r="198" s="2" customFormat="1" ht="6.96" customHeight="1">
      <c r="A198" s="32"/>
      <c r="B198" s="60"/>
      <c r="C198" s="61"/>
      <c r="D198" s="61"/>
      <c r="E198" s="61"/>
      <c r="F198" s="61"/>
      <c r="G198" s="61"/>
      <c r="H198" s="61"/>
      <c r="I198" s="177"/>
      <c r="J198" s="61"/>
      <c r="K198" s="61"/>
      <c r="L198" s="38"/>
      <c r="M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</row>
  </sheetData>
  <sheetProtection sheet="1" autoFilter="0" formatColumns="0" formatRows="0" objects="1" scenarios="1" spinCount="100000" saltValue="yn7R/tQNVzoPCJ/97CwH9zGey7xfa4c6ztIlJusa0zRYz+SewNqgZGA5Vqv6TZP0+ZVD7kmAo+wC5woYoEIGNA==" hashValue="mMM/JTeQADHYP5ju7o0if/es1BZPfIA2nsezye3mem6t3yioUh61bA47AxbYA9Cn3++Q5ZgYMP2We29dOh/YoQ==" algorithmName="SHA-512" password="CC35"/>
  <autoFilter ref="C115:K19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27" customHeight="1">
      <c r="A9" s="32"/>
      <c r="B9" s="38"/>
      <c r="C9" s="32"/>
      <c r="D9" s="32"/>
      <c r="E9" s="139" t="s">
        <v>526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ROUND((SUM(BE116:BE271)),  2)</f>
        <v>0</v>
      </c>
      <c r="G33" s="32"/>
      <c r="H33" s="32"/>
      <c r="I33" s="156">
        <v>0.20999999999999999</v>
      </c>
      <c r="J33" s="155">
        <f>ROUND(((SUM(BE116:BE271))*I33),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ROUND((SUM(BF116:BF271)),  2)</f>
        <v>0</v>
      </c>
      <c r="G34" s="32"/>
      <c r="H34" s="32"/>
      <c r="I34" s="156">
        <v>0.14999999999999999</v>
      </c>
      <c r="J34" s="155">
        <f>ROUND(((SUM(BF116:BF271))*I34),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ROUND((SUM(BG116:BG271)),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ROUND((SUM(BH116:BH271)),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ROUND((SUM(BI116:BI271)),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27" customHeight="1">
      <c r="A87" s="32"/>
      <c r="B87" s="33"/>
      <c r="C87" s="34"/>
      <c r="D87" s="34"/>
      <c r="E87" s="70" t="str">
        <f>E9</f>
        <v>SO 04 - Oprava kol. č. 16 a výh. č. 8, 28 a 29 v žst. Česká Třebová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7" customHeight="1">
      <c r="A108" s="32"/>
      <c r="B108" s="33"/>
      <c r="C108" s="34"/>
      <c r="D108" s="34"/>
      <c r="E108" s="70" t="str">
        <f>E9</f>
        <v>SO 04 - Oprava kol. č. 16 a výh. č. 8, 28 a 29 v žst. Česká Třebová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SUM(P117:P271)</f>
        <v>0</v>
      </c>
      <c r="Q116" s="98"/>
      <c r="R116" s="197">
        <f>SUM(R117:R271)</f>
        <v>0</v>
      </c>
      <c r="S116" s="98"/>
      <c r="T116" s="198">
        <f>SUM(T117:T271)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SUM(BK117:BK271)</f>
        <v>0</v>
      </c>
    </row>
    <row r="117" s="2" customFormat="1" ht="16.5" customHeight="1">
      <c r="A117" s="32"/>
      <c r="B117" s="33"/>
      <c r="C117" s="200" t="s">
        <v>81</v>
      </c>
      <c r="D117" s="200" t="s">
        <v>131</v>
      </c>
      <c r="E117" s="201" t="s">
        <v>137</v>
      </c>
      <c r="F117" s="202" t="s">
        <v>138</v>
      </c>
      <c r="G117" s="203" t="s">
        <v>139</v>
      </c>
      <c r="H117" s="204">
        <v>12</v>
      </c>
      <c r="I117" s="205"/>
      <c r="J117" s="206">
        <f>ROUND(I117*H117,2)</f>
        <v>0</v>
      </c>
      <c r="K117" s="207"/>
      <c r="L117" s="38"/>
      <c r="M117" s="215" t="s">
        <v>1</v>
      </c>
      <c r="N117" s="216" t="s">
        <v>38</v>
      </c>
      <c r="O117" s="85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24" customHeight="1">
      <c r="A118" s="32"/>
      <c r="B118" s="33"/>
      <c r="C118" s="200" t="s">
        <v>83</v>
      </c>
      <c r="D118" s="200" t="s">
        <v>131</v>
      </c>
      <c r="E118" s="201" t="s">
        <v>486</v>
      </c>
      <c r="F118" s="202" t="s">
        <v>487</v>
      </c>
      <c r="G118" s="203" t="s">
        <v>167</v>
      </c>
      <c r="H118" s="204">
        <v>0.052999999999999998</v>
      </c>
      <c r="I118" s="205"/>
      <c r="J118" s="206">
        <f>ROUND(I118*H118,2)</f>
        <v>0</v>
      </c>
      <c r="K118" s="207"/>
      <c r="L118" s="38"/>
      <c r="M118" s="215" t="s">
        <v>1</v>
      </c>
      <c r="N118" s="216" t="s">
        <v>38</v>
      </c>
      <c r="O118" s="85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134</v>
      </c>
      <c r="AT118" s="213" t="s">
        <v>131</v>
      </c>
      <c r="AU118" s="213" t="s">
        <v>73</v>
      </c>
      <c r="AY118" s="11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134</v>
      </c>
      <c r="BM118" s="213" t="s">
        <v>134</v>
      </c>
    </row>
    <row r="119" s="2" customFormat="1" ht="24" customHeight="1">
      <c r="A119" s="32"/>
      <c r="B119" s="33"/>
      <c r="C119" s="200" t="s">
        <v>143</v>
      </c>
      <c r="D119" s="200" t="s">
        <v>131</v>
      </c>
      <c r="E119" s="201" t="s">
        <v>527</v>
      </c>
      <c r="F119" s="202" t="s">
        <v>528</v>
      </c>
      <c r="G119" s="203" t="s">
        <v>167</v>
      </c>
      <c r="H119" s="204">
        <v>0.072999999999999995</v>
      </c>
      <c r="I119" s="205"/>
      <c r="J119" s="206">
        <f>ROUND(I119*H119,2)</f>
        <v>0</v>
      </c>
      <c r="K119" s="207"/>
      <c r="L119" s="38"/>
      <c r="M119" s="215" t="s">
        <v>1</v>
      </c>
      <c r="N119" s="216" t="s">
        <v>38</v>
      </c>
      <c r="O119" s="85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134</v>
      </c>
      <c r="AT119" s="213" t="s">
        <v>131</v>
      </c>
      <c r="AU119" s="213" t="s">
        <v>73</v>
      </c>
      <c r="AY119" s="11" t="s">
        <v>135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134</v>
      </c>
      <c r="BM119" s="213" t="s">
        <v>146</v>
      </c>
    </row>
    <row r="120" s="2" customFormat="1" ht="24" customHeight="1">
      <c r="A120" s="32"/>
      <c r="B120" s="33"/>
      <c r="C120" s="200" t="s">
        <v>134</v>
      </c>
      <c r="D120" s="200" t="s">
        <v>131</v>
      </c>
      <c r="E120" s="201" t="s">
        <v>165</v>
      </c>
      <c r="F120" s="202" t="s">
        <v>166</v>
      </c>
      <c r="G120" s="203" t="s">
        <v>167</v>
      </c>
      <c r="H120" s="204">
        <v>0.012</v>
      </c>
      <c r="I120" s="205"/>
      <c r="J120" s="206">
        <f>ROUND(I120*H120,2)</f>
        <v>0</v>
      </c>
      <c r="K120" s="207"/>
      <c r="L120" s="38"/>
      <c r="M120" s="215" t="s">
        <v>1</v>
      </c>
      <c r="N120" s="216" t="s">
        <v>38</v>
      </c>
      <c r="O120" s="85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134</v>
      </c>
      <c r="AT120" s="213" t="s">
        <v>131</v>
      </c>
      <c r="AU120" s="213" t="s">
        <v>73</v>
      </c>
      <c r="AY120" s="11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134</v>
      </c>
      <c r="BM120" s="213" t="s">
        <v>149</v>
      </c>
    </row>
    <row r="121" s="2" customFormat="1" ht="24" customHeight="1">
      <c r="A121" s="32"/>
      <c r="B121" s="33"/>
      <c r="C121" s="200" t="s">
        <v>150</v>
      </c>
      <c r="D121" s="200" t="s">
        <v>131</v>
      </c>
      <c r="E121" s="201" t="s">
        <v>488</v>
      </c>
      <c r="F121" s="202" t="s">
        <v>489</v>
      </c>
      <c r="G121" s="203" t="s">
        <v>167</v>
      </c>
      <c r="H121" s="204">
        <v>0.114</v>
      </c>
      <c r="I121" s="205"/>
      <c r="J121" s="206">
        <f>ROUND(I121*H121,2)</f>
        <v>0</v>
      </c>
      <c r="K121" s="207"/>
      <c r="L121" s="38"/>
      <c r="M121" s="215" t="s">
        <v>1</v>
      </c>
      <c r="N121" s="216" t="s">
        <v>38</v>
      </c>
      <c r="O121" s="85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134</v>
      </c>
      <c r="AT121" s="213" t="s">
        <v>131</v>
      </c>
      <c r="AU121" s="213" t="s">
        <v>73</v>
      </c>
      <c r="AY121" s="11" t="s">
        <v>135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134</v>
      </c>
      <c r="BM121" s="213" t="s">
        <v>153</v>
      </c>
    </row>
    <row r="122" s="2" customFormat="1" ht="24" customHeight="1">
      <c r="A122" s="32"/>
      <c r="B122" s="33"/>
      <c r="C122" s="200" t="s">
        <v>146</v>
      </c>
      <c r="D122" s="200" t="s">
        <v>131</v>
      </c>
      <c r="E122" s="201" t="s">
        <v>177</v>
      </c>
      <c r="F122" s="202" t="s">
        <v>178</v>
      </c>
      <c r="G122" s="203" t="s">
        <v>179</v>
      </c>
      <c r="H122" s="204">
        <v>156</v>
      </c>
      <c r="I122" s="205"/>
      <c r="J122" s="206">
        <f>ROUND(I122*H122,2)</f>
        <v>0</v>
      </c>
      <c r="K122" s="207"/>
      <c r="L122" s="38"/>
      <c r="M122" s="215" t="s">
        <v>1</v>
      </c>
      <c r="N122" s="216" t="s">
        <v>38</v>
      </c>
      <c r="O122" s="85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134</v>
      </c>
      <c r="AT122" s="213" t="s">
        <v>131</v>
      </c>
      <c r="AU122" s="213" t="s">
        <v>73</v>
      </c>
      <c r="AY122" s="11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134</v>
      </c>
      <c r="BM122" s="213" t="s">
        <v>156</v>
      </c>
    </row>
    <row r="123" s="2" customFormat="1" ht="16.5" customHeight="1">
      <c r="A123" s="32"/>
      <c r="B123" s="33"/>
      <c r="C123" s="200" t="s">
        <v>157</v>
      </c>
      <c r="D123" s="200" t="s">
        <v>131</v>
      </c>
      <c r="E123" s="201" t="s">
        <v>182</v>
      </c>
      <c r="F123" s="202" t="s">
        <v>183</v>
      </c>
      <c r="G123" s="203" t="s">
        <v>184</v>
      </c>
      <c r="H123" s="204">
        <v>78</v>
      </c>
      <c r="I123" s="205"/>
      <c r="J123" s="206">
        <f>ROUND(I123*H123,2)</f>
        <v>0</v>
      </c>
      <c r="K123" s="207"/>
      <c r="L123" s="38"/>
      <c r="M123" s="215" t="s">
        <v>1</v>
      </c>
      <c r="N123" s="216" t="s">
        <v>38</v>
      </c>
      <c r="O123" s="85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134</v>
      </c>
      <c r="AT123" s="213" t="s">
        <v>131</v>
      </c>
      <c r="AU123" s="213" t="s">
        <v>73</v>
      </c>
      <c r="AY123" s="11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134</v>
      </c>
      <c r="BM123" s="213" t="s">
        <v>160</v>
      </c>
    </row>
    <row r="124" s="2" customFormat="1" ht="16.5" customHeight="1">
      <c r="A124" s="32"/>
      <c r="B124" s="33"/>
      <c r="C124" s="200" t="s">
        <v>149</v>
      </c>
      <c r="D124" s="200" t="s">
        <v>131</v>
      </c>
      <c r="E124" s="201" t="s">
        <v>186</v>
      </c>
      <c r="F124" s="202" t="s">
        <v>187</v>
      </c>
      <c r="G124" s="203" t="s">
        <v>175</v>
      </c>
      <c r="H124" s="204">
        <v>120</v>
      </c>
      <c r="I124" s="205"/>
      <c r="J124" s="206">
        <f>ROUND(I124*H124,2)</f>
        <v>0</v>
      </c>
      <c r="K124" s="207"/>
      <c r="L124" s="38"/>
      <c r="M124" s="215" t="s">
        <v>1</v>
      </c>
      <c r="N124" s="216" t="s">
        <v>38</v>
      </c>
      <c r="O124" s="85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134</v>
      </c>
      <c r="AT124" s="213" t="s">
        <v>131</v>
      </c>
      <c r="AU124" s="213" t="s">
        <v>73</v>
      </c>
      <c r="AY124" s="11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134</v>
      </c>
      <c r="BM124" s="213" t="s">
        <v>163</v>
      </c>
    </row>
    <row r="125" s="2" customFormat="1" ht="24" customHeight="1">
      <c r="A125" s="32"/>
      <c r="B125" s="33"/>
      <c r="C125" s="200" t="s">
        <v>164</v>
      </c>
      <c r="D125" s="200" t="s">
        <v>131</v>
      </c>
      <c r="E125" s="201" t="s">
        <v>189</v>
      </c>
      <c r="F125" s="202" t="s">
        <v>190</v>
      </c>
      <c r="G125" s="203" t="s">
        <v>175</v>
      </c>
      <c r="H125" s="204">
        <v>10</v>
      </c>
      <c r="I125" s="205"/>
      <c r="J125" s="206">
        <f>ROUND(I125*H125,2)</f>
        <v>0</v>
      </c>
      <c r="K125" s="207"/>
      <c r="L125" s="38"/>
      <c r="M125" s="215" t="s">
        <v>1</v>
      </c>
      <c r="N125" s="216" t="s">
        <v>38</v>
      </c>
      <c r="O125" s="85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134</v>
      </c>
      <c r="AT125" s="213" t="s">
        <v>131</v>
      </c>
      <c r="AU125" s="213" t="s">
        <v>73</v>
      </c>
      <c r="AY125" s="11" t="s">
        <v>135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134</v>
      </c>
      <c r="BM125" s="213" t="s">
        <v>168</v>
      </c>
    </row>
    <row r="126" s="2" customFormat="1" ht="16.5" customHeight="1">
      <c r="A126" s="32"/>
      <c r="B126" s="33"/>
      <c r="C126" s="200" t="s">
        <v>153</v>
      </c>
      <c r="D126" s="200" t="s">
        <v>131</v>
      </c>
      <c r="E126" s="201" t="s">
        <v>192</v>
      </c>
      <c r="F126" s="202" t="s">
        <v>193</v>
      </c>
      <c r="G126" s="203" t="s">
        <v>175</v>
      </c>
      <c r="H126" s="204">
        <v>4</v>
      </c>
      <c r="I126" s="205"/>
      <c r="J126" s="206">
        <f>ROUND(I126*H126,2)</f>
        <v>0</v>
      </c>
      <c r="K126" s="207"/>
      <c r="L126" s="38"/>
      <c r="M126" s="215" t="s">
        <v>1</v>
      </c>
      <c r="N126" s="216" t="s">
        <v>38</v>
      </c>
      <c r="O126" s="85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134</v>
      </c>
      <c r="AT126" s="213" t="s">
        <v>131</v>
      </c>
      <c r="AU126" s="213" t="s">
        <v>73</v>
      </c>
      <c r="AY126" s="11" t="s">
        <v>135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134</v>
      </c>
      <c r="BM126" s="213" t="s">
        <v>171</v>
      </c>
    </row>
    <row r="127" s="2" customFormat="1" ht="24" customHeight="1">
      <c r="A127" s="32"/>
      <c r="B127" s="33"/>
      <c r="C127" s="200" t="s">
        <v>172</v>
      </c>
      <c r="D127" s="200" t="s">
        <v>131</v>
      </c>
      <c r="E127" s="201" t="s">
        <v>196</v>
      </c>
      <c r="F127" s="202" t="s">
        <v>197</v>
      </c>
      <c r="G127" s="203" t="s">
        <v>175</v>
      </c>
      <c r="H127" s="204">
        <v>1</v>
      </c>
      <c r="I127" s="205"/>
      <c r="J127" s="206">
        <f>ROUND(I127*H127,2)</f>
        <v>0</v>
      </c>
      <c r="K127" s="207"/>
      <c r="L127" s="38"/>
      <c r="M127" s="215" t="s">
        <v>1</v>
      </c>
      <c r="N127" s="216" t="s">
        <v>38</v>
      </c>
      <c r="O127" s="85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134</v>
      </c>
      <c r="AT127" s="213" t="s">
        <v>131</v>
      </c>
      <c r="AU127" s="213" t="s">
        <v>73</v>
      </c>
      <c r="AY127" s="11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134</v>
      </c>
      <c r="BM127" s="213" t="s">
        <v>176</v>
      </c>
    </row>
    <row r="128" s="2" customFormat="1" ht="24" customHeight="1">
      <c r="A128" s="32"/>
      <c r="B128" s="33"/>
      <c r="C128" s="200" t="s">
        <v>156</v>
      </c>
      <c r="D128" s="200" t="s">
        <v>131</v>
      </c>
      <c r="E128" s="201" t="s">
        <v>205</v>
      </c>
      <c r="F128" s="202" t="s">
        <v>206</v>
      </c>
      <c r="G128" s="203" t="s">
        <v>142</v>
      </c>
      <c r="H128" s="204">
        <v>680.39999999999998</v>
      </c>
      <c r="I128" s="205"/>
      <c r="J128" s="206">
        <f>ROUND(I128*H128,2)</f>
        <v>0</v>
      </c>
      <c r="K128" s="207"/>
      <c r="L128" s="38"/>
      <c r="M128" s="215" t="s">
        <v>1</v>
      </c>
      <c r="N128" s="216" t="s">
        <v>38</v>
      </c>
      <c r="O128" s="85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134</v>
      </c>
      <c r="AT128" s="213" t="s">
        <v>131</v>
      </c>
      <c r="AU128" s="213" t="s">
        <v>73</v>
      </c>
      <c r="AY128" s="11" t="s">
        <v>135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134</v>
      </c>
      <c r="BM128" s="213" t="s">
        <v>180</v>
      </c>
    </row>
    <row r="129" s="2" customFormat="1" ht="16.5" customHeight="1">
      <c r="A129" s="32"/>
      <c r="B129" s="33"/>
      <c r="C129" s="200" t="s">
        <v>181</v>
      </c>
      <c r="D129" s="200" t="s">
        <v>131</v>
      </c>
      <c r="E129" s="201" t="s">
        <v>202</v>
      </c>
      <c r="F129" s="202" t="s">
        <v>203</v>
      </c>
      <c r="G129" s="203" t="s">
        <v>179</v>
      </c>
      <c r="H129" s="204">
        <v>480</v>
      </c>
      <c r="I129" s="205"/>
      <c r="J129" s="206">
        <f>ROUND(I129*H129,2)</f>
        <v>0</v>
      </c>
      <c r="K129" s="207"/>
      <c r="L129" s="38"/>
      <c r="M129" s="215" t="s">
        <v>1</v>
      </c>
      <c r="N129" s="216" t="s">
        <v>38</v>
      </c>
      <c r="O129" s="85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134</v>
      </c>
      <c r="AT129" s="213" t="s">
        <v>131</v>
      </c>
      <c r="AU129" s="213" t="s">
        <v>73</v>
      </c>
      <c r="AY129" s="11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134</v>
      </c>
      <c r="BM129" s="213" t="s">
        <v>185</v>
      </c>
    </row>
    <row r="130" s="2" customFormat="1" ht="16.5" customHeight="1">
      <c r="A130" s="32"/>
      <c r="B130" s="33"/>
      <c r="C130" s="200" t="s">
        <v>160</v>
      </c>
      <c r="D130" s="200" t="s">
        <v>131</v>
      </c>
      <c r="E130" s="201" t="s">
        <v>490</v>
      </c>
      <c r="F130" s="202" t="s">
        <v>491</v>
      </c>
      <c r="G130" s="203" t="s">
        <v>179</v>
      </c>
      <c r="H130" s="204">
        <v>480</v>
      </c>
      <c r="I130" s="205"/>
      <c r="J130" s="206">
        <f>ROUND(I130*H130,2)</f>
        <v>0</v>
      </c>
      <c r="K130" s="207"/>
      <c r="L130" s="38"/>
      <c r="M130" s="215" t="s">
        <v>1</v>
      </c>
      <c r="N130" s="216" t="s">
        <v>38</v>
      </c>
      <c r="O130" s="85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134</v>
      </c>
      <c r="AT130" s="213" t="s">
        <v>131</v>
      </c>
      <c r="AU130" s="213" t="s">
        <v>73</v>
      </c>
      <c r="AY130" s="11" t="s">
        <v>135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134</v>
      </c>
      <c r="BM130" s="213" t="s">
        <v>188</v>
      </c>
    </row>
    <row r="131" s="2" customFormat="1" ht="24" customHeight="1">
      <c r="A131" s="32"/>
      <c r="B131" s="33"/>
      <c r="C131" s="200" t="s">
        <v>8</v>
      </c>
      <c r="D131" s="200" t="s">
        <v>131</v>
      </c>
      <c r="E131" s="201" t="s">
        <v>518</v>
      </c>
      <c r="F131" s="202" t="s">
        <v>519</v>
      </c>
      <c r="G131" s="203" t="s">
        <v>167</v>
      </c>
      <c r="H131" s="204">
        <v>0.012</v>
      </c>
      <c r="I131" s="205"/>
      <c r="J131" s="206">
        <f>ROUND(I131*H131,2)</f>
        <v>0</v>
      </c>
      <c r="K131" s="207"/>
      <c r="L131" s="38"/>
      <c r="M131" s="215" t="s">
        <v>1</v>
      </c>
      <c r="N131" s="216" t="s">
        <v>38</v>
      </c>
      <c r="O131" s="85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134</v>
      </c>
      <c r="AT131" s="213" t="s">
        <v>131</v>
      </c>
      <c r="AU131" s="213" t="s">
        <v>73</v>
      </c>
      <c r="AY131" s="11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134</v>
      </c>
      <c r="BM131" s="213" t="s">
        <v>191</v>
      </c>
    </row>
    <row r="132" s="2" customFormat="1" ht="24" customHeight="1">
      <c r="A132" s="32"/>
      <c r="B132" s="33"/>
      <c r="C132" s="200" t="s">
        <v>163</v>
      </c>
      <c r="D132" s="200" t="s">
        <v>131</v>
      </c>
      <c r="E132" s="201" t="s">
        <v>492</v>
      </c>
      <c r="F132" s="202" t="s">
        <v>493</v>
      </c>
      <c r="G132" s="203" t="s">
        <v>167</v>
      </c>
      <c r="H132" s="204">
        <v>0.114</v>
      </c>
      <c r="I132" s="205"/>
      <c r="J132" s="206">
        <f>ROUND(I132*H132,2)</f>
        <v>0</v>
      </c>
      <c r="K132" s="207"/>
      <c r="L132" s="38"/>
      <c r="M132" s="215" t="s">
        <v>1</v>
      </c>
      <c r="N132" s="216" t="s">
        <v>38</v>
      </c>
      <c r="O132" s="85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134</v>
      </c>
      <c r="AT132" s="213" t="s">
        <v>131</v>
      </c>
      <c r="AU132" s="213" t="s">
        <v>73</v>
      </c>
      <c r="AY132" s="11" t="s">
        <v>135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134</v>
      </c>
      <c r="BM132" s="213" t="s">
        <v>194</v>
      </c>
    </row>
    <row r="133" s="2" customFormat="1" ht="16.5" customHeight="1">
      <c r="A133" s="32"/>
      <c r="B133" s="33"/>
      <c r="C133" s="200" t="s">
        <v>195</v>
      </c>
      <c r="D133" s="200" t="s">
        <v>131</v>
      </c>
      <c r="E133" s="201" t="s">
        <v>161</v>
      </c>
      <c r="F133" s="202" t="s">
        <v>162</v>
      </c>
      <c r="G133" s="203" t="s">
        <v>139</v>
      </c>
      <c r="H133" s="204">
        <v>8</v>
      </c>
      <c r="I133" s="205"/>
      <c r="J133" s="206">
        <f>ROUND(I133*H133,2)</f>
        <v>0</v>
      </c>
      <c r="K133" s="207"/>
      <c r="L133" s="38"/>
      <c r="M133" s="215" t="s">
        <v>1</v>
      </c>
      <c r="N133" s="216" t="s">
        <v>38</v>
      </c>
      <c r="O133" s="85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134</v>
      </c>
      <c r="AT133" s="213" t="s">
        <v>131</v>
      </c>
      <c r="AU133" s="213" t="s">
        <v>73</v>
      </c>
      <c r="AY133" s="11" t="s">
        <v>135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134</v>
      </c>
      <c r="BM133" s="213" t="s">
        <v>198</v>
      </c>
    </row>
    <row r="134" s="2" customFormat="1" ht="24" customHeight="1">
      <c r="A134" s="32"/>
      <c r="B134" s="33"/>
      <c r="C134" s="200" t="s">
        <v>168</v>
      </c>
      <c r="D134" s="200" t="s">
        <v>131</v>
      </c>
      <c r="E134" s="201" t="s">
        <v>529</v>
      </c>
      <c r="F134" s="202" t="s">
        <v>530</v>
      </c>
      <c r="G134" s="203" t="s">
        <v>175</v>
      </c>
      <c r="H134" s="204">
        <v>12</v>
      </c>
      <c r="I134" s="205"/>
      <c r="J134" s="206">
        <f>ROUND(I134*H134,2)</f>
        <v>0</v>
      </c>
      <c r="K134" s="207"/>
      <c r="L134" s="38"/>
      <c r="M134" s="215" t="s">
        <v>1</v>
      </c>
      <c r="N134" s="216" t="s">
        <v>38</v>
      </c>
      <c r="O134" s="85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134</v>
      </c>
      <c r="AT134" s="213" t="s">
        <v>131</v>
      </c>
      <c r="AU134" s="213" t="s">
        <v>73</v>
      </c>
      <c r="AY134" s="11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134</v>
      </c>
      <c r="BM134" s="213" t="s">
        <v>200</v>
      </c>
    </row>
    <row r="135" s="2" customFormat="1" ht="24" customHeight="1">
      <c r="A135" s="32"/>
      <c r="B135" s="33"/>
      <c r="C135" s="200" t="s">
        <v>201</v>
      </c>
      <c r="D135" s="200" t="s">
        <v>131</v>
      </c>
      <c r="E135" s="201" t="s">
        <v>293</v>
      </c>
      <c r="F135" s="202" t="s">
        <v>294</v>
      </c>
      <c r="G135" s="203" t="s">
        <v>295</v>
      </c>
      <c r="H135" s="204">
        <v>12</v>
      </c>
      <c r="I135" s="205"/>
      <c r="J135" s="206">
        <f>ROUND(I135*H135,2)</f>
        <v>0</v>
      </c>
      <c r="K135" s="207"/>
      <c r="L135" s="38"/>
      <c r="M135" s="215" t="s">
        <v>1</v>
      </c>
      <c r="N135" s="216" t="s">
        <v>38</v>
      </c>
      <c r="O135" s="85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134</v>
      </c>
      <c r="AT135" s="213" t="s">
        <v>131</v>
      </c>
      <c r="AU135" s="213" t="s">
        <v>73</v>
      </c>
      <c r="AY135" s="11" t="s">
        <v>135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134</v>
      </c>
      <c r="BM135" s="213" t="s">
        <v>204</v>
      </c>
    </row>
    <row r="136" s="2" customFormat="1" ht="36" customHeight="1">
      <c r="A136" s="32"/>
      <c r="B136" s="33"/>
      <c r="C136" s="200" t="s">
        <v>171</v>
      </c>
      <c r="D136" s="200" t="s">
        <v>131</v>
      </c>
      <c r="E136" s="201" t="s">
        <v>297</v>
      </c>
      <c r="F136" s="202" t="s">
        <v>298</v>
      </c>
      <c r="G136" s="203" t="s">
        <v>175</v>
      </c>
      <c r="H136" s="204">
        <v>360</v>
      </c>
      <c r="I136" s="205"/>
      <c r="J136" s="206">
        <f>ROUND(I136*H136,2)</f>
        <v>0</v>
      </c>
      <c r="K136" s="207"/>
      <c r="L136" s="38"/>
      <c r="M136" s="215" t="s">
        <v>1</v>
      </c>
      <c r="N136" s="216" t="s">
        <v>38</v>
      </c>
      <c r="O136" s="85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134</v>
      </c>
      <c r="AT136" s="213" t="s">
        <v>131</v>
      </c>
      <c r="AU136" s="213" t="s">
        <v>73</v>
      </c>
      <c r="AY136" s="11" t="s">
        <v>135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134</v>
      </c>
      <c r="BM136" s="213" t="s">
        <v>207</v>
      </c>
    </row>
    <row r="137" s="2" customFormat="1" ht="36" customHeight="1">
      <c r="A137" s="32"/>
      <c r="B137" s="33"/>
      <c r="C137" s="200" t="s">
        <v>7</v>
      </c>
      <c r="D137" s="200" t="s">
        <v>131</v>
      </c>
      <c r="E137" s="201" t="s">
        <v>301</v>
      </c>
      <c r="F137" s="202" t="s">
        <v>302</v>
      </c>
      <c r="G137" s="203" t="s">
        <v>175</v>
      </c>
      <c r="H137" s="204">
        <v>360</v>
      </c>
      <c r="I137" s="205"/>
      <c r="J137" s="206">
        <f>ROUND(I137*H137,2)</f>
        <v>0</v>
      </c>
      <c r="K137" s="207"/>
      <c r="L137" s="38"/>
      <c r="M137" s="215" t="s">
        <v>1</v>
      </c>
      <c r="N137" s="216" t="s">
        <v>38</v>
      </c>
      <c r="O137" s="85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134</v>
      </c>
      <c r="AT137" s="213" t="s">
        <v>131</v>
      </c>
      <c r="AU137" s="213" t="s">
        <v>73</v>
      </c>
      <c r="AY137" s="11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134</v>
      </c>
      <c r="BM137" s="213" t="s">
        <v>210</v>
      </c>
    </row>
    <row r="138" s="2" customFormat="1" ht="36" customHeight="1">
      <c r="A138" s="32"/>
      <c r="B138" s="33"/>
      <c r="C138" s="200" t="s">
        <v>176</v>
      </c>
      <c r="D138" s="200" t="s">
        <v>131</v>
      </c>
      <c r="E138" s="201" t="s">
        <v>272</v>
      </c>
      <c r="F138" s="202" t="s">
        <v>273</v>
      </c>
      <c r="G138" s="203" t="s">
        <v>142</v>
      </c>
      <c r="H138" s="204">
        <v>19.875</v>
      </c>
      <c r="I138" s="205"/>
      <c r="J138" s="206">
        <f>ROUND(I138*H138,2)</f>
        <v>0</v>
      </c>
      <c r="K138" s="207"/>
      <c r="L138" s="38"/>
      <c r="M138" s="215" t="s">
        <v>1</v>
      </c>
      <c r="N138" s="216" t="s">
        <v>38</v>
      </c>
      <c r="O138" s="85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134</v>
      </c>
      <c r="AT138" s="213" t="s">
        <v>131</v>
      </c>
      <c r="AU138" s="213" t="s">
        <v>73</v>
      </c>
      <c r="AY138" s="11" t="s">
        <v>135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134</v>
      </c>
      <c r="BM138" s="213" t="s">
        <v>213</v>
      </c>
    </row>
    <row r="139" s="2" customFormat="1" ht="24" customHeight="1">
      <c r="A139" s="32"/>
      <c r="B139" s="33"/>
      <c r="C139" s="200" t="s">
        <v>214</v>
      </c>
      <c r="D139" s="200" t="s">
        <v>131</v>
      </c>
      <c r="E139" s="201" t="s">
        <v>499</v>
      </c>
      <c r="F139" s="202" t="s">
        <v>500</v>
      </c>
      <c r="G139" s="203" t="s">
        <v>167</v>
      </c>
      <c r="H139" s="204">
        <v>0.20000000000000001</v>
      </c>
      <c r="I139" s="205"/>
      <c r="J139" s="206">
        <f>ROUND(I139*H139,2)</f>
        <v>0</v>
      </c>
      <c r="K139" s="207"/>
      <c r="L139" s="38"/>
      <c r="M139" s="215" t="s">
        <v>1</v>
      </c>
      <c r="N139" s="216" t="s">
        <v>38</v>
      </c>
      <c r="O139" s="85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134</v>
      </c>
      <c r="AT139" s="213" t="s">
        <v>131</v>
      </c>
      <c r="AU139" s="213" t="s">
        <v>73</v>
      </c>
      <c r="AY139" s="11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134</v>
      </c>
      <c r="BM139" s="213" t="s">
        <v>217</v>
      </c>
    </row>
    <row r="140" s="2" customFormat="1" ht="24" customHeight="1">
      <c r="A140" s="32"/>
      <c r="B140" s="33"/>
      <c r="C140" s="200" t="s">
        <v>180</v>
      </c>
      <c r="D140" s="200" t="s">
        <v>131</v>
      </c>
      <c r="E140" s="201" t="s">
        <v>373</v>
      </c>
      <c r="F140" s="202" t="s">
        <v>374</v>
      </c>
      <c r="G140" s="203" t="s">
        <v>167</v>
      </c>
      <c r="H140" s="204">
        <v>0.012</v>
      </c>
      <c r="I140" s="205"/>
      <c r="J140" s="206">
        <f>ROUND(I140*H140,2)</f>
        <v>0</v>
      </c>
      <c r="K140" s="207"/>
      <c r="L140" s="38"/>
      <c r="M140" s="215" t="s">
        <v>1</v>
      </c>
      <c r="N140" s="216" t="s">
        <v>38</v>
      </c>
      <c r="O140" s="85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134</v>
      </c>
      <c r="AT140" s="213" t="s">
        <v>131</v>
      </c>
      <c r="AU140" s="213" t="s">
        <v>73</v>
      </c>
      <c r="AY140" s="11" t="s">
        <v>135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134</v>
      </c>
      <c r="BM140" s="213" t="s">
        <v>220</v>
      </c>
    </row>
    <row r="141" s="2" customFormat="1" ht="24" customHeight="1">
      <c r="A141" s="32"/>
      <c r="B141" s="33"/>
      <c r="C141" s="200" t="s">
        <v>221</v>
      </c>
      <c r="D141" s="200" t="s">
        <v>131</v>
      </c>
      <c r="E141" s="201" t="s">
        <v>376</v>
      </c>
      <c r="F141" s="202" t="s">
        <v>377</v>
      </c>
      <c r="G141" s="203" t="s">
        <v>167</v>
      </c>
      <c r="H141" s="204">
        <v>0.114</v>
      </c>
      <c r="I141" s="205"/>
      <c r="J141" s="206">
        <f>ROUND(I141*H141,2)</f>
        <v>0</v>
      </c>
      <c r="K141" s="207"/>
      <c r="L141" s="38"/>
      <c r="M141" s="215" t="s">
        <v>1</v>
      </c>
      <c r="N141" s="216" t="s">
        <v>38</v>
      </c>
      <c r="O141" s="85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134</v>
      </c>
      <c r="AT141" s="213" t="s">
        <v>131</v>
      </c>
      <c r="AU141" s="213" t="s">
        <v>73</v>
      </c>
      <c r="AY141" s="11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134</v>
      </c>
      <c r="BM141" s="213" t="s">
        <v>224</v>
      </c>
    </row>
    <row r="142" s="2" customFormat="1" ht="16.5" customHeight="1">
      <c r="A142" s="32"/>
      <c r="B142" s="33"/>
      <c r="C142" s="200" t="s">
        <v>185</v>
      </c>
      <c r="D142" s="200" t="s">
        <v>131</v>
      </c>
      <c r="E142" s="201" t="s">
        <v>211</v>
      </c>
      <c r="F142" s="202" t="s">
        <v>212</v>
      </c>
      <c r="G142" s="203" t="s">
        <v>184</v>
      </c>
      <c r="H142" s="204">
        <v>334.80000000000001</v>
      </c>
      <c r="I142" s="205"/>
      <c r="J142" s="206">
        <f>ROUND(I142*H142,2)</f>
        <v>0</v>
      </c>
      <c r="K142" s="207"/>
      <c r="L142" s="38"/>
      <c r="M142" s="215" t="s">
        <v>1</v>
      </c>
      <c r="N142" s="216" t="s">
        <v>38</v>
      </c>
      <c r="O142" s="85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134</v>
      </c>
      <c r="AT142" s="213" t="s">
        <v>131</v>
      </c>
      <c r="AU142" s="213" t="s">
        <v>73</v>
      </c>
      <c r="AY142" s="11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134</v>
      </c>
      <c r="BM142" s="213" t="s">
        <v>227</v>
      </c>
    </row>
    <row r="143" s="2" customFormat="1" ht="24" customHeight="1">
      <c r="A143" s="32"/>
      <c r="B143" s="33"/>
      <c r="C143" s="200" t="s">
        <v>228</v>
      </c>
      <c r="D143" s="200" t="s">
        <v>131</v>
      </c>
      <c r="E143" s="201" t="s">
        <v>531</v>
      </c>
      <c r="F143" s="202" t="s">
        <v>532</v>
      </c>
      <c r="G143" s="203" t="s">
        <v>179</v>
      </c>
      <c r="H143" s="204">
        <v>13.52</v>
      </c>
      <c r="I143" s="205"/>
      <c r="J143" s="206">
        <f>ROUND(I143*H143,2)</f>
        <v>0</v>
      </c>
      <c r="K143" s="207"/>
      <c r="L143" s="38"/>
      <c r="M143" s="215" t="s">
        <v>1</v>
      </c>
      <c r="N143" s="216" t="s">
        <v>38</v>
      </c>
      <c r="O143" s="85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134</v>
      </c>
      <c r="AT143" s="213" t="s">
        <v>131</v>
      </c>
      <c r="AU143" s="213" t="s">
        <v>73</v>
      </c>
      <c r="AY143" s="11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134</v>
      </c>
      <c r="BM143" s="213" t="s">
        <v>231</v>
      </c>
    </row>
    <row r="144" s="2" customFormat="1" ht="36" customHeight="1">
      <c r="A144" s="32"/>
      <c r="B144" s="33"/>
      <c r="C144" s="200" t="s">
        <v>188</v>
      </c>
      <c r="D144" s="200" t="s">
        <v>131</v>
      </c>
      <c r="E144" s="201" t="s">
        <v>533</v>
      </c>
      <c r="F144" s="202" t="s">
        <v>534</v>
      </c>
      <c r="G144" s="203" t="s">
        <v>175</v>
      </c>
      <c r="H144" s="204">
        <v>4.7999999999999998</v>
      </c>
      <c r="I144" s="205"/>
      <c r="J144" s="206">
        <f>ROUND(I144*H144,2)</f>
        <v>0</v>
      </c>
      <c r="K144" s="207"/>
      <c r="L144" s="38"/>
      <c r="M144" s="215" t="s">
        <v>1</v>
      </c>
      <c r="N144" s="216" t="s">
        <v>38</v>
      </c>
      <c r="O144" s="85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134</v>
      </c>
      <c r="AT144" s="213" t="s">
        <v>131</v>
      </c>
      <c r="AU144" s="213" t="s">
        <v>73</v>
      </c>
      <c r="AY144" s="11" t="s">
        <v>135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134</v>
      </c>
      <c r="BM144" s="213" t="s">
        <v>235</v>
      </c>
    </row>
    <row r="145" s="2" customFormat="1" ht="16.5" customHeight="1">
      <c r="A145" s="32"/>
      <c r="B145" s="33"/>
      <c r="C145" s="200" t="s">
        <v>236</v>
      </c>
      <c r="D145" s="200" t="s">
        <v>131</v>
      </c>
      <c r="E145" s="201" t="s">
        <v>535</v>
      </c>
      <c r="F145" s="202" t="s">
        <v>536</v>
      </c>
      <c r="G145" s="203" t="s">
        <v>179</v>
      </c>
      <c r="H145" s="204">
        <v>24</v>
      </c>
      <c r="I145" s="205"/>
      <c r="J145" s="206">
        <f>ROUND(I145*H145,2)</f>
        <v>0</v>
      </c>
      <c r="K145" s="207"/>
      <c r="L145" s="38"/>
      <c r="M145" s="215" t="s">
        <v>1</v>
      </c>
      <c r="N145" s="216" t="s">
        <v>38</v>
      </c>
      <c r="O145" s="85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134</v>
      </c>
      <c r="AT145" s="213" t="s">
        <v>131</v>
      </c>
      <c r="AU145" s="213" t="s">
        <v>73</v>
      </c>
      <c r="AY145" s="11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134</v>
      </c>
      <c r="BM145" s="213" t="s">
        <v>239</v>
      </c>
    </row>
    <row r="146" s="2" customFormat="1" ht="16.5" customHeight="1">
      <c r="A146" s="32"/>
      <c r="B146" s="33"/>
      <c r="C146" s="200" t="s">
        <v>191</v>
      </c>
      <c r="D146" s="200" t="s">
        <v>131</v>
      </c>
      <c r="E146" s="201" t="s">
        <v>537</v>
      </c>
      <c r="F146" s="202" t="s">
        <v>538</v>
      </c>
      <c r="G146" s="203" t="s">
        <v>179</v>
      </c>
      <c r="H146" s="204">
        <v>24</v>
      </c>
      <c r="I146" s="205"/>
      <c r="J146" s="206">
        <f>ROUND(I146*H146,2)</f>
        <v>0</v>
      </c>
      <c r="K146" s="207"/>
      <c r="L146" s="38"/>
      <c r="M146" s="215" t="s">
        <v>1</v>
      </c>
      <c r="N146" s="216" t="s">
        <v>38</v>
      </c>
      <c r="O146" s="85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134</v>
      </c>
      <c r="AT146" s="213" t="s">
        <v>131</v>
      </c>
      <c r="AU146" s="213" t="s">
        <v>73</v>
      </c>
      <c r="AY146" s="11" t="s">
        <v>135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134</v>
      </c>
      <c r="BM146" s="213" t="s">
        <v>242</v>
      </c>
    </row>
    <row r="147" s="2" customFormat="1" ht="16.5" customHeight="1">
      <c r="A147" s="32"/>
      <c r="B147" s="33"/>
      <c r="C147" s="200" t="s">
        <v>243</v>
      </c>
      <c r="D147" s="200" t="s">
        <v>131</v>
      </c>
      <c r="E147" s="201" t="s">
        <v>383</v>
      </c>
      <c r="F147" s="202" t="s">
        <v>384</v>
      </c>
      <c r="G147" s="203" t="s">
        <v>142</v>
      </c>
      <c r="H147" s="204">
        <v>680.39999999999998</v>
      </c>
      <c r="I147" s="205"/>
      <c r="J147" s="206">
        <f>ROUND(I147*H147,2)</f>
        <v>0</v>
      </c>
      <c r="K147" s="207"/>
      <c r="L147" s="38"/>
      <c r="M147" s="215" t="s">
        <v>1</v>
      </c>
      <c r="N147" s="216" t="s">
        <v>38</v>
      </c>
      <c r="O147" s="85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134</v>
      </c>
      <c r="AT147" s="213" t="s">
        <v>131</v>
      </c>
      <c r="AU147" s="213" t="s">
        <v>73</v>
      </c>
      <c r="AY147" s="11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134</v>
      </c>
      <c r="BM147" s="213" t="s">
        <v>246</v>
      </c>
    </row>
    <row r="148" s="2" customFormat="1" ht="24" customHeight="1">
      <c r="A148" s="32"/>
      <c r="B148" s="33"/>
      <c r="C148" s="200" t="s">
        <v>194</v>
      </c>
      <c r="D148" s="200" t="s">
        <v>131</v>
      </c>
      <c r="E148" s="201" t="s">
        <v>205</v>
      </c>
      <c r="F148" s="202" t="s">
        <v>206</v>
      </c>
      <c r="G148" s="203" t="s">
        <v>142</v>
      </c>
      <c r="H148" s="204">
        <v>680.39999999999998</v>
      </c>
      <c r="I148" s="205"/>
      <c r="J148" s="206">
        <f>ROUND(I148*H148,2)</f>
        <v>0</v>
      </c>
      <c r="K148" s="207"/>
      <c r="L148" s="38"/>
      <c r="M148" s="215" t="s">
        <v>1</v>
      </c>
      <c r="N148" s="216" t="s">
        <v>38</v>
      </c>
      <c r="O148" s="85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134</v>
      </c>
      <c r="AT148" s="213" t="s">
        <v>131</v>
      </c>
      <c r="AU148" s="213" t="s">
        <v>73</v>
      </c>
      <c r="AY148" s="11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134</v>
      </c>
      <c r="BM148" s="213" t="s">
        <v>249</v>
      </c>
    </row>
    <row r="149" s="2" customFormat="1" ht="16.5" customHeight="1">
      <c r="A149" s="32"/>
      <c r="B149" s="33"/>
      <c r="C149" s="200" t="s">
        <v>250</v>
      </c>
      <c r="D149" s="200" t="s">
        <v>131</v>
      </c>
      <c r="E149" s="201" t="s">
        <v>388</v>
      </c>
      <c r="F149" s="202" t="s">
        <v>389</v>
      </c>
      <c r="G149" s="203" t="s">
        <v>142</v>
      </c>
      <c r="H149" s="204">
        <v>680.39999999999998</v>
      </c>
      <c r="I149" s="205"/>
      <c r="J149" s="206">
        <f>ROUND(I149*H149,2)</f>
        <v>0</v>
      </c>
      <c r="K149" s="207"/>
      <c r="L149" s="38"/>
      <c r="M149" s="215" t="s">
        <v>1</v>
      </c>
      <c r="N149" s="216" t="s">
        <v>38</v>
      </c>
      <c r="O149" s="85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134</v>
      </c>
      <c r="AT149" s="213" t="s">
        <v>131</v>
      </c>
      <c r="AU149" s="213" t="s">
        <v>73</v>
      </c>
      <c r="AY149" s="11" t="s">
        <v>135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134</v>
      </c>
      <c r="BM149" s="213" t="s">
        <v>253</v>
      </c>
    </row>
    <row r="150" s="2" customFormat="1" ht="24" customHeight="1">
      <c r="A150" s="32"/>
      <c r="B150" s="33"/>
      <c r="C150" s="200" t="s">
        <v>198</v>
      </c>
      <c r="D150" s="200" t="s">
        <v>131</v>
      </c>
      <c r="E150" s="201" t="s">
        <v>392</v>
      </c>
      <c r="F150" s="202" t="s">
        <v>393</v>
      </c>
      <c r="G150" s="203" t="s">
        <v>142</v>
      </c>
      <c r="H150" s="204">
        <v>6.1059999999999999</v>
      </c>
      <c r="I150" s="205"/>
      <c r="J150" s="206">
        <f>ROUND(I150*H150,2)</f>
        <v>0</v>
      </c>
      <c r="K150" s="207"/>
      <c r="L150" s="38"/>
      <c r="M150" s="215" t="s">
        <v>1</v>
      </c>
      <c r="N150" s="216" t="s">
        <v>38</v>
      </c>
      <c r="O150" s="85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134</v>
      </c>
      <c r="AT150" s="213" t="s">
        <v>131</v>
      </c>
      <c r="AU150" s="213" t="s">
        <v>73</v>
      </c>
      <c r="AY150" s="11" t="s">
        <v>135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134</v>
      </c>
      <c r="BM150" s="213" t="s">
        <v>256</v>
      </c>
    </row>
    <row r="151" s="2" customFormat="1" ht="36" customHeight="1">
      <c r="A151" s="32"/>
      <c r="B151" s="33"/>
      <c r="C151" s="200" t="s">
        <v>257</v>
      </c>
      <c r="D151" s="200" t="s">
        <v>131</v>
      </c>
      <c r="E151" s="201" t="s">
        <v>395</v>
      </c>
      <c r="F151" s="202" t="s">
        <v>396</v>
      </c>
      <c r="G151" s="203" t="s">
        <v>142</v>
      </c>
      <c r="H151" s="204">
        <v>6.1059999999999999</v>
      </c>
      <c r="I151" s="205"/>
      <c r="J151" s="206">
        <f>ROUND(I151*H151,2)</f>
        <v>0</v>
      </c>
      <c r="K151" s="207"/>
      <c r="L151" s="38"/>
      <c r="M151" s="215" t="s">
        <v>1</v>
      </c>
      <c r="N151" s="216" t="s">
        <v>38</v>
      </c>
      <c r="O151" s="85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134</v>
      </c>
      <c r="AT151" s="213" t="s">
        <v>131</v>
      </c>
      <c r="AU151" s="213" t="s">
        <v>73</v>
      </c>
      <c r="AY151" s="11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134</v>
      </c>
      <c r="BM151" s="213" t="s">
        <v>260</v>
      </c>
    </row>
    <row r="152" s="2" customFormat="1" ht="16.5" customHeight="1">
      <c r="A152" s="32"/>
      <c r="B152" s="33"/>
      <c r="C152" s="200" t="s">
        <v>200</v>
      </c>
      <c r="D152" s="200" t="s">
        <v>131</v>
      </c>
      <c r="E152" s="201" t="s">
        <v>399</v>
      </c>
      <c r="F152" s="202" t="s">
        <v>400</v>
      </c>
      <c r="G152" s="203" t="s">
        <v>142</v>
      </c>
      <c r="H152" s="204">
        <v>6.0800000000000001</v>
      </c>
      <c r="I152" s="205"/>
      <c r="J152" s="206">
        <f>ROUND(I152*H152,2)</f>
        <v>0</v>
      </c>
      <c r="K152" s="207"/>
      <c r="L152" s="38"/>
      <c r="M152" s="215" t="s">
        <v>1</v>
      </c>
      <c r="N152" s="216" t="s">
        <v>38</v>
      </c>
      <c r="O152" s="85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134</v>
      </c>
      <c r="AT152" s="213" t="s">
        <v>131</v>
      </c>
      <c r="AU152" s="213" t="s">
        <v>73</v>
      </c>
      <c r="AY152" s="11" t="s">
        <v>135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134</v>
      </c>
      <c r="BM152" s="213" t="s">
        <v>263</v>
      </c>
    </row>
    <row r="153" s="2" customFormat="1" ht="16.5" customHeight="1">
      <c r="A153" s="32"/>
      <c r="B153" s="33"/>
      <c r="C153" s="200" t="s">
        <v>264</v>
      </c>
      <c r="D153" s="200" t="s">
        <v>131</v>
      </c>
      <c r="E153" s="201" t="s">
        <v>402</v>
      </c>
      <c r="F153" s="202" t="s">
        <v>403</v>
      </c>
      <c r="G153" s="203" t="s">
        <v>142</v>
      </c>
      <c r="H153" s="204">
        <v>0.025999999999999999</v>
      </c>
      <c r="I153" s="205"/>
      <c r="J153" s="206">
        <f>ROUND(I153*H153,2)</f>
        <v>0</v>
      </c>
      <c r="K153" s="207"/>
      <c r="L153" s="38"/>
      <c r="M153" s="215" t="s">
        <v>1</v>
      </c>
      <c r="N153" s="216" t="s">
        <v>38</v>
      </c>
      <c r="O153" s="85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134</v>
      </c>
      <c r="AT153" s="213" t="s">
        <v>131</v>
      </c>
      <c r="AU153" s="213" t="s">
        <v>73</v>
      </c>
      <c r="AY153" s="11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134</v>
      </c>
      <c r="BM153" s="213" t="s">
        <v>267</v>
      </c>
    </row>
    <row r="154" s="2" customFormat="1" ht="16.5" customHeight="1">
      <c r="A154" s="32"/>
      <c r="B154" s="33"/>
      <c r="C154" s="200" t="s">
        <v>204</v>
      </c>
      <c r="D154" s="200" t="s">
        <v>131</v>
      </c>
      <c r="E154" s="201" t="s">
        <v>505</v>
      </c>
      <c r="F154" s="202" t="s">
        <v>506</v>
      </c>
      <c r="G154" s="203" t="s">
        <v>139</v>
      </c>
      <c r="H154" s="204">
        <v>2</v>
      </c>
      <c r="I154" s="205"/>
      <c r="J154" s="206">
        <f>ROUND(I154*H154,2)</f>
        <v>0</v>
      </c>
      <c r="K154" s="207"/>
      <c r="L154" s="38"/>
      <c r="M154" s="215" t="s">
        <v>1</v>
      </c>
      <c r="N154" s="216" t="s">
        <v>38</v>
      </c>
      <c r="O154" s="85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134</v>
      </c>
      <c r="AT154" s="213" t="s">
        <v>131</v>
      </c>
      <c r="AU154" s="213" t="s">
        <v>73</v>
      </c>
      <c r="AY154" s="11" t="s">
        <v>135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134</v>
      </c>
      <c r="BM154" s="213" t="s">
        <v>270</v>
      </c>
    </row>
    <row r="155" s="2" customFormat="1" ht="16.5" customHeight="1">
      <c r="A155" s="32"/>
      <c r="B155" s="33"/>
      <c r="C155" s="200" t="s">
        <v>271</v>
      </c>
      <c r="D155" s="200" t="s">
        <v>131</v>
      </c>
      <c r="E155" s="201" t="s">
        <v>507</v>
      </c>
      <c r="F155" s="202" t="s">
        <v>508</v>
      </c>
      <c r="G155" s="203" t="s">
        <v>139</v>
      </c>
      <c r="H155" s="204">
        <v>2</v>
      </c>
      <c r="I155" s="205"/>
      <c r="J155" s="206">
        <f>ROUND(I155*H155,2)</f>
        <v>0</v>
      </c>
      <c r="K155" s="207"/>
      <c r="L155" s="38"/>
      <c r="M155" s="215" t="s">
        <v>1</v>
      </c>
      <c r="N155" s="216" t="s">
        <v>38</v>
      </c>
      <c r="O155" s="85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134</v>
      </c>
      <c r="AT155" s="213" t="s">
        <v>131</v>
      </c>
      <c r="AU155" s="213" t="s">
        <v>73</v>
      </c>
      <c r="AY155" s="11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134</v>
      </c>
      <c r="BM155" s="213" t="s">
        <v>274</v>
      </c>
    </row>
    <row r="156" s="2" customFormat="1" ht="16.5" customHeight="1">
      <c r="A156" s="32"/>
      <c r="B156" s="33"/>
      <c r="C156" s="200" t="s">
        <v>207</v>
      </c>
      <c r="D156" s="200" t="s">
        <v>131</v>
      </c>
      <c r="E156" s="201" t="s">
        <v>509</v>
      </c>
      <c r="F156" s="202" t="s">
        <v>510</v>
      </c>
      <c r="G156" s="203" t="s">
        <v>139</v>
      </c>
      <c r="H156" s="204">
        <v>2</v>
      </c>
      <c r="I156" s="205"/>
      <c r="J156" s="206">
        <f>ROUND(I156*H156,2)</f>
        <v>0</v>
      </c>
      <c r="K156" s="207"/>
      <c r="L156" s="38"/>
      <c r="M156" s="215" t="s">
        <v>1</v>
      </c>
      <c r="N156" s="216" t="s">
        <v>38</v>
      </c>
      <c r="O156" s="85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134</v>
      </c>
      <c r="AT156" s="213" t="s">
        <v>131</v>
      </c>
      <c r="AU156" s="213" t="s">
        <v>73</v>
      </c>
      <c r="AY156" s="11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134</v>
      </c>
      <c r="BM156" s="213" t="s">
        <v>277</v>
      </c>
    </row>
    <row r="157" s="2" customFormat="1" ht="16.5" customHeight="1">
      <c r="A157" s="32"/>
      <c r="B157" s="33"/>
      <c r="C157" s="200" t="s">
        <v>278</v>
      </c>
      <c r="D157" s="200" t="s">
        <v>131</v>
      </c>
      <c r="E157" s="201" t="s">
        <v>511</v>
      </c>
      <c r="F157" s="202" t="s">
        <v>512</v>
      </c>
      <c r="G157" s="203" t="s">
        <v>139</v>
      </c>
      <c r="H157" s="204">
        <v>2</v>
      </c>
      <c r="I157" s="205"/>
      <c r="J157" s="206">
        <f>ROUND(I157*H157,2)</f>
        <v>0</v>
      </c>
      <c r="K157" s="207"/>
      <c r="L157" s="38"/>
      <c r="M157" s="215" t="s">
        <v>1</v>
      </c>
      <c r="N157" s="216" t="s">
        <v>38</v>
      </c>
      <c r="O157" s="85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134</v>
      </c>
      <c r="AT157" s="213" t="s">
        <v>131</v>
      </c>
      <c r="AU157" s="213" t="s">
        <v>73</v>
      </c>
      <c r="AY157" s="11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134</v>
      </c>
      <c r="BM157" s="213" t="s">
        <v>281</v>
      </c>
    </row>
    <row r="158" s="2" customFormat="1" ht="16.5" customHeight="1">
      <c r="A158" s="32"/>
      <c r="B158" s="33"/>
      <c r="C158" s="200" t="s">
        <v>210</v>
      </c>
      <c r="D158" s="200" t="s">
        <v>131</v>
      </c>
      <c r="E158" s="201" t="s">
        <v>352</v>
      </c>
      <c r="F158" s="202" t="s">
        <v>353</v>
      </c>
      <c r="G158" s="203" t="s">
        <v>139</v>
      </c>
      <c r="H158" s="204">
        <v>1</v>
      </c>
      <c r="I158" s="205"/>
      <c r="J158" s="206">
        <f>ROUND(I158*H158,2)</f>
        <v>0</v>
      </c>
      <c r="K158" s="207"/>
      <c r="L158" s="38"/>
      <c r="M158" s="215" t="s">
        <v>1</v>
      </c>
      <c r="N158" s="216" t="s">
        <v>38</v>
      </c>
      <c r="O158" s="85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134</v>
      </c>
      <c r="AT158" s="213" t="s">
        <v>131</v>
      </c>
      <c r="AU158" s="213" t="s">
        <v>73</v>
      </c>
      <c r="AY158" s="11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134</v>
      </c>
      <c r="BM158" s="213" t="s">
        <v>284</v>
      </c>
    </row>
    <row r="159" s="2" customFormat="1" ht="16.5" customHeight="1">
      <c r="A159" s="32"/>
      <c r="B159" s="33"/>
      <c r="C159" s="200" t="s">
        <v>285</v>
      </c>
      <c r="D159" s="200" t="s">
        <v>131</v>
      </c>
      <c r="E159" s="201" t="s">
        <v>355</v>
      </c>
      <c r="F159" s="202" t="s">
        <v>356</v>
      </c>
      <c r="G159" s="203" t="s">
        <v>139</v>
      </c>
      <c r="H159" s="204">
        <v>1</v>
      </c>
      <c r="I159" s="205"/>
      <c r="J159" s="206">
        <f>ROUND(I159*H159,2)</f>
        <v>0</v>
      </c>
      <c r="K159" s="207"/>
      <c r="L159" s="38"/>
      <c r="M159" s="215" t="s">
        <v>1</v>
      </c>
      <c r="N159" s="216" t="s">
        <v>38</v>
      </c>
      <c r="O159" s="85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134</v>
      </c>
      <c r="AT159" s="213" t="s">
        <v>131</v>
      </c>
      <c r="AU159" s="213" t="s">
        <v>73</v>
      </c>
      <c r="AY159" s="11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134</v>
      </c>
      <c r="BM159" s="213" t="s">
        <v>288</v>
      </c>
    </row>
    <row r="160" s="2" customFormat="1" ht="24" customHeight="1">
      <c r="A160" s="32"/>
      <c r="B160" s="33"/>
      <c r="C160" s="200" t="s">
        <v>213</v>
      </c>
      <c r="D160" s="200" t="s">
        <v>131</v>
      </c>
      <c r="E160" s="201" t="s">
        <v>132</v>
      </c>
      <c r="F160" s="202" t="s">
        <v>360</v>
      </c>
      <c r="G160" s="203" t="s">
        <v>133</v>
      </c>
      <c r="H160" s="204">
        <v>1</v>
      </c>
      <c r="I160" s="205"/>
      <c r="J160" s="206">
        <f>ROUND(I160*H160,2)</f>
        <v>0</v>
      </c>
      <c r="K160" s="207"/>
      <c r="L160" s="38"/>
      <c r="M160" s="215" t="s">
        <v>1</v>
      </c>
      <c r="N160" s="216" t="s">
        <v>38</v>
      </c>
      <c r="O160" s="85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134</v>
      </c>
      <c r="AT160" s="213" t="s">
        <v>131</v>
      </c>
      <c r="AU160" s="213" t="s">
        <v>73</v>
      </c>
      <c r="AY160" s="11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134</v>
      </c>
      <c r="BM160" s="213" t="s">
        <v>291</v>
      </c>
    </row>
    <row r="161" s="2" customFormat="1" ht="24" customHeight="1">
      <c r="A161" s="32"/>
      <c r="B161" s="33"/>
      <c r="C161" s="219" t="s">
        <v>292</v>
      </c>
      <c r="D161" s="219" t="s">
        <v>413</v>
      </c>
      <c r="E161" s="220" t="s">
        <v>414</v>
      </c>
      <c r="F161" s="221" t="s">
        <v>415</v>
      </c>
      <c r="G161" s="222" t="s">
        <v>142</v>
      </c>
      <c r="H161" s="223">
        <v>636.12</v>
      </c>
      <c r="I161" s="224"/>
      <c r="J161" s="225">
        <f>ROUND(I161*H161,2)</f>
        <v>0</v>
      </c>
      <c r="K161" s="226"/>
      <c r="L161" s="227"/>
      <c r="M161" s="228" t="s">
        <v>1</v>
      </c>
      <c r="N161" s="229" t="s">
        <v>38</v>
      </c>
      <c r="O161" s="85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149</v>
      </c>
      <c r="AT161" s="213" t="s">
        <v>413</v>
      </c>
      <c r="AU161" s="213" t="s">
        <v>73</v>
      </c>
      <c r="AY161" s="11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134</v>
      </c>
      <c r="BM161" s="213" t="s">
        <v>296</v>
      </c>
    </row>
    <row r="162" s="2" customFormat="1" ht="24" customHeight="1">
      <c r="A162" s="32"/>
      <c r="B162" s="33"/>
      <c r="C162" s="219" t="s">
        <v>217</v>
      </c>
      <c r="D162" s="219" t="s">
        <v>413</v>
      </c>
      <c r="E162" s="220" t="s">
        <v>417</v>
      </c>
      <c r="F162" s="221" t="s">
        <v>418</v>
      </c>
      <c r="G162" s="222" t="s">
        <v>142</v>
      </c>
      <c r="H162" s="223">
        <v>144.30000000000001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38</v>
      </c>
      <c r="O162" s="85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149</v>
      </c>
      <c r="AT162" s="213" t="s">
        <v>413</v>
      </c>
      <c r="AU162" s="213" t="s">
        <v>73</v>
      </c>
      <c r="AY162" s="11" t="s">
        <v>135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134</v>
      </c>
      <c r="BM162" s="213" t="s">
        <v>299</v>
      </c>
    </row>
    <row r="163" s="2" customFormat="1" ht="24" customHeight="1">
      <c r="A163" s="32"/>
      <c r="B163" s="33"/>
      <c r="C163" s="200" t="s">
        <v>300</v>
      </c>
      <c r="D163" s="200" t="s">
        <v>131</v>
      </c>
      <c r="E163" s="201" t="s">
        <v>421</v>
      </c>
      <c r="F163" s="202" t="s">
        <v>422</v>
      </c>
      <c r="G163" s="203" t="s">
        <v>142</v>
      </c>
      <c r="H163" s="204">
        <v>780.41999999999996</v>
      </c>
      <c r="I163" s="205"/>
      <c r="J163" s="206">
        <f>ROUND(I163*H163,2)</f>
        <v>0</v>
      </c>
      <c r="K163" s="207"/>
      <c r="L163" s="38"/>
      <c r="M163" s="215" t="s">
        <v>1</v>
      </c>
      <c r="N163" s="216" t="s">
        <v>38</v>
      </c>
      <c r="O163" s="85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134</v>
      </c>
      <c r="AT163" s="213" t="s">
        <v>131</v>
      </c>
      <c r="AU163" s="213" t="s">
        <v>73</v>
      </c>
      <c r="AY163" s="11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134</v>
      </c>
      <c r="BM163" s="213" t="s">
        <v>303</v>
      </c>
    </row>
    <row r="164" s="2" customFormat="1" ht="16.5" customHeight="1">
      <c r="A164" s="32"/>
      <c r="B164" s="33"/>
      <c r="C164" s="219" t="s">
        <v>220</v>
      </c>
      <c r="D164" s="219" t="s">
        <v>413</v>
      </c>
      <c r="E164" s="220" t="s">
        <v>428</v>
      </c>
      <c r="F164" s="221" t="s">
        <v>429</v>
      </c>
      <c r="G164" s="222" t="s">
        <v>139</v>
      </c>
      <c r="H164" s="223">
        <v>160</v>
      </c>
      <c r="I164" s="224"/>
      <c r="J164" s="225">
        <f>ROUND(I164*H164,2)</f>
        <v>0</v>
      </c>
      <c r="K164" s="226"/>
      <c r="L164" s="227"/>
      <c r="M164" s="228" t="s">
        <v>1</v>
      </c>
      <c r="N164" s="229" t="s">
        <v>38</v>
      </c>
      <c r="O164" s="85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149</v>
      </c>
      <c r="AT164" s="213" t="s">
        <v>413</v>
      </c>
      <c r="AU164" s="213" t="s">
        <v>73</v>
      </c>
      <c r="AY164" s="11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134</v>
      </c>
      <c r="BM164" s="213" t="s">
        <v>306</v>
      </c>
    </row>
    <row r="165" s="2" customFormat="1" ht="16.5" customHeight="1">
      <c r="A165" s="32"/>
      <c r="B165" s="33"/>
      <c r="C165" s="219" t="s">
        <v>307</v>
      </c>
      <c r="D165" s="219" t="s">
        <v>413</v>
      </c>
      <c r="E165" s="220" t="s">
        <v>435</v>
      </c>
      <c r="F165" s="221" t="s">
        <v>436</v>
      </c>
      <c r="G165" s="222" t="s">
        <v>139</v>
      </c>
      <c r="H165" s="223">
        <v>160</v>
      </c>
      <c r="I165" s="224"/>
      <c r="J165" s="225">
        <f>ROUND(I165*H165,2)</f>
        <v>0</v>
      </c>
      <c r="K165" s="226"/>
      <c r="L165" s="227"/>
      <c r="M165" s="228" t="s">
        <v>1</v>
      </c>
      <c r="N165" s="229" t="s">
        <v>38</v>
      </c>
      <c r="O165" s="85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149</v>
      </c>
      <c r="AT165" s="213" t="s">
        <v>413</v>
      </c>
      <c r="AU165" s="213" t="s">
        <v>73</v>
      </c>
      <c r="AY165" s="11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134</v>
      </c>
      <c r="BM165" s="213" t="s">
        <v>310</v>
      </c>
    </row>
    <row r="166" s="2" customFormat="1" ht="24" customHeight="1">
      <c r="A166" s="32"/>
      <c r="B166" s="33"/>
      <c r="C166" s="219" t="s">
        <v>224</v>
      </c>
      <c r="D166" s="219" t="s">
        <v>413</v>
      </c>
      <c r="E166" s="220" t="s">
        <v>438</v>
      </c>
      <c r="F166" s="221" t="s">
        <v>439</v>
      </c>
      <c r="G166" s="222" t="s">
        <v>139</v>
      </c>
      <c r="H166" s="223">
        <v>852</v>
      </c>
      <c r="I166" s="224"/>
      <c r="J166" s="225">
        <f>ROUND(I166*H166,2)</f>
        <v>0</v>
      </c>
      <c r="K166" s="226"/>
      <c r="L166" s="227"/>
      <c r="M166" s="228" t="s">
        <v>1</v>
      </c>
      <c r="N166" s="229" t="s">
        <v>38</v>
      </c>
      <c r="O166" s="85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3" t="s">
        <v>149</v>
      </c>
      <c r="AT166" s="213" t="s">
        <v>413</v>
      </c>
      <c r="AU166" s="213" t="s">
        <v>73</v>
      </c>
      <c r="AY166" s="11" t="s">
        <v>135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" t="s">
        <v>81</v>
      </c>
      <c r="BK166" s="214">
        <f>ROUND(I166*H166,2)</f>
        <v>0</v>
      </c>
      <c r="BL166" s="11" t="s">
        <v>134</v>
      </c>
      <c r="BM166" s="213" t="s">
        <v>313</v>
      </c>
    </row>
    <row r="167" s="2" customFormat="1" ht="16.5" customHeight="1">
      <c r="A167" s="32"/>
      <c r="B167" s="33"/>
      <c r="C167" s="219" t="s">
        <v>314</v>
      </c>
      <c r="D167" s="219" t="s">
        <v>413</v>
      </c>
      <c r="E167" s="220" t="s">
        <v>442</v>
      </c>
      <c r="F167" s="221" t="s">
        <v>443</v>
      </c>
      <c r="G167" s="222" t="s">
        <v>139</v>
      </c>
      <c r="H167" s="223">
        <v>426</v>
      </c>
      <c r="I167" s="224"/>
      <c r="J167" s="225">
        <f>ROUND(I167*H167,2)</f>
        <v>0</v>
      </c>
      <c r="K167" s="226"/>
      <c r="L167" s="227"/>
      <c r="M167" s="228" t="s">
        <v>1</v>
      </c>
      <c r="N167" s="229" t="s">
        <v>38</v>
      </c>
      <c r="O167" s="85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3" t="s">
        <v>149</v>
      </c>
      <c r="AT167" s="213" t="s">
        <v>413</v>
      </c>
      <c r="AU167" s="213" t="s">
        <v>73</v>
      </c>
      <c r="AY167" s="11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" t="s">
        <v>81</v>
      </c>
      <c r="BK167" s="214">
        <f>ROUND(I167*H167,2)</f>
        <v>0</v>
      </c>
      <c r="BL167" s="11" t="s">
        <v>134</v>
      </c>
      <c r="BM167" s="213" t="s">
        <v>317</v>
      </c>
    </row>
    <row r="168" s="2" customFormat="1" ht="24" customHeight="1">
      <c r="A168" s="32"/>
      <c r="B168" s="33"/>
      <c r="C168" s="219" t="s">
        <v>227</v>
      </c>
      <c r="D168" s="219" t="s">
        <v>413</v>
      </c>
      <c r="E168" s="220" t="s">
        <v>445</v>
      </c>
      <c r="F168" s="221" t="s">
        <v>446</v>
      </c>
      <c r="G168" s="222" t="s">
        <v>139</v>
      </c>
      <c r="H168" s="223">
        <v>40</v>
      </c>
      <c r="I168" s="224"/>
      <c r="J168" s="225">
        <f>ROUND(I168*H168,2)</f>
        <v>0</v>
      </c>
      <c r="K168" s="226"/>
      <c r="L168" s="227"/>
      <c r="M168" s="228" t="s">
        <v>1</v>
      </c>
      <c r="N168" s="229" t="s">
        <v>38</v>
      </c>
      <c r="O168" s="85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3" t="s">
        <v>149</v>
      </c>
      <c r="AT168" s="213" t="s">
        <v>413</v>
      </c>
      <c r="AU168" s="213" t="s">
        <v>73</v>
      </c>
      <c r="AY168" s="11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" t="s">
        <v>81</v>
      </c>
      <c r="BK168" s="214">
        <f>ROUND(I168*H168,2)</f>
        <v>0</v>
      </c>
      <c r="BL168" s="11" t="s">
        <v>134</v>
      </c>
      <c r="BM168" s="213" t="s">
        <v>321</v>
      </c>
    </row>
    <row r="169" s="2" customFormat="1" ht="24" customHeight="1">
      <c r="A169" s="32"/>
      <c r="B169" s="33"/>
      <c r="C169" s="219" t="s">
        <v>322</v>
      </c>
      <c r="D169" s="219" t="s">
        <v>413</v>
      </c>
      <c r="E169" s="220" t="s">
        <v>456</v>
      </c>
      <c r="F169" s="221" t="s">
        <v>457</v>
      </c>
      <c r="G169" s="222" t="s">
        <v>175</v>
      </c>
      <c r="H169" s="223">
        <v>120</v>
      </c>
      <c r="I169" s="224"/>
      <c r="J169" s="225">
        <f>ROUND(I169*H169,2)</f>
        <v>0</v>
      </c>
      <c r="K169" s="226"/>
      <c r="L169" s="227"/>
      <c r="M169" s="228" t="s">
        <v>1</v>
      </c>
      <c r="N169" s="229" t="s">
        <v>38</v>
      </c>
      <c r="O169" s="85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3" t="s">
        <v>149</v>
      </c>
      <c r="AT169" s="213" t="s">
        <v>413</v>
      </c>
      <c r="AU169" s="213" t="s">
        <v>73</v>
      </c>
      <c r="AY169" s="11" t="s">
        <v>135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" t="s">
        <v>81</v>
      </c>
      <c r="BK169" s="214">
        <f>ROUND(I169*H169,2)</f>
        <v>0</v>
      </c>
      <c r="BL169" s="11" t="s">
        <v>134</v>
      </c>
      <c r="BM169" s="213" t="s">
        <v>325</v>
      </c>
    </row>
    <row r="170" s="2" customFormat="1" ht="16.5" customHeight="1">
      <c r="A170" s="32"/>
      <c r="B170" s="33"/>
      <c r="C170" s="219" t="s">
        <v>231</v>
      </c>
      <c r="D170" s="219" t="s">
        <v>413</v>
      </c>
      <c r="E170" s="220" t="s">
        <v>459</v>
      </c>
      <c r="F170" s="221" t="s">
        <v>460</v>
      </c>
      <c r="G170" s="222" t="s">
        <v>175</v>
      </c>
      <c r="H170" s="223">
        <v>10</v>
      </c>
      <c r="I170" s="224"/>
      <c r="J170" s="225">
        <f>ROUND(I170*H170,2)</f>
        <v>0</v>
      </c>
      <c r="K170" s="226"/>
      <c r="L170" s="227"/>
      <c r="M170" s="228" t="s">
        <v>1</v>
      </c>
      <c r="N170" s="229" t="s">
        <v>38</v>
      </c>
      <c r="O170" s="85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3" t="s">
        <v>149</v>
      </c>
      <c r="AT170" s="213" t="s">
        <v>413</v>
      </c>
      <c r="AU170" s="213" t="s">
        <v>73</v>
      </c>
      <c r="AY170" s="11" t="s">
        <v>135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1" t="s">
        <v>81</v>
      </c>
      <c r="BK170" s="214">
        <f>ROUND(I170*H170,2)</f>
        <v>0</v>
      </c>
      <c r="BL170" s="11" t="s">
        <v>134</v>
      </c>
      <c r="BM170" s="213" t="s">
        <v>328</v>
      </c>
    </row>
    <row r="171" s="2" customFormat="1" ht="24" customHeight="1">
      <c r="A171" s="32"/>
      <c r="B171" s="33"/>
      <c r="C171" s="219" t="s">
        <v>329</v>
      </c>
      <c r="D171" s="219" t="s">
        <v>413</v>
      </c>
      <c r="E171" s="220" t="s">
        <v>463</v>
      </c>
      <c r="F171" s="221" t="s">
        <v>464</v>
      </c>
      <c r="G171" s="222" t="s">
        <v>139</v>
      </c>
      <c r="H171" s="223">
        <v>4</v>
      </c>
      <c r="I171" s="224"/>
      <c r="J171" s="225">
        <f>ROUND(I171*H171,2)</f>
        <v>0</v>
      </c>
      <c r="K171" s="226"/>
      <c r="L171" s="227"/>
      <c r="M171" s="228" t="s">
        <v>1</v>
      </c>
      <c r="N171" s="229" t="s">
        <v>38</v>
      </c>
      <c r="O171" s="85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3" t="s">
        <v>149</v>
      </c>
      <c r="AT171" s="213" t="s">
        <v>413</v>
      </c>
      <c r="AU171" s="213" t="s">
        <v>73</v>
      </c>
      <c r="AY171" s="11" t="s">
        <v>135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1" t="s">
        <v>81</v>
      </c>
      <c r="BK171" s="214">
        <f>ROUND(I171*H171,2)</f>
        <v>0</v>
      </c>
      <c r="BL171" s="11" t="s">
        <v>134</v>
      </c>
      <c r="BM171" s="213" t="s">
        <v>332</v>
      </c>
    </row>
    <row r="172" s="2" customFormat="1" ht="16.5" customHeight="1">
      <c r="A172" s="32"/>
      <c r="B172" s="33"/>
      <c r="C172" s="219" t="s">
        <v>235</v>
      </c>
      <c r="D172" s="219" t="s">
        <v>413</v>
      </c>
      <c r="E172" s="220" t="s">
        <v>466</v>
      </c>
      <c r="F172" s="221" t="s">
        <v>467</v>
      </c>
      <c r="G172" s="222" t="s">
        <v>139</v>
      </c>
      <c r="H172" s="223">
        <v>4</v>
      </c>
      <c r="I172" s="224"/>
      <c r="J172" s="225">
        <f>ROUND(I172*H172,2)</f>
        <v>0</v>
      </c>
      <c r="K172" s="226"/>
      <c r="L172" s="227"/>
      <c r="M172" s="228" t="s">
        <v>1</v>
      </c>
      <c r="N172" s="229" t="s">
        <v>38</v>
      </c>
      <c r="O172" s="85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3" t="s">
        <v>149</v>
      </c>
      <c r="AT172" s="213" t="s">
        <v>413</v>
      </c>
      <c r="AU172" s="213" t="s">
        <v>73</v>
      </c>
      <c r="AY172" s="11" t="s">
        <v>135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1" t="s">
        <v>81</v>
      </c>
      <c r="BK172" s="214">
        <f>ROUND(I172*H172,2)</f>
        <v>0</v>
      </c>
      <c r="BL172" s="11" t="s">
        <v>134</v>
      </c>
      <c r="BM172" s="213" t="s">
        <v>335</v>
      </c>
    </row>
    <row r="173" s="2" customFormat="1" ht="16.5" customHeight="1">
      <c r="A173" s="32"/>
      <c r="B173" s="33"/>
      <c r="C173" s="219" t="s">
        <v>336</v>
      </c>
      <c r="D173" s="219" t="s">
        <v>413</v>
      </c>
      <c r="E173" s="220" t="s">
        <v>452</v>
      </c>
      <c r="F173" s="221" t="s">
        <v>453</v>
      </c>
      <c r="G173" s="222" t="s">
        <v>179</v>
      </c>
      <c r="H173" s="223">
        <v>504</v>
      </c>
      <c r="I173" s="224"/>
      <c r="J173" s="225">
        <f>ROUND(I173*H173,2)</f>
        <v>0</v>
      </c>
      <c r="K173" s="226"/>
      <c r="L173" s="227"/>
      <c r="M173" s="228" t="s">
        <v>1</v>
      </c>
      <c r="N173" s="229" t="s">
        <v>38</v>
      </c>
      <c r="O173" s="85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3" t="s">
        <v>149</v>
      </c>
      <c r="AT173" s="213" t="s">
        <v>413</v>
      </c>
      <c r="AU173" s="213" t="s">
        <v>73</v>
      </c>
      <c r="AY173" s="11" t="s">
        <v>135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1" t="s">
        <v>81</v>
      </c>
      <c r="BK173" s="214">
        <f>ROUND(I173*H173,2)</f>
        <v>0</v>
      </c>
      <c r="BL173" s="11" t="s">
        <v>134</v>
      </c>
      <c r="BM173" s="213" t="s">
        <v>340</v>
      </c>
    </row>
    <row r="174" s="2" customFormat="1" ht="16.5" customHeight="1">
      <c r="A174" s="32"/>
      <c r="B174" s="33"/>
      <c r="C174" s="219" t="s">
        <v>239</v>
      </c>
      <c r="D174" s="219" t="s">
        <v>413</v>
      </c>
      <c r="E174" s="220" t="s">
        <v>515</v>
      </c>
      <c r="F174" s="221" t="s">
        <v>516</v>
      </c>
      <c r="G174" s="222" t="s">
        <v>179</v>
      </c>
      <c r="H174" s="223">
        <v>504</v>
      </c>
      <c r="I174" s="224"/>
      <c r="J174" s="225">
        <f>ROUND(I174*H174,2)</f>
        <v>0</v>
      </c>
      <c r="K174" s="226"/>
      <c r="L174" s="227"/>
      <c r="M174" s="228" t="s">
        <v>1</v>
      </c>
      <c r="N174" s="229" t="s">
        <v>38</v>
      </c>
      <c r="O174" s="85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3" t="s">
        <v>149</v>
      </c>
      <c r="AT174" s="213" t="s">
        <v>413</v>
      </c>
      <c r="AU174" s="213" t="s">
        <v>73</v>
      </c>
      <c r="AY174" s="11" t="s">
        <v>135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1" t="s">
        <v>81</v>
      </c>
      <c r="BK174" s="214">
        <f>ROUND(I174*H174,2)</f>
        <v>0</v>
      </c>
      <c r="BL174" s="11" t="s">
        <v>134</v>
      </c>
      <c r="BM174" s="213" t="s">
        <v>343</v>
      </c>
    </row>
    <row r="175" s="2" customFormat="1" ht="36" customHeight="1">
      <c r="A175" s="32"/>
      <c r="B175" s="33"/>
      <c r="C175" s="200" t="s">
        <v>344</v>
      </c>
      <c r="D175" s="200" t="s">
        <v>131</v>
      </c>
      <c r="E175" s="201" t="s">
        <v>473</v>
      </c>
      <c r="F175" s="202" t="s">
        <v>474</v>
      </c>
      <c r="G175" s="203" t="s">
        <v>142</v>
      </c>
      <c r="H175" s="204">
        <v>2.75</v>
      </c>
      <c r="I175" s="205"/>
      <c r="J175" s="206">
        <f>ROUND(I175*H175,2)</f>
        <v>0</v>
      </c>
      <c r="K175" s="207"/>
      <c r="L175" s="38"/>
      <c r="M175" s="215" t="s">
        <v>1</v>
      </c>
      <c r="N175" s="216" t="s">
        <v>38</v>
      </c>
      <c r="O175" s="85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3" t="s">
        <v>134</v>
      </c>
      <c r="AT175" s="213" t="s">
        <v>131</v>
      </c>
      <c r="AU175" s="213" t="s">
        <v>73</v>
      </c>
      <c r="AY175" s="11" t="s">
        <v>135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1" t="s">
        <v>81</v>
      </c>
      <c r="BK175" s="214">
        <f>ROUND(I175*H175,2)</f>
        <v>0</v>
      </c>
      <c r="BL175" s="11" t="s">
        <v>134</v>
      </c>
      <c r="BM175" s="213" t="s">
        <v>347</v>
      </c>
    </row>
    <row r="176" s="2" customFormat="1" ht="16.5" customHeight="1">
      <c r="A176" s="32"/>
      <c r="B176" s="33"/>
      <c r="C176" s="219" t="s">
        <v>242</v>
      </c>
      <c r="D176" s="219" t="s">
        <v>413</v>
      </c>
      <c r="E176" s="220" t="s">
        <v>477</v>
      </c>
      <c r="F176" s="221" t="s">
        <v>478</v>
      </c>
      <c r="G176" s="222" t="s">
        <v>184</v>
      </c>
      <c r="H176" s="223">
        <v>1</v>
      </c>
      <c r="I176" s="224"/>
      <c r="J176" s="225">
        <f>ROUND(I176*H176,2)</f>
        <v>0</v>
      </c>
      <c r="K176" s="226"/>
      <c r="L176" s="227"/>
      <c r="M176" s="228" t="s">
        <v>1</v>
      </c>
      <c r="N176" s="229" t="s">
        <v>38</v>
      </c>
      <c r="O176" s="85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3" t="s">
        <v>149</v>
      </c>
      <c r="AT176" s="213" t="s">
        <v>413</v>
      </c>
      <c r="AU176" s="213" t="s">
        <v>73</v>
      </c>
      <c r="AY176" s="11" t="s">
        <v>135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1" t="s">
        <v>81</v>
      </c>
      <c r="BK176" s="214">
        <f>ROUND(I176*H176,2)</f>
        <v>0</v>
      </c>
      <c r="BL176" s="11" t="s">
        <v>134</v>
      </c>
      <c r="BM176" s="213" t="s">
        <v>350</v>
      </c>
    </row>
    <row r="177" s="2" customFormat="1" ht="24" customHeight="1">
      <c r="A177" s="32"/>
      <c r="B177" s="33"/>
      <c r="C177" s="200" t="s">
        <v>351</v>
      </c>
      <c r="D177" s="200" t="s">
        <v>131</v>
      </c>
      <c r="E177" s="201" t="s">
        <v>205</v>
      </c>
      <c r="F177" s="202" t="s">
        <v>206</v>
      </c>
      <c r="G177" s="203" t="s">
        <v>142</v>
      </c>
      <c r="H177" s="204">
        <v>2.5</v>
      </c>
      <c r="I177" s="205"/>
      <c r="J177" s="206">
        <f>ROUND(I177*H177,2)</f>
        <v>0</v>
      </c>
      <c r="K177" s="207"/>
      <c r="L177" s="38"/>
      <c r="M177" s="215" t="s">
        <v>1</v>
      </c>
      <c r="N177" s="216" t="s">
        <v>38</v>
      </c>
      <c r="O177" s="85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3" t="s">
        <v>134</v>
      </c>
      <c r="AT177" s="213" t="s">
        <v>131</v>
      </c>
      <c r="AU177" s="213" t="s">
        <v>73</v>
      </c>
      <c r="AY177" s="11" t="s">
        <v>135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1" t="s">
        <v>81</v>
      </c>
      <c r="BK177" s="214">
        <f>ROUND(I177*H177,2)</f>
        <v>0</v>
      </c>
      <c r="BL177" s="11" t="s">
        <v>134</v>
      </c>
      <c r="BM177" s="213" t="s">
        <v>354</v>
      </c>
    </row>
    <row r="178" s="2" customFormat="1" ht="16.5" customHeight="1">
      <c r="A178" s="32"/>
      <c r="B178" s="33"/>
      <c r="C178" s="200" t="s">
        <v>246</v>
      </c>
      <c r="D178" s="200" t="s">
        <v>131</v>
      </c>
      <c r="E178" s="201" t="s">
        <v>137</v>
      </c>
      <c r="F178" s="202" t="s">
        <v>138</v>
      </c>
      <c r="G178" s="203" t="s">
        <v>139</v>
      </c>
      <c r="H178" s="204">
        <v>94</v>
      </c>
      <c r="I178" s="205"/>
      <c r="J178" s="206">
        <f>ROUND(I178*H178,2)</f>
        <v>0</v>
      </c>
      <c r="K178" s="207"/>
      <c r="L178" s="38"/>
      <c r="M178" s="215" t="s">
        <v>1</v>
      </c>
      <c r="N178" s="216" t="s">
        <v>38</v>
      </c>
      <c r="O178" s="85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3" t="s">
        <v>134</v>
      </c>
      <c r="AT178" s="213" t="s">
        <v>131</v>
      </c>
      <c r="AU178" s="213" t="s">
        <v>73</v>
      </c>
      <c r="AY178" s="11" t="s">
        <v>135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1" t="s">
        <v>81</v>
      </c>
      <c r="BK178" s="214">
        <f>ROUND(I178*H178,2)</f>
        <v>0</v>
      </c>
      <c r="BL178" s="11" t="s">
        <v>134</v>
      </c>
      <c r="BM178" s="213" t="s">
        <v>357</v>
      </c>
    </row>
    <row r="179" s="2" customFormat="1" ht="24" customHeight="1">
      <c r="A179" s="32"/>
      <c r="B179" s="33"/>
      <c r="C179" s="200" t="s">
        <v>358</v>
      </c>
      <c r="D179" s="200" t="s">
        <v>131</v>
      </c>
      <c r="E179" s="201" t="s">
        <v>140</v>
      </c>
      <c r="F179" s="202" t="s">
        <v>141</v>
      </c>
      <c r="G179" s="203" t="s">
        <v>142</v>
      </c>
      <c r="H179" s="204">
        <v>91.665000000000006</v>
      </c>
      <c r="I179" s="205"/>
      <c r="J179" s="206">
        <f>ROUND(I179*H179,2)</f>
        <v>0</v>
      </c>
      <c r="K179" s="207"/>
      <c r="L179" s="38"/>
      <c r="M179" s="215" t="s">
        <v>1</v>
      </c>
      <c r="N179" s="216" t="s">
        <v>38</v>
      </c>
      <c r="O179" s="85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3" t="s">
        <v>134</v>
      </c>
      <c r="AT179" s="213" t="s">
        <v>131</v>
      </c>
      <c r="AU179" s="213" t="s">
        <v>73</v>
      </c>
      <c r="AY179" s="11" t="s">
        <v>135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1" t="s">
        <v>81</v>
      </c>
      <c r="BK179" s="214">
        <f>ROUND(I179*H179,2)</f>
        <v>0</v>
      </c>
      <c r="BL179" s="11" t="s">
        <v>134</v>
      </c>
      <c r="BM179" s="213" t="s">
        <v>361</v>
      </c>
    </row>
    <row r="180" s="2" customFormat="1" ht="24" customHeight="1">
      <c r="A180" s="32"/>
      <c r="B180" s="33"/>
      <c r="C180" s="200" t="s">
        <v>249</v>
      </c>
      <c r="D180" s="200" t="s">
        <v>131</v>
      </c>
      <c r="E180" s="201" t="s">
        <v>144</v>
      </c>
      <c r="F180" s="202" t="s">
        <v>145</v>
      </c>
      <c r="G180" s="203" t="s">
        <v>139</v>
      </c>
      <c r="H180" s="204">
        <v>20</v>
      </c>
      <c r="I180" s="205"/>
      <c r="J180" s="206">
        <f>ROUND(I180*H180,2)</f>
        <v>0</v>
      </c>
      <c r="K180" s="207"/>
      <c r="L180" s="38"/>
      <c r="M180" s="215" t="s">
        <v>1</v>
      </c>
      <c r="N180" s="216" t="s">
        <v>38</v>
      </c>
      <c r="O180" s="85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3" t="s">
        <v>134</v>
      </c>
      <c r="AT180" s="213" t="s">
        <v>131</v>
      </c>
      <c r="AU180" s="213" t="s">
        <v>73</v>
      </c>
      <c r="AY180" s="11" t="s">
        <v>135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1" t="s">
        <v>81</v>
      </c>
      <c r="BK180" s="214">
        <f>ROUND(I180*H180,2)</f>
        <v>0</v>
      </c>
      <c r="BL180" s="11" t="s">
        <v>134</v>
      </c>
      <c r="BM180" s="213" t="s">
        <v>364</v>
      </c>
    </row>
    <row r="181" s="2" customFormat="1" ht="24" customHeight="1">
      <c r="A181" s="32"/>
      <c r="B181" s="33"/>
      <c r="C181" s="200" t="s">
        <v>365</v>
      </c>
      <c r="D181" s="200" t="s">
        <v>131</v>
      </c>
      <c r="E181" s="201" t="s">
        <v>147</v>
      </c>
      <c r="F181" s="202" t="s">
        <v>148</v>
      </c>
      <c r="G181" s="203" t="s">
        <v>139</v>
      </c>
      <c r="H181" s="204">
        <v>141</v>
      </c>
      <c r="I181" s="205"/>
      <c r="J181" s="206">
        <f>ROUND(I181*H181,2)</f>
        <v>0</v>
      </c>
      <c r="K181" s="207"/>
      <c r="L181" s="38"/>
      <c r="M181" s="215" t="s">
        <v>1</v>
      </c>
      <c r="N181" s="216" t="s">
        <v>38</v>
      </c>
      <c r="O181" s="85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3" t="s">
        <v>134</v>
      </c>
      <c r="AT181" s="213" t="s">
        <v>131</v>
      </c>
      <c r="AU181" s="213" t="s">
        <v>73</v>
      </c>
      <c r="AY181" s="11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1" t="s">
        <v>81</v>
      </c>
      <c r="BK181" s="214">
        <f>ROUND(I181*H181,2)</f>
        <v>0</v>
      </c>
      <c r="BL181" s="11" t="s">
        <v>134</v>
      </c>
      <c r="BM181" s="213" t="s">
        <v>368</v>
      </c>
    </row>
    <row r="182" s="2" customFormat="1" ht="24" customHeight="1">
      <c r="A182" s="32"/>
      <c r="B182" s="33"/>
      <c r="C182" s="200" t="s">
        <v>253</v>
      </c>
      <c r="D182" s="200" t="s">
        <v>131</v>
      </c>
      <c r="E182" s="201" t="s">
        <v>151</v>
      </c>
      <c r="F182" s="202" t="s">
        <v>152</v>
      </c>
      <c r="G182" s="203" t="s">
        <v>139</v>
      </c>
      <c r="H182" s="204">
        <v>92</v>
      </c>
      <c r="I182" s="205"/>
      <c r="J182" s="206">
        <f>ROUND(I182*H182,2)</f>
        <v>0</v>
      </c>
      <c r="K182" s="207"/>
      <c r="L182" s="38"/>
      <c r="M182" s="215" t="s">
        <v>1</v>
      </c>
      <c r="N182" s="216" t="s">
        <v>38</v>
      </c>
      <c r="O182" s="85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3" t="s">
        <v>134</v>
      </c>
      <c r="AT182" s="213" t="s">
        <v>131</v>
      </c>
      <c r="AU182" s="213" t="s">
        <v>73</v>
      </c>
      <c r="AY182" s="11" t="s">
        <v>135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1" t="s">
        <v>81</v>
      </c>
      <c r="BK182" s="214">
        <f>ROUND(I182*H182,2)</f>
        <v>0</v>
      </c>
      <c r="BL182" s="11" t="s">
        <v>134</v>
      </c>
      <c r="BM182" s="213" t="s">
        <v>371</v>
      </c>
    </row>
    <row r="183" s="2" customFormat="1" ht="24" customHeight="1">
      <c r="A183" s="32"/>
      <c r="B183" s="33"/>
      <c r="C183" s="200" t="s">
        <v>372</v>
      </c>
      <c r="D183" s="200" t="s">
        <v>131</v>
      </c>
      <c r="E183" s="201" t="s">
        <v>154</v>
      </c>
      <c r="F183" s="202" t="s">
        <v>155</v>
      </c>
      <c r="G183" s="203" t="s">
        <v>139</v>
      </c>
      <c r="H183" s="204">
        <v>68</v>
      </c>
      <c r="I183" s="205"/>
      <c r="J183" s="206">
        <f>ROUND(I183*H183,2)</f>
        <v>0</v>
      </c>
      <c r="K183" s="207"/>
      <c r="L183" s="38"/>
      <c r="M183" s="215" t="s">
        <v>1</v>
      </c>
      <c r="N183" s="216" t="s">
        <v>38</v>
      </c>
      <c r="O183" s="85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3" t="s">
        <v>134</v>
      </c>
      <c r="AT183" s="213" t="s">
        <v>131</v>
      </c>
      <c r="AU183" s="213" t="s">
        <v>73</v>
      </c>
      <c r="AY183" s="11" t="s">
        <v>135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1" t="s">
        <v>81</v>
      </c>
      <c r="BK183" s="214">
        <f>ROUND(I183*H183,2)</f>
        <v>0</v>
      </c>
      <c r="BL183" s="11" t="s">
        <v>134</v>
      </c>
      <c r="BM183" s="213" t="s">
        <v>375</v>
      </c>
    </row>
    <row r="184" s="2" customFormat="1" ht="24" customHeight="1">
      <c r="A184" s="32"/>
      <c r="B184" s="33"/>
      <c r="C184" s="200" t="s">
        <v>256</v>
      </c>
      <c r="D184" s="200" t="s">
        <v>131</v>
      </c>
      <c r="E184" s="201" t="s">
        <v>158</v>
      </c>
      <c r="F184" s="202" t="s">
        <v>159</v>
      </c>
      <c r="G184" s="203" t="s">
        <v>139</v>
      </c>
      <c r="H184" s="204">
        <v>37</v>
      </c>
      <c r="I184" s="205"/>
      <c r="J184" s="206">
        <f>ROUND(I184*H184,2)</f>
        <v>0</v>
      </c>
      <c r="K184" s="207"/>
      <c r="L184" s="38"/>
      <c r="M184" s="215" t="s">
        <v>1</v>
      </c>
      <c r="N184" s="216" t="s">
        <v>38</v>
      </c>
      <c r="O184" s="85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3" t="s">
        <v>134</v>
      </c>
      <c r="AT184" s="213" t="s">
        <v>131</v>
      </c>
      <c r="AU184" s="213" t="s">
        <v>73</v>
      </c>
      <c r="AY184" s="11" t="s">
        <v>135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1" t="s">
        <v>81</v>
      </c>
      <c r="BK184" s="214">
        <f>ROUND(I184*H184,2)</f>
        <v>0</v>
      </c>
      <c r="BL184" s="11" t="s">
        <v>134</v>
      </c>
      <c r="BM184" s="213" t="s">
        <v>378</v>
      </c>
    </row>
    <row r="185" s="2" customFormat="1" ht="16.5" customHeight="1">
      <c r="A185" s="32"/>
      <c r="B185" s="33"/>
      <c r="C185" s="200" t="s">
        <v>379</v>
      </c>
      <c r="D185" s="200" t="s">
        <v>131</v>
      </c>
      <c r="E185" s="201" t="s">
        <v>161</v>
      </c>
      <c r="F185" s="202" t="s">
        <v>162</v>
      </c>
      <c r="G185" s="203" t="s">
        <v>139</v>
      </c>
      <c r="H185" s="204">
        <v>16</v>
      </c>
      <c r="I185" s="205"/>
      <c r="J185" s="206">
        <f>ROUND(I185*H185,2)</f>
        <v>0</v>
      </c>
      <c r="K185" s="207"/>
      <c r="L185" s="38"/>
      <c r="M185" s="215" t="s">
        <v>1</v>
      </c>
      <c r="N185" s="216" t="s">
        <v>38</v>
      </c>
      <c r="O185" s="85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3" t="s">
        <v>134</v>
      </c>
      <c r="AT185" s="213" t="s">
        <v>131</v>
      </c>
      <c r="AU185" s="213" t="s">
        <v>73</v>
      </c>
      <c r="AY185" s="11" t="s">
        <v>135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1" t="s">
        <v>81</v>
      </c>
      <c r="BK185" s="214">
        <f>ROUND(I185*H185,2)</f>
        <v>0</v>
      </c>
      <c r="BL185" s="11" t="s">
        <v>134</v>
      </c>
      <c r="BM185" s="213" t="s">
        <v>382</v>
      </c>
    </row>
    <row r="186" s="2" customFormat="1" ht="24" customHeight="1">
      <c r="A186" s="32"/>
      <c r="B186" s="33"/>
      <c r="C186" s="200" t="s">
        <v>260</v>
      </c>
      <c r="D186" s="200" t="s">
        <v>131</v>
      </c>
      <c r="E186" s="201" t="s">
        <v>165</v>
      </c>
      <c r="F186" s="202" t="s">
        <v>166</v>
      </c>
      <c r="G186" s="203" t="s">
        <v>167</v>
      </c>
      <c r="H186" s="204">
        <v>0.041000000000000002</v>
      </c>
      <c r="I186" s="205"/>
      <c r="J186" s="206">
        <f>ROUND(I186*H186,2)</f>
        <v>0</v>
      </c>
      <c r="K186" s="207"/>
      <c r="L186" s="38"/>
      <c r="M186" s="215" t="s">
        <v>1</v>
      </c>
      <c r="N186" s="216" t="s">
        <v>38</v>
      </c>
      <c r="O186" s="85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13" t="s">
        <v>134</v>
      </c>
      <c r="AT186" s="213" t="s">
        <v>131</v>
      </c>
      <c r="AU186" s="213" t="s">
        <v>73</v>
      </c>
      <c r="AY186" s="11" t="s">
        <v>135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1" t="s">
        <v>81</v>
      </c>
      <c r="BK186" s="214">
        <f>ROUND(I186*H186,2)</f>
        <v>0</v>
      </c>
      <c r="BL186" s="11" t="s">
        <v>134</v>
      </c>
      <c r="BM186" s="213" t="s">
        <v>385</v>
      </c>
    </row>
    <row r="187" s="2" customFormat="1" ht="24" customHeight="1">
      <c r="A187" s="32"/>
      <c r="B187" s="33"/>
      <c r="C187" s="200" t="s">
        <v>386</v>
      </c>
      <c r="D187" s="200" t="s">
        <v>131</v>
      </c>
      <c r="E187" s="201" t="s">
        <v>169</v>
      </c>
      <c r="F187" s="202" t="s">
        <v>170</v>
      </c>
      <c r="G187" s="203" t="s">
        <v>167</v>
      </c>
      <c r="H187" s="204">
        <v>0.085999999999999993</v>
      </c>
      <c r="I187" s="205"/>
      <c r="J187" s="206">
        <f>ROUND(I187*H187,2)</f>
        <v>0</v>
      </c>
      <c r="K187" s="207"/>
      <c r="L187" s="38"/>
      <c r="M187" s="215" t="s">
        <v>1</v>
      </c>
      <c r="N187" s="216" t="s">
        <v>38</v>
      </c>
      <c r="O187" s="85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3" t="s">
        <v>134</v>
      </c>
      <c r="AT187" s="213" t="s">
        <v>131</v>
      </c>
      <c r="AU187" s="213" t="s">
        <v>73</v>
      </c>
      <c r="AY187" s="11" t="s">
        <v>135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1" t="s">
        <v>81</v>
      </c>
      <c r="BK187" s="214">
        <f>ROUND(I187*H187,2)</f>
        <v>0</v>
      </c>
      <c r="BL187" s="11" t="s">
        <v>134</v>
      </c>
      <c r="BM187" s="213" t="s">
        <v>387</v>
      </c>
    </row>
    <row r="188" s="2" customFormat="1" ht="24" customHeight="1">
      <c r="A188" s="32"/>
      <c r="B188" s="33"/>
      <c r="C188" s="200" t="s">
        <v>263</v>
      </c>
      <c r="D188" s="200" t="s">
        <v>131</v>
      </c>
      <c r="E188" s="201" t="s">
        <v>173</v>
      </c>
      <c r="F188" s="202" t="s">
        <v>174</v>
      </c>
      <c r="G188" s="203" t="s">
        <v>175</v>
      </c>
      <c r="H188" s="204">
        <v>163.53999999999999</v>
      </c>
      <c r="I188" s="205"/>
      <c r="J188" s="206">
        <f>ROUND(I188*H188,2)</f>
        <v>0</v>
      </c>
      <c r="K188" s="207"/>
      <c r="L188" s="38"/>
      <c r="M188" s="215" t="s">
        <v>1</v>
      </c>
      <c r="N188" s="216" t="s">
        <v>38</v>
      </c>
      <c r="O188" s="85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3" t="s">
        <v>134</v>
      </c>
      <c r="AT188" s="213" t="s">
        <v>131</v>
      </c>
      <c r="AU188" s="213" t="s">
        <v>73</v>
      </c>
      <c r="AY188" s="11" t="s">
        <v>135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1" t="s">
        <v>81</v>
      </c>
      <c r="BK188" s="214">
        <f>ROUND(I188*H188,2)</f>
        <v>0</v>
      </c>
      <c r="BL188" s="11" t="s">
        <v>134</v>
      </c>
      <c r="BM188" s="213" t="s">
        <v>390</v>
      </c>
    </row>
    <row r="189" s="2" customFormat="1" ht="24" customHeight="1">
      <c r="A189" s="32"/>
      <c r="B189" s="33"/>
      <c r="C189" s="200" t="s">
        <v>391</v>
      </c>
      <c r="D189" s="200" t="s">
        <v>131</v>
      </c>
      <c r="E189" s="201" t="s">
        <v>539</v>
      </c>
      <c r="F189" s="202" t="s">
        <v>540</v>
      </c>
      <c r="G189" s="203" t="s">
        <v>139</v>
      </c>
      <c r="H189" s="204">
        <v>4</v>
      </c>
      <c r="I189" s="205"/>
      <c r="J189" s="206">
        <f>ROUND(I189*H189,2)</f>
        <v>0</v>
      </c>
      <c r="K189" s="207"/>
      <c r="L189" s="38"/>
      <c r="M189" s="215" t="s">
        <v>1</v>
      </c>
      <c r="N189" s="216" t="s">
        <v>38</v>
      </c>
      <c r="O189" s="85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3" t="s">
        <v>134</v>
      </c>
      <c r="AT189" s="213" t="s">
        <v>131</v>
      </c>
      <c r="AU189" s="213" t="s">
        <v>73</v>
      </c>
      <c r="AY189" s="11" t="s">
        <v>135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1" t="s">
        <v>81</v>
      </c>
      <c r="BK189" s="214">
        <f>ROUND(I189*H189,2)</f>
        <v>0</v>
      </c>
      <c r="BL189" s="11" t="s">
        <v>134</v>
      </c>
      <c r="BM189" s="213" t="s">
        <v>394</v>
      </c>
    </row>
    <row r="190" s="2" customFormat="1" ht="24" customHeight="1">
      <c r="A190" s="32"/>
      <c r="B190" s="33"/>
      <c r="C190" s="200" t="s">
        <v>267</v>
      </c>
      <c r="D190" s="200" t="s">
        <v>131</v>
      </c>
      <c r="E190" s="201" t="s">
        <v>177</v>
      </c>
      <c r="F190" s="202" t="s">
        <v>178</v>
      </c>
      <c r="G190" s="203" t="s">
        <v>179</v>
      </c>
      <c r="H190" s="204">
        <v>230.09999999999999</v>
      </c>
      <c r="I190" s="205"/>
      <c r="J190" s="206">
        <f>ROUND(I190*H190,2)</f>
        <v>0</v>
      </c>
      <c r="K190" s="207"/>
      <c r="L190" s="38"/>
      <c r="M190" s="215" t="s">
        <v>1</v>
      </c>
      <c r="N190" s="216" t="s">
        <v>38</v>
      </c>
      <c r="O190" s="85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3" t="s">
        <v>134</v>
      </c>
      <c r="AT190" s="213" t="s">
        <v>131</v>
      </c>
      <c r="AU190" s="213" t="s">
        <v>73</v>
      </c>
      <c r="AY190" s="11" t="s">
        <v>135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1" t="s">
        <v>81</v>
      </c>
      <c r="BK190" s="214">
        <f>ROUND(I190*H190,2)</f>
        <v>0</v>
      </c>
      <c r="BL190" s="11" t="s">
        <v>134</v>
      </c>
      <c r="BM190" s="213" t="s">
        <v>397</v>
      </c>
    </row>
    <row r="191" s="2" customFormat="1" ht="16.5" customHeight="1">
      <c r="A191" s="32"/>
      <c r="B191" s="33"/>
      <c r="C191" s="200" t="s">
        <v>398</v>
      </c>
      <c r="D191" s="200" t="s">
        <v>131</v>
      </c>
      <c r="E191" s="201" t="s">
        <v>202</v>
      </c>
      <c r="F191" s="202" t="s">
        <v>203</v>
      </c>
      <c r="G191" s="203" t="s">
        <v>179</v>
      </c>
      <c r="H191" s="204">
        <v>1043</v>
      </c>
      <c r="I191" s="205"/>
      <c r="J191" s="206">
        <f>ROUND(I191*H191,2)</f>
        <v>0</v>
      </c>
      <c r="K191" s="207"/>
      <c r="L191" s="38"/>
      <c r="M191" s="215" t="s">
        <v>1</v>
      </c>
      <c r="N191" s="216" t="s">
        <v>38</v>
      </c>
      <c r="O191" s="85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3" t="s">
        <v>134</v>
      </c>
      <c r="AT191" s="213" t="s">
        <v>131</v>
      </c>
      <c r="AU191" s="213" t="s">
        <v>73</v>
      </c>
      <c r="AY191" s="11" t="s">
        <v>135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1" t="s">
        <v>81</v>
      </c>
      <c r="BK191" s="214">
        <f>ROUND(I191*H191,2)</f>
        <v>0</v>
      </c>
      <c r="BL191" s="11" t="s">
        <v>134</v>
      </c>
      <c r="BM191" s="213" t="s">
        <v>401</v>
      </c>
    </row>
    <row r="192" s="2" customFormat="1" ht="16.5" customHeight="1">
      <c r="A192" s="32"/>
      <c r="B192" s="33"/>
      <c r="C192" s="200" t="s">
        <v>270</v>
      </c>
      <c r="D192" s="200" t="s">
        <v>131</v>
      </c>
      <c r="E192" s="201" t="s">
        <v>490</v>
      </c>
      <c r="F192" s="202" t="s">
        <v>491</v>
      </c>
      <c r="G192" s="203" t="s">
        <v>179</v>
      </c>
      <c r="H192" s="204">
        <v>1043</v>
      </c>
      <c r="I192" s="205"/>
      <c r="J192" s="206">
        <f>ROUND(I192*H192,2)</f>
        <v>0</v>
      </c>
      <c r="K192" s="207"/>
      <c r="L192" s="38"/>
      <c r="M192" s="215" t="s">
        <v>1</v>
      </c>
      <c r="N192" s="216" t="s">
        <v>38</v>
      </c>
      <c r="O192" s="85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3" t="s">
        <v>134</v>
      </c>
      <c r="AT192" s="213" t="s">
        <v>131</v>
      </c>
      <c r="AU192" s="213" t="s">
        <v>73</v>
      </c>
      <c r="AY192" s="11" t="s">
        <v>135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1" t="s">
        <v>81</v>
      </c>
      <c r="BK192" s="214">
        <f>ROUND(I192*H192,2)</f>
        <v>0</v>
      </c>
      <c r="BL192" s="11" t="s">
        <v>134</v>
      </c>
      <c r="BM192" s="213" t="s">
        <v>404</v>
      </c>
    </row>
    <row r="193" s="2" customFormat="1" ht="24" customHeight="1">
      <c r="A193" s="32"/>
      <c r="B193" s="33"/>
      <c r="C193" s="200" t="s">
        <v>405</v>
      </c>
      <c r="D193" s="200" t="s">
        <v>131</v>
      </c>
      <c r="E193" s="201" t="s">
        <v>205</v>
      </c>
      <c r="F193" s="202" t="s">
        <v>206</v>
      </c>
      <c r="G193" s="203" t="s">
        <v>142</v>
      </c>
      <c r="H193" s="204">
        <v>1097.595</v>
      </c>
      <c r="I193" s="205"/>
      <c r="J193" s="206">
        <f>ROUND(I193*H193,2)</f>
        <v>0</v>
      </c>
      <c r="K193" s="207"/>
      <c r="L193" s="38"/>
      <c r="M193" s="215" t="s">
        <v>1</v>
      </c>
      <c r="N193" s="216" t="s">
        <v>38</v>
      </c>
      <c r="O193" s="85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3" t="s">
        <v>134</v>
      </c>
      <c r="AT193" s="213" t="s">
        <v>131</v>
      </c>
      <c r="AU193" s="213" t="s">
        <v>73</v>
      </c>
      <c r="AY193" s="11" t="s">
        <v>135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1" t="s">
        <v>81</v>
      </c>
      <c r="BK193" s="214">
        <f>ROUND(I193*H193,2)</f>
        <v>0</v>
      </c>
      <c r="BL193" s="11" t="s">
        <v>134</v>
      </c>
      <c r="BM193" s="213" t="s">
        <v>408</v>
      </c>
    </row>
    <row r="194" s="2" customFormat="1" ht="16.5" customHeight="1">
      <c r="A194" s="32"/>
      <c r="B194" s="33"/>
      <c r="C194" s="200" t="s">
        <v>274</v>
      </c>
      <c r="D194" s="200" t="s">
        <v>131</v>
      </c>
      <c r="E194" s="201" t="s">
        <v>208</v>
      </c>
      <c r="F194" s="202" t="s">
        <v>209</v>
      </c>
      <c r="G194" s="203" t="s">
        <v>142</v>
      </c>
      <c r="H194" s="204">
        <v>118.705</v>
      </c>
      <c r="I194" s="205"/>
      <c r="J194" s="206">
        <f>ROUND(I194*H194,2)</f>
        <v>0</v>
      </c>
      <c r="K194" s="207"/>
      <c r="L194" s="38"/>
      <c r="M194" s="215" t="s">
        <v>1</v>
      </c>
      <c r="N194" s="216" t="s">
        <v>38</v>
      </c>
      <c r="O194" s="85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3" t="s">
        <v>134</v>
      </c>
      <c r="AT194" s="213" t="s">
        <v>131</v>
      </c>
      <c r="AU194" s="213" t="s">
        <v>73</v>
      </c>
      <c r="AY194" s="11" t="s">
        <v>135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1" t="s">
        <v>81</v>
      </c>
      <c r="BK194" s="214">
        <f>ROUND(I194*H194,2)</f>
        <v>0</v>
      </c>
      <c r="BL194" s="11" t="s">
        <v>134</v>
      </c>
      <c r="BM194" s="213" t="s">
        <v>411</v>
      </c>
    </row>
    <row r="195" s="2" customFormat="1" ht="16.5" customHeight="1">
      <c r="A195" s="32"/>
      <c r="B195" s="33"/>
      <c r="C195" s="200" t="s">
        <v>412</v>
      </c>
      <c r="D195" s="200" t="s">
        <v>131</v>
      </c>
      <c r="E195" s="201" t="s">
        <v>211</v>
      </c>
      <c r="F195" s="202" t="s">
        <v>212</v>
      </c>
      <c r="G195" s="203" t="s">
        <v>184</v>
      </c>
      <c r="H195" s="204">
        <v>347.60000000000002</v>
      </c>
      <c r="I195" s="205"/>
      <c r="J195" s="206">
        <f>ROUND(I195*H195,2)</f>
        <v>0</v>
      </c>
      <c r="K195" s="207"/>
      <c r="L195" s="38"/>
      <c r="M195" s="215" t="s">
        <v>1</v>
      </c>
      <c r="N195" s="216" t="s">
        <v>38</v>
      </c>
      <c r="O195" s="85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3" t="s">
        <v>134</v>
      </c>
      <c r="AT195" s="213" t="s">
        <v>131</v>
      </c>
      <c r="AU195" s="213" t="s">
        <v>73</v>
      </c>
      <c r="AY195" s="11" t="s">
        <v>135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1" t="s">
        <v>81</v>
      </c>
      <c r="BK195" s="214">
        <f>ROUND(I195*H195,2)</f>
        <v>0</v>
      </c>
      <c r="BL195" s="11" t="s">
        <v>134</v>
      </c>
      <c r="BM195" s="213" t="s">
        <v>416</v>
      </c>
    </row>
    <row r="196" s="2" customFormat="1" ht="16.5" customHeight="1">
      <c r="A196" s="32"/>
      <c r="B196" s="33"/>
      <c r="C196" s="200" t="s">
        <v>277</v>
      </c>
      <c r="D196" s="200" t="s">
        <v>131</v>
      </c>
      <c r="E196" s="201" t="s">
        <v>215</v>
      </c>
      <c r="F196" s="202" t="s">
        <v>216</v>
      </c>
      <c r="G196" s="203" t="s">
        <v>184</v>
      </c>
      <c r="H196" s="204">
        <v>294</v>
      </c>
      <c r="I196" s="205"/>
      <c r="J196" s="206">
        <f>ROUND(I196*H196,2)</f>
        <v>0</v>
      </c>
      <c r="K196" s="207"/>
      <c r="L196" s="38"/>
      <c r="M196" s="215" t="s">
        <v>1</v>
      </c>
      <c r="N196" s="216" t="s">
        <v>38</v>
      </c>
      <c r="O196" s="85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13" t="s">
        <v>134</v>
      </c>
      <c r="AT196" s="213" t="s">
        <v>131</v>
      </c>
      <c r="AU196" s="213" t="s">
        <v>73</v>
      </c>
      <c r="AY196" s="11" t="s">
        <v>135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1" t="s">
        <v>81</v>
      </c>
      <c r="BK196" s="214">
        <f>ROUND(I196*H196,2)</f>
        <v>0</v>
      </c>
      <c r="BL196" s="11" t="s">
        <v>134</v>
      </c>
      <c r="BM196" s="213" t="s">
        <v>419</v>
      </c>
    </row>
    <row r="197" s="2" customFormat="1" ht="16.5" customHeight="1">
      <c r="A197" s="32"/>
      <c r="B197" s="33"/>
      <c r="C197" s="200" t="s">
        <v>420</v>
      </c>
      <c r="D197" s="200" t="s">
        <v>131</v>
      </c>
      <c r="E197" s="201" t="s">
        <v>218</v>
      </c>
      <c r="F197" s="202" t="s">
        <v>219</v>
      </c>
      <c r="G197" s="203" t="s">
        <v>175</v>
      </c>
      <c r="H197" s="204">
        <v>81.769999999999996</v>
      </c>
      <c r="I197" s="205"/>
      <c r="J197" s="206">
        <f>ROUND(I197*H197,2)</f>
        <v>0</v>
      </c>
      <c r="K197" s="207"/>
      <c r="L197" s="38"/>
      <c r="M197" s="215" t="s">
        <v>1</v>
      </c>
      <c r="N197" s="216" t="s">
        <v>38</v>
      </c>
      <c r="O197" s="85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3" t="s">
        <v>134</v>
      </c>
      <c r="AT197" s="213" t="s">
        <v>131</v>
      </c>
      <c r="AU197" s="213" t="s">
        <v>73</v>
      </c>
      <c r="AY197" s="11" t="s">
        <v>135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1" t="s">
        <v>81</v>
      </c>
      <c r="BK197" s="214">
        <f>ROUND(I197*H197,2)</f>
        <v>0</v>
      </c>
      <c r="BL197" s="11" t="s">
        <v>134</v>
      </c>
      <c r="BM197" s="213" t="s">
        <v>423</v>
      </c>
    </row>
    <row r="198" s="2" customFormat="1" ht="16.5" customHeight="1">
      <c r="A198" s="32"/>
      <c r="B198" s="33"/>
      <c r="C198" s="200" t="s">
        <v>281</v>
      </c>
      <c r="D198" s="200" t="s">
        <v>131</v>
      </c>
      <c r="E198" s="201" t="s">
        <v>222</v>
      </c>
      <c r="F198" s="202" t="s">
        <v>223</v>
      </c>
      <c r="G198" s="203" t="s">
        <v>184</v>
      </c>
      <c r="H198" s="204">
        <v>11.505000000000001</v>
      </c>
      <c r="I198" s="205"/>
      <c r="J198" s="206">
        <f>ROUND(I198*H198,2)</f>
        <v>0</v>
      </c>
      <c r="K198" s="207"/>
      <c r="L198" s="38"/>
      <c r="M198" s="215" t="s">
        <v>1</v>
      </c>
      <c r="N198" s="216" t="s">
        <v>38</v>
      </c>
      <c r="O198" s="85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13" t="s">
        <v>134</v>
      </c>
      <c r="AT198" s="213" t="s">
        <v>131</v>
      </c>
      <c r="AU198" s="213" t="s">
        <v>73</v>
      </c>
      <c r="AY198" s="11" t="s">
        <v>135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1" t="s">
        <v>81</v>
      </c>
      <c r="BK198" s="214">
        <f>ROUND(I198*H198,2)</f>
        <v>0</v>
      </c>
      <c r="BL198" s="11" t="s">
        <v>134</v>
      </c>
      <c r="BM198" s="213" t="s">
        <v>426</v>
      </c>
    </row>
    <row r="199" s="2" customFormat="1" ht="24" customHeight="1">
      <c r="A199" s="32"/>
      <c r="B199" s="33"/>
      <c r="C199" s="200" t="s">
        <v>427</v>
      </c>
      <c r="D199" s="200" t="s">
        <v>131</v>
      </c>
      <c r="E199" s="201" t="s">
        <v>225</v>
      </c>
      <c r="F199" s="202" t="s">
        <v>226</v>
      </c>
      <c r="G199" s="203" t="s">
        <v>139</v>
      </c>
      <c r="H199" s="204">
        <v>104</v>
      </c>
      <c r="I199" s="205"/>
      <c r="J199" s="206">
        <f>ROUND(I199*H199,2)</f>
        <v>0</v>
      </c>
      <c r="K199" s="207"/>
      <c r="L199" s="38"/>
      <c r="M199" s="215" t="s">
        <v>1</v>
      </c>
      <c r="N199" s="216" t="s">
        <v>38</v>
      </c>
      <c r="O199" s="85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13" t="s">
        <v>134</v>
      </c>
      <c r="AT199" s="213" t="s">
        <v>131</v>
      </c>
      <c r="AU199" s="213" t="s">
        <v>73</v>
      </c>
      <c r="AY199" s="11" t="s">
        <v>135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1" t="s">
        <v>81</v>
      </c>
      <c r="BK199" s="214">
        <f>ROUND(I199*H199,2)</f>
        <v>0</v>
      </c>
      <c r="BL199" s="11" t="s">
        <v>134</v>
      </c>
      <c r="BM199" s="213" t="s">
        <v>430</v>
      </c>
    </row>
    <row r="200" s="2" customFormat="1" ht="24" customHeight="1">
      <c r="A200" s="32"/>
      <c r="B200" s="33"/>
      <c r="C200" s="200" t="s">
        <v>284</v>
      </c>
      <c r="D200" s="200" t="s">
        <v>131</v>
      </c>
      <c r="E200" s="201" t="s">
        <v>229</v>
      </c>
      <c r="F200" s="202" t="s">
        <v>230</v>
      </c>
      <c r="G200" s="203" t="s">
        <v>139</v>
      </c>
      <c r="H200" s="204">
        <v>7</v>
      </c>
      <c r="I200" s="205"/>
      <c r="J200" s="206">
        <f>ROUND(I200*H200,2)</f>
        <v>0</v>
      </c>
      <c r="K200" s="207"/>
      <c r="L200" s="38"/>
      <c r="M200" s="215" t="s">
        <v>1</v>
      </c>
      <c r="N200" s="216" t="s">
        <v>38</v>
      </c>
      <c r="O200" s="85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13" t="s">
        <v>134</v>
      </c>
      <c r="AT200" s="213" t="s">
        <v>131</v>
      </c>
      <c r="AU200" s="213" t="s">
        <v>73</v>
      </c>
      <c r="AY200" s="11" t="s">
        <v>135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1" t="s">
        <v>81</v>
      </c>
      <c r="BK200" s="214">
        <f>ROUND(I200*H200,2)</f>
        <v>0</v>
      </c>
      <c r="BL200" s="11" t="s">
        <v>134</v>
      </c>
      <c r="BM200" s="213" t="s">
        <v>433</v>
      </c>
    </row>
    <row r="201" s="2" customFormat="1" ht="24" customHeight="1">
      <c r="A201" s="32"/>
      <c r="B201" s="33"/>
      <c r="C201" s="200" t="s">
        <v>434</v>
      </c>
      <c r="D201" s="200" t="s">
        <v>131</v>
      </c>
      <c r="E201" s="201" t="s">
        <v>232</v>
      </c>
      <c r="F201" s="202" t="s">
        <v>233</v>
      </c>
      <c r="G201" s="203" t="s">
        <v>234</v>
      </c>
      <c r="H201" s="204">
        <v>708</v>
      </c>
      <c r="I201" s="205"/>
      <c r="J201" s="206">
        <f>ROUND(I201*H201,2)</f>
        <v>0</v>
      </c>
      <c r="K201" s="207"/>
      <c r="L201" s="38"/>
      <c r="M201" s="215" t="s">
        <v>1</v>
      </c>
      <c r="N201" s="216" t="s">
        <v>38</v>
      </c>
      <c r="O201" s="85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13" t="s">
        <v>134</v>
      </c>
      <c r="AT201" s="213" t="s">
        <v>131</v>
      </c>
      <c r="AU201" s="213" t="s">
        <v>73</v>
      </c>
      <c r="AY201" s="11" t="s">
        <v>135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1" t="s">
        <v>81</v>
      </c>
      <c r="BK201" s="214">
        <f>ROUND(I201*H201,2)</f>
        <v>0</v>
      </c>
      <c r="BL201" s="11" t="s">
        <v>134</v>
      </c>
      <c r="BM201" s="213" t="s">
        <v>437</v>
      </c>
    </row>
    <row r="202" s="2" customFormat="1" ht="16.5" customHeight="1">
      <c r="A202" s="32"/>
      <c r="B202" s="33"/>
      <c r="C202" s="200" t="s">
        <v>288</v>
      </c>
      <c r="D202" s="200" t="s">
        <v>131</v>
      </c>
      <c r="E202" s="201" t="s">
        <v>237</v>
      </c>
      <c r="F202" s="202" t="s">
        <v>238</v>
      </c>
      <c r="G202" s="203" t="s">
        <v>175</v>
      </c>
      <c r="H202" s="204">
        <v>15</v>
      </c>
      <c r="I202" s="205"/>
      <c r="J202" s="206">
        <f>ROUND(I202*H202,2)</f>
        <v>0</v>
      </c>
      <c r="K202" s="207"/>
      <c r="L202" s="38"/>
      <c r="M202" s="215" t="s">
        <v>1</v>
      </c>
      <c r="N202" s="216" t="s">
        <v>38</v>
      </c>
      <c r="O202" s="85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13" t="s">
        <v>134</v>
      </c>
      <c r="AT202" s="213" t="s">
        <v>131</v>
      </c>
      <c r="AU202" s="213" t="s">
        <v>73</v>
      </c>
      <c r="AY202" s="11" t="s">
        <v>135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1" t="s">
        <v>81</v>
      </c>
      <c r="BK202" s="214">
        <f>ROUND(I202*H202,2)</f>
        <v>0</v>
      </c>
      <c r="BL202" s="11" t="s">
        <v>134</v>
      </c>
      <c r="BM202" s="213" t="s">
        <v>440</v>
      </c>
    </row>
    <row r="203" s="2" customFormat="1" ht="24" customHeight="1">
      <c r="A203" s="32"/>
      <c r="B203" s="33"/>
      <c r="C203" s="200" t="s">
        <v>441</v>
      </c>
      <c r="D203" s="200" t="s">
        <v>131</v>
      </c>
      <c r="E203" s="201" t="s">
        <v>240</v>
      </c>
      <c r="F203" s="202" t="s">
        <v>241</v>
      </c>
      <c r="G203" s="203" t="s">
        <v>175</v>
      </c>
      <c r="H203" s="204">
        <v>234</v>
      </c>
      <c r="I203" s="205"/>
      <c r="J203" s="206">
        <f>ROUND(I203*H203,2)</f>
        <v>0</v>
      </c>
      <c r="K203" s="207"/>
      <c r="L203" s="38"/>
      <c r="M203" s="215" t="s">
        <v>1</v>
      </c>
      <c r="N203" s="216" t="s">
        <v>38</v>
      </c>
      <c r="O203" s="85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3" t="s">
        <v>134</v>
      </c>
      <c r="AT203" s="213" t="s">
        <v>131</v>
      </c>
      <c r="AU203" s="213" t="s">
        <v>73</v>
      </c>
      <c r="AY203" s="11" t="s">
        <v>135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1" t="s">
        <v>81</v>
      </c>
      <c r="BK203" s="214">
        <f>ROUND(I203*H203,2)</f>
        <v>0</v>
      </c>
      <c r="BL203" s="11" t="s">
        <v>134</v>
      </c>
      <c r="BM203" s="213" t="s">
        <v>444</v>
      </c>
    </row>
    <row r="204" s="2" customFormat="1" ht="16.5" customHeight="1">
      <c r="A204" s="32"/>
      <c r="B204" s="33"/>
      <c r="C204" s="200" t="s">
        <v>291</v>
      </c>
      <c r="D204" s="200" t="s">
        <v>131</v>
      </c>
      <c r="E204" s="201" t="s">
        <v>244</v>
      </c>
      <c r="F204" s="202" t="s">
        <v>245</v>
      </c>
      <c r="G204" s="203" t="s">
        <v>175</v>
      </c>
      <c r="H204" s="204">
        <v>79</v>
      </c>
      <c r="I204" s="205"/>
      <c r="J204" s="206">
        <f>ROUND(I204*H204,2)</f>
        <v>0</v>
      </c>
      <c r="K204" s="207"/>
      <c r="L204" s="38"/>
      <c r="M204" s="215" t="s">
        <v>1</v>
      </c>
      <c r="N204" s="216" t="s">
        <v>38</v>
      </c>
      <c r="O204" s="85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13" t="s">
        <v>134</v>
      </c>
      <c r="AT204" s="213" t="s">
        <v>131</v>
      </c>
      <c r="AU204" s="213" t="s">
        <v>73</v>
      </c>
      <c r="AY204" s="11" t="s">
        <v>135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1" t="s">
        <v>81</v>
      </c>
      <c r="BK204" s="214">
        <f>ROUND(I204*H204,2)</f>
        <v>0</v>
      </c>
      <c r="BL204" s="11" t="s">
        <v>134</v>
      </c>
      <c r="BM204" s="213" t="s">
        <v>447</v>
      </c>
    </row>
    <row r="205" s="2" customFormat="1" ht="16.5" customHeight="1">
      <c r="A205" s="32"/>
      <c r="B205" s="33"/>
      <c r="C205" s="200" t="s">
        <v>448</v>
      </c>
      <c r="D205" s="200" t="s">
        <v>131</v>
      </c>
      <c r="E205" s="201" t="s">
        <v>247</v>
      </c>
      <c r="F205" s="202" t="s">
        <v>248</v>
      </c>
      <c r="G205" s="203" t="s">
        <v>175</v>
      </c>
      <c r="H205" s="204">
        <v>79</v>
      </c>
      <c r="I205" s="205"/>
      <c r="J205" s="206">
        <f>ROUND(I205*H205,2)</f>
        <v>0</v>
      </c>
      <c r="K205" s="207"/>
      <c r="L205" s="38"/>
      <c r="M205" s="215" t="s">
        <v>1</v>
      </c>
      <c r="N205" s="216" t="s">
        <v>38</v>
      </c>
      <c r="O205" s="85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13" t="s">
        <v>134</v>
      </c>
      <c r="AT205" s="213" t="s">
        <v>131</v>
      </c>
      <c r="AU205" s="213" t="s">
        <v>73</v>
      </c>
      <c r="AY205" s="11" t="s">
        <v>135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1" t="s">
        <v>81</v>
      </c>
      <c r="BK205" s="214">
        <f>ROUND(I205*H205,2)</f>
        <v>0</v>
      </c>
      <c r="BL205" s="11" t="s">
        <v>134</v>
      </c>
      <c r="BM205" s="213" t="s">
        <v>451</v>
      </c>
    </row>
    <row r="206" s="2" customFormat="1" ht="24" customHeight="1">
      <c r="A206" s="32"/>
      <c r="B206" s="33"/>
      <c r="C206" s="200" t="s">
        <v>296</v>
      </c>
      <c r="D206" s="200" t="s">
        <v>131</v>
      </c>
      <c r="E206" s="201" t="s">
        <v>541</v>
      </c>
      <c r="F206" s="202" t="s">
        <v>542</v>
      </c>
      <c r="G206" s="203" t="s">
        <v>175</v>
      </c>
      <c r="H206" s="204">
        <v>27.731999999999999</v>
      </c>
      <c r="I206" s="205"/>
      <c r="J206" s="206">
        <f>ROUND(I206*H206,2)</f>
        <v>0</v>
      </c>
      <c r="K206" s="207"/>
      <c r="L206" s="38"/>
      <c r="M206" s="215" t="s">
        <v>1</v>
      </c>
      <c r="N206" s="216" t="s">
        <v>38</v>
      </c>
      <c r="O206" s="85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13" t="s">
        <v>134</v>
      </c>
      <c r="AT206" s="213" t="s">
        <v>131</v>
      </c>
      <c r="AU206" s="213" t="s">
        <v>73</v>
      </c>
      <c r="AY206" s="11" t="s">
        <v>135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1" t="s">
        <v>81</v>
      </c>
      <c r="BK206" s="214">
        <f>ROUND(I206*H206,2)</f>
        <v>0</v>
      </c>
      <c r="BL206" s="11" t="s">
        <v>134</v>
      </c>
      <c r="BM206" s="213" t="s">
        <v>454</v>
      </c>
    </row>
    <row r="207" s="2" customFormat="1" ht="24" customHeight="1">
      <c r="A207" s="32"/>
      <c r="B207" s="33"/>
      <c r="C207" s="200" t="s">
        <v>455</v>
      </c>
      <c r="D207" s="200" t="s">
        <v>131</v>
      </c>
      <c r="E207" s="201" t="s">
        <v>251</v>
      </c>
      <c r="F207" s="202" t="s">
        <v>252</v>
      </c>
      <c r="G207" s="203" t="s">
        <v>175</v>
      </c>
      <c r="H207" s="204">
        <v>114.12000000000001</v>
      </c>
      <c r="I207" s="205"/>
      <c r="J207" s="206">
        <f>ROUND(I207*H207,2)</f>
        <v>0</v>
      </c>
      <c r="K207" s="207"/>
      <c r="L207" s="38"/>
      <c r="M207" s="215" t="s">
        <v>1</v>
      </c>
      <c r="N207" s="216" t="s">
        <v>38</v>
      </c>
      <c r="O207" s="85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13" t="s">
        <v>134</v>
      </c>
      <c r="AT207" s="213" t="s">
        <v>131</v>
      </c>
      <c r="AU207" s="213" t="s">
        <v>73</v>
      </c>
      <c r="AY207" s="11" t="s">
        <v>135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1" t="s">
        <v>81</v>
      </c>
      <c r="BK207" s="214">
        <f>ROUND(I207*H207,2)</f>
        <v>0</v>
      </c>
      <c r="BL207" s="11" t="s">
        <v>134</v>
      </c>
      <c r="BM207" s="213" t="s">
        <v>458</v>
      </c>
    </row>
    <row r="208" s="2" customFormat="1" ht="24" customHeight="1">
      <c r="A208" s="32"/>
      <c r="B208" s="33"/>
      <c r="C208" s="200" t="s">
        <v>299</v>
      </c>
      <c r="D208" s="200" t="s">
        <v>131</v>
      </c>
      <c r="E208" s="201" t="s">
        <v>258</v>
      </c>
      <c r="F208" s="202" t="s">
        <v>259</v>
      </c>
      <c r="G208" s="203" t="s">
        <v>175</v>
      </c>
      <c r="H208" s="204">
        <v>327.07999999999998</v>
      </c>
      <c r="I208" s="205"/>
      <c r="J208" s="206">
        <f>ROUND(I208*H208,2)</f>
        <v>0</v>
      </c>
      <c r="K208" s="207"/>
      <c r="L208" s="38"/>
      <c r="M208" s="215" t="s">
        <v>1</v>
      </c>
      <c r="N208" s="216" t="s">
        <v>38</v>
      </c>
      <c r="O208" s="85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13" t="s">
        <v>134</v>
      </c>
      <c r="AT208" s="213" t="s">
        <v>131</v>
      </c>
      <c r="AU208" s="213" t="s">
        <v>73</v>
      </c>
      <c r="AY208" s="11" t="s">
        <v>135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1" t="s">
        <v>81</v>
      </c>
      <c r="BK208" s="214">
        <f>ROUND(I208*H208,2)</f>
        <v>0</v>
      </c>
      <c r="BL208" s="11" t="s">
        <v>134</v>
      </c>
      <c r="BM208" s="213" t="s">
        <v>461</v>
      </c>
    </row>
    <row r="209" s="2" customFormat="1" ht="24" customHeight="1">
      <c r="A209" s="32"/>
      <c r="B209" s="33"/>
      <c r="C209" s="200" t="s">
        <v>462</v>
      </c>
      <c r="D209" s="200" t="s">
        <v>131</v>
      </c>
      <c r="E209" s="201" t="s">
        <v>261</v>
      </c>
      <c r="F209" s="202" t="s">
        <v>262</v>
      </c>
      <c r="G209" s="203" t="s">
        <v>175</v>
      </c>
      <c r="H209" s="204">
        <v>38.700000000000003</v>
      </c>
      <c r="I209" s="205"/>
      <c r="J209" s="206">
        <f>ROUND(I209*H209,2)</f>
        <v>0</v>
      </c>
      <c r="K209" s="207"/>
      <c r="L209" s="38"/>
      <c r="M209" s="215" t="s">
        <v>1</v>
      </c>
      <c r="N209" s="216" t="s">
        <v>38</v>
      </c>
      <c r="O209" s="85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13" t="s">
        <v>134</v>
      </c>
      <c r="AT209" s="213" t="s">
        <v>131</v>
      </c>
      <c r="AU209" s="213" t="s">
        <v>73</v>
      </c>
      <c r="AY209" s="11" t="s">
        <v>135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1" t="s">
        <v>81</v>
      </c>
      <c r="BK209" s="214">
        <f>ROUND(I209*H209,2)</f>
        <v>0</v>
      </c>
      <c r="BL209" s="11" t="s">
        <v>134</v>
      </c>
      <c r="BM209" s="213" t="s">
        <v>465</v>
      </c>
    </row>
    <row r="210" s="2" customFormat="1" ht="24" customHeight="1">
      <c r="A210" s="32"/>
      <c r="B210" s="33"/>
      <c r="C210" s="200" t="s">
        <v>303</v>
      </c>
      <c r="D210" s="200" t="s">
        <v>131</v>
      </c>
      <c r="E210" s="201" t="s">
        <v>543</v>
      </c>
      <c r="F210" s="202" t="s">
        <v>544</v>
      </c>
      <c r="G210" s="203" t="s">
        <v>175</v>
      </c>
      <c r="H210" s="204">
        <v>8</v>
      </c>
      <c r="I210" s="205"/>
      <c r="J210" s="206">
        <f>ROUND(I210*H210,2)</f>
        <v>0</v>
      </c>
      <c r="K210" s="207"/>
      <c r="L210" s="38"/>
      <c r="M210" s="215" t="s">
        <v>1</v>
      </c>
      <c r="N210" s="216" t="s">
        <v>38</v>
      </c>
      <c r="O210" s="85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13" t="s">
        <v>134</v>
      </c>
      <c r="AT210" s="213" t="s">
        <v>131</v>
      </c>
      <c r="AU210" s="213" t="s">
        <v>73</v>
      </c>
      <c r="AY210" s="11" t="s">
        <v>135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1" t="s">
        <v>81</v>
      </c>
      <c r="BK210" s="214">
        <f>ROUND(I210*H210,2)</f>
        <v>0</v>
      </c>
      <c r="BL210" s="11" t="s">
        <v>134</v>
      </c>
      <c r="BM210" s="213" t="s">
        <v>468</v>
      </c>
    </row>
    <row r="211" s="2" customFormat="1" ht="24" customHeight="1">
      <c r="A211" s="32"/>
      <c r="B211" s="33"/>
      <c r="C211" s="200" t="s">
        <v>469</v>
      </c>
      <c r="D211" s="200" t="s">
        <v>131</v>
      </c>
      <c r="E211" s="201" t="s">
        <v>545</v>
      </c>
      <c r="F211" s="202" t="s">
        <v>546</v>
      </c>
      <c r="G211" s="203" t="s">
        <v>175</v>
      </c>
      <c r="H211" s="204">
        <v>4.5</v>
      </c>
      <c r="I211" s="205"/>
      <c r="J211" s="206">
        <f>ROUND(I211*H211,2)</f>
        <v>0</v>
      </c>
      <c r="K211" s="207"/>
      <c r="L211" s="38"/>
      <c r="M211" s="215" t="s">
        <v>1</v>
      </c>
      <c r="N211" s="216" t="s">
        <v>38</v>
      </c>
      <c r="O211" s="85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13" t="s">
        <v>134</v>
      </c>
      <c r="AT211" s="213" t="s">
        <v>131</v>
      </c>
      <c r="AU211" s="213" t="s">
        <v>73</v>
      </c>
      <c r="AY211" s="11" t="s">
        <v>135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1" t="s">
        <v>81</v>
      </c>
      <c r="BK211" s="214">
        <f>ROUND(I211*H211,2)</f>
        <v>0</v>
      </c>
      <c r="BL211" s="11" t="s">
        <v>134</v>
      </c>
      <c r="BM211" s="213" t="s">
        <v>472</v>
      </c>
    </row>
    <row r="212" s="2" customFormat="1" ht="36" customHeight="1">
      <c r="A212" s="32"/>
      <c r="B212" s="33"/>
      <c r="C212" s="200" t="s">
        <v>306</v>
      </c>
      <c r="D212" s="200" t="s">
        <v>131</v>
      </c>
      <c r="E212" s="201" t="s">
        <v>265</v>
      </c>
      <c r="F212" s="202" t="s">
        <v>266</v>
      </c>
      <c r="G212" s="203" t="s">
        <v>175</v>
      </c>
      <c r="H212" s="204">
        <v>11.5</v>
      </c>
      <c r="I212" s="205"/>
      <c r="J212" s="206">
        <f>ROUND(I212*H212,2)</f>
        <v>0</v>
      </c>
      <c r="K212" s="207"/>
      <c r="L212" s="38"/>
      <c r="M212" s="215" t="s">
        <v>1</v>
      </c>
      <c r="N212" s="216" t="s">
        <v>38</v>
      </c>
      <c r="O212" s="85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13" t="s">
        <v>134</v>
      </c>
      <c r="AT212" s="213" t="s">
        <v>131</v>
      </c>
      <c r="AU212" s="213" t="s">
        <v>73</v>
      </c>
      <c r="AY212" s="11" t="s">
        <v>135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1" t="s">
        <v>81</v>
      </c>
      <c r="BK212" s="214">
        <f>ROUND(I212*H212,2)</f>
        <v>0</v>
      </c>
      <c r="BL212" s="11" t="s">
        <v>134</v>
      </c>
      <c r="BM212" s="213" t="s">
        <v>475</v>
      </c>
    </row>
    <row r="213" s="2" customFormat="1" ht="16.5" customHeight="1">
      <c r="A213" s="32"/>
      <c r="B213" s="33"/>
      <c r="C213" s="200" t="s">
        <v>476</v>
      </c>
      <c r="D213" s="200" t="s">
        <v>131</v>
      </c>
      <c r="E213" s="201" t="s">
        <v>268</v>
      </c>
      <c r="F213" s="202" t="s">
        <v>269</v>
      </c>
      <c r="G213" s="203" t="s">
        <v>139</v>
      </c>
      <c r="H213" s="204">
        <v>44</v>
      </c>
      <c r="I213" s="205"/>
      <c r="J213" s="206">
        <f>ROUND(I213*H213,2)</f>
        <v>0</v>
      </c>
      <c r="K213" s="207"/>
      <c r="L213" s="38"/>
      <c r="M213" s="215" t="s">
        <v>1</v>
      </c>
      <c r="N213" s="216" t="s">
        <v>38</v>
      </c>
      <c r="O213" s="85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13" t="s">
        <v>134</v>
      </c>
      <c r="AT213" s="213" t="s">
        <v>131</v>
      </c>
      <c r="AU213" s="213" t="s">
        <v>73</v>
      </c>
      <c r="AY213" s="11" t="s">
        <v>135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1" t="s">
        <v>81</v>
      </c>
      <c r="BK213" s="214">
        <f>ROUND(I213*H213,2)</f>
        <v>0</v>
      </c>
      <c r="BL213" s="11" t="s">
        <v>134</v>
      </c>
      <c r="BM213" s="213" t="s">
        <v>479</v>
      </c>
    </row>
    <row r="214" s="2" customFormat="1" ht="36" customHeight="1">
      <c r="A214" s="32"/>
      <c r="B214" s="33"/>
      <c r="C214" s="200" t="s">
        <v>310</v>
      </c>
      <c r="D214" s="200" t="s">
        <v>131</v>
      </c>
      <c r="E214" s="201" t="s">
        <v>272</v>
      </c>
      <c r="F214" s="202" t="s">
        <v>273</v>
      </c>
      <c r="G214" s="203" t="s">
        <v>142</v>
      </c>
      <c r="H214" s="204">
        <v>69.331999999999994</v>
      </c>
      <c r="I214" s="205"/>
      <c r="J214" s="206">
        <f>ROUND(I214*H214,2)</f>
        <v>0</v>
      </c>
      <c r="K214" s="207"/>
      <c r="L214" s="38"/>
      <c r="M214" s="215" t="s">
        <v>1</v>
      </c>
      <c r="N214" s="216" t="s">
        <v>38</v>
      </c>
      <c r="O214" s="85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13" t="s">
        <v>134</v>
      </c>
      <c r="AT214" s="213" t="s">
        <v>131</v>
      </c>
      <c r="AU214" s="213" t="s">
        <v>73</v>
      </c>
      <c r="AY214" s="11" t="s">
        <v>135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1" t="s">
        <v>81</v>
      </c>
      <c r="BK214" s="214">
        <f>ROUND(I214*H214,2)</f>
        <v>0</v>
      </c>
      <c r="BL214" s="11" t="s">
        <v>134</v>
      </c>
      <c r="BM214" s="213" t="s">
        <v>482</v>
      </c>
    </row>
    <row r="215" s="2" customFormat="1" ht="24" customHeight="1">
      <c r="A215" s="32"/>
      <c r="B215" s="33"/>
      <c r="C215" s="200" t="s">
        <v>483</v>
      </c>
      <c r="D215" s="200" t="s">
        <v>131</v>
      </c>
      <c r="E215" s="201" t="s">
        <v>275</v>
      </c>
      <c r="F215" s="202" t="s">
        <v>276</v>
      </c>
      <c r="G215" s="203" t="s">
        <v>175</v>
      </c>
      <c r="H215" s="204">
        <v>12</v>
      </c>
      <c r="I215" s="205"/>
      <c r="J215" s="206">
        <f>ROUND(I215*H215,2)</f>
        <v>0</v>
      </c>
      <c r="K215" s="207"/>
      <c r="L215" s="38"/>
      <c r="M215" s="215" t="s">
        <v>1</v>
      </c>
      <c r="N215" s="216" t="s">
        <v>38</v>
      </c>
      <c r="O215" s="85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13" t="s">
        <v>134</v>
      </c>
      <c r="AT215" s="213" t="s">
        <v>131</v>
      </c>
      <c r="AU215" s="213" t="s">
        <v>73</v>
      </c>
      <c r="AY215" s="11" t="s">
        <v>135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1" t="s">
        <v>81</v>
      </c>
      <c r="BK215" s="214">
        <f>ROUND(I215*H215,2)</f>
        <v>0</v>
      </c>
      <c r="BL215" s="11" t="s">
        <v>134</v>
      </c>
      <c r="BM215" s="213" t="s">
        <v>484</v>
      </c>
    </row>
    <row r="216" s="2" customFormat="1" ht="24" customHeight="1">
      <c r="A216" s="32"/>
      <c r="B216" s="33"/>
      <c r="C216" s="200" t="s">
        <v>313</v>
      </c>
      <c r="D216" s="200" t="s">
        <v>131</v>
      </c>
      <c r="E216" s="201" t="s">
        <v>279</v>
      </c>
      <c r="F216" s="202" t="s">
        <v>280</v>
      </c>
      <c r="G216" s="203" t="s">
        <v>175</v>
      </c>
      <c r="H216" s="204">
        <v>16</v>
      </c>
      <c r="I216" s="205"/>
      <c r="J216" s="206">
        <f>ROUND(I216*H216,2)</f>
        <v>0</v>
      </c>
      <c r="K216" s="207"/>
      <c r="L216" s="38"/>
      <c r="M216" s="215" t="s">
        <v>1</v>
      </c>
      <c r="N216" s="216" t="s">
        <v>38</v>
      </c>
      <c r="O216" s="85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13" t="s">
        <v>134</v>
      </c>
      <c r="AT216" s="213" t="s">
        <v>131</v>
      </c>
      <c r="AU216" s="213" t="s">
        <v>73</v>
      </c>
      <c r="AY216" s="11" t="s">
        <v>135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1" t="s">
        <v>81</v>
      </c>
      <c r="BK216" s="214">
        <f>ROUND(I216*H216,2)</f>
        <v>0</v>
      </c>
      <c r="BL216" s="11" t="s">
        <v>134</v>
      </c>
      <c r="BM216" s="213" t="s">
        <v>547</v>
      </c>
    </row>
    <row r="217" s="2" customFormat="1" ht="36" customHeight="1">
      <c r="A217" s="32"/>
      <c r="B217" s="33"/>
      <c r="C217" s="200" t="s">
        <v>548</v>
      </c>
      <c r="D217" s="200" t="s">
        <v>131</v>
      </c>
      <c r="E217" s="201" t="s">
        <v>282</v>
      </c>
      <c r="F217" s="202" t="s">
        <v>283</v>
      </c>
      <c r="G217" s="203" t="s">
        <v>139</v>
      </c>
      <c r="H217" s="204">
        <v>1</v>
      </c>
      <c r="I217" s="205"/>
      <c r="J217" s="206">
        <f>ROUND(I217*H217,2)</f>
        <v>0</v>
      </c>
      <c r="K217" s="207"/>
      <c r="L217" s="38"/>
      <c r="M217" s="215" t="s">
        <v>1</v>
      </c>
      <c r="N217" s="216" t="s">
        <v>38</v>
      </c>
      <c r="O217" s="85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13" t="s">
        <v>134</v>
      </c>
      <c r="AT217" s="213" t="s">
        <v>131</v>
      </c>
      <c r="AU217" s="213" t="s">
        <v>73</v>
      </c>
      <c r="AY217" s="11" t="s">
        <v>135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1" t="s">
        <v>81</v>
      </c>
      <c r="BK217" s="214">
        <f>ROUND(I217*H217,2)</f>
        <v>0</v>
      </c>
      <c r="BL217" s="11" t="s">
        <v>134</v>
      </c>
      <c r="BM217" s="213" t="s">
        <v>549</v>
      </c>
    </row>
    <row r="218" s="2" customFormat="1" ht="24" customHeight="1">
      <c r="A218" s="32"/>
      <c r="B218" s="33"/>
      <c r="C218" s="200" t="s">
        <v>317</v>
      </c>
      <c r="D218" s="200" t="s">
        <v>131</v>
      </c>
      <c r="E218" s="201" t="s">
        <v>550</v>
      </c>
      <c r="F218" s="202" t="s">
        <v>551</v>
      </c>
      <c r="G218" s="203" t="s">
        <v>175</v>
      </c>
      <c r="H218" s="204">
        <v>4.5</v>
      </c>
      <c r="I218" s="205"/>
      <c r="J218" s="206">
        <f>ROUND(I218*H218,2)</f>
        <v>0</v>
      </c>
      <c r="K218" s="207"/>
      <c r="L218" s="38"/>
      <c r="M218" s="215" t="s">
        <v>1</v>
      </c>
      <c r="N218" s="216" t="s">
        <v>38</v>
      </c>
      <c r="O218" s="85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13" t="s">
        <v>134</v>
      </c>
      <c r="AT218" s="213" t="s">
        <v>131</v>
      </c>
      <c r="AU218" s="213" t="s">
        <v>73</v>
      </c>
      <c r="AY218" s="11" t="s">
        <v>135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1" t="s">
        <v>81</v>
      </c>
      <c r="BK218" s="214">
        <f>ROUND(I218*H218,2)</f>
        <v>0</v>
      </c>
      <c r="BL218" s="11" t="s">
        <v>134</v>
      </c>
      <c r="BM218" s="213" t="s">
        <v>552</v>
      </c>
    </row>
    <row r="219" s="2" customFormat="1" ht="24" customHeight="1">
      <c r="A219" s="32"/>
      <c r="B219" s="33"/>
      <c r="C219" s="200" t="s">
        <v>553</v>
      </c>
      <c r="D219" s="200" t="s">
        <v>131</v>
      </c>
      <c r="E219" s="201" t="s">
        <v>286</v>
      </c>
      <c r="F219" s="202" t="s">
        <v>287</v>
      </c>
      <c r="G219" s="203" t="s">
        <v>175</v>
      </c>
      <c r="H219" s="204">
        <v>11.5</v>
      </c>
      <c r="I219" s="205"/>
      <c r="J219" s="206">
        <f>ROUND(I219*H219,2)</f>
        <v>0</v>
      </c>
      <c r="K219" s="207"/>
      <c r="L219" s="38"/>
      <c r="M219" s="215" t="s">
        <v>1</v>
      </c>
      <c r="N219" s="216" t="s">
        <v>38</v>
      </c>
      <c r="O219" s="85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13" t="s">
        <v>134</v>
      </c>
      <c r="AT219" s="213" t="s">
        <v>131</v>
      </c>
      <c r="AU219" s="213" t="s">
        <v>73</v>
      </c>
      <c r="AY219" s="11" t="s">
        <v>135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1" t="s">
        <v>81</v>
      </c>
      <c r="BK219" s="214">
        <f>ROUND(I219*H219,2)</f>
        <v>0</v>
      </c>
      <c r="BL219" s="11" t="s">
        <v>134</v>
      </c>
      <c r="BM219" s="213" t="s">
        <v>554</v>
      </c>
    </row>
    <row r="220" s="2" customFormat="1" ht="24" customHeight="1">
      <c r="A220" s="32"/>
      <c r="B220" s="33"/>
      <c r="C220" s="200" t="s">
        <v>321</v>
      </c>
      <c r="D220" s="200" t="s">
        <v>131</v>
      </c>
      <c r="E220" s="201" t="s">
        <v>293</v>
      </c>
      <c r="F220" s="202" t="s">
        <v>294</v>
      </c>
      <c r="G220" s="203" t="s">
        <v>295</v>
      </c>
      <c r="H220" s="204">
        <v>59</v>
      </c>
      <c r="I220" s="205"/>
      <c r="J220" s="206">
        <f>ROUND(I220*H220,2)</f>
        <v>0</v>
      </c>
      <c r="K220" s="207"/>
      <c r="L220" s="38"/>
      <c r="M220" s="215" t="s">
        <v>1</v>
      </c>
      <c r="N220" s="216" t="s">
        <v>38</v>
      </c>
      <c r="O220" s="85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13" t="s">
        <v>134</v>
      </c>
      <c r="AT220" s="213" t="s">
        <v>131</v>
      </c>
      <c r="AU220" s="213" t="s">
        <v>73</v>
      </c>
      <c r="AY220" s="11" t="s">
        <v>135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1" t="s">
        <v>81</v>
      </c>
      <c r="BK220" s="214">
        <f>ROUND(I220*H220,2)</f>
        <v>0</v>
      </c>
      <c r="BL220" s="11" t="s">
        <v>134</v>
      </c>
      <c r="BM220" s="213" t="s">
        <v>555</v>
      </c>
    </row>
    <row r="221" s="2" customFormat="1" ht="36" customHeight="1">
      <c r="A221" s="32"/>
      <c r="B221" s="33"/>
      <c r="C221" s="200" t="s">
        <v>556</v>
      </c>
      <c r="D221" s="200" t="s">
        <v>131</v>
      </c>
      <c r="E221" s="201" t="s">
        <v>297</v>
      </c>
      <c r="F221" s="202" t="s">
        <v>298</v>
      </c>
      <c r="G221" s="203" t="s">
        <v>175</v>
      </c>
      <c r="H221" s="204">
        <v>796</v>
      </c>
      <c r="I221" s="205"/>
      <c r="J221" s="206">
        <f>ROUND(I221*H221,2)</f>
        <v>0</v>
      </c>
      <c r="K221" s="207"/>
      <c r="L221" s="38"/>
      <c r="M221" s="215" t="s">
        <v>1</v>
      </c>
      <c r="N221" s="216" t="s">
        <v>38</v>
      </c>
      <c r="O221" s="85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13" t="s">
        <v>134</v>
      </c>
      <c r="AT221" s="213" t="s">
        <v>131</v>
      </c>
      <c r="AU221" s="213" t="s">
        <v>73</v>
      </c>
      <c r="AY221" s="11" t="s">
        <v>135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1" t="s">
        <v>81</v>
      </c>
      <c r="BK221" s="214">
        <f>ROUND(I221*H221,2)</f>
        <v>0</v>
      </c>
      <c r="BL221" s="11" t="s">
        <v>134</v>
      </c>
      <c r="BM221" s="213" t="s">
        <v>557</v>
      </c>
    </row>
    <row r="222" s="2" customFormat="1" ht="36" customHeight="1">
      <c r="A222" s="32"/>
      <c r="B222" s="33"/>
      <c r="C222" s="200" t="s">
        <v>325</v>
      </c>
      <c r="D222" s="200" t="s">
        <v>131</v>
      </c>
      <c r="E222" s="201" t="s">
        <v>301</v>
      </c>
      <c r="F222" s="202" t="s">
        <v>302</v>
      </c>
      <c r="G222" s="203" t="s">
        <v>175</v>
      </c>
      <c r="H222" s="204">
        <v>796</v>
      </c>
      <c r="I222" s="205"/>
      <c r="J222" s="206">
        <f>ROUND(I222*H222,2)</f>
        <v>0</v>
      </c>
      <c r="K222" s="207"/>
      <c r="L222" s="38"/>
      <c r="M222" s="215" t="s">
        <v>1</v>
      </c>
      <c r="N222" s="216" t="s">
        <v>38</v>
      </c>
      <c r="O222" s="85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13" t="s">
        <v>134</v>
      </c>
      <c r="AT222" s="213" t="s">
        <v>131</v>
      </c>
      <c r="AU222" s="213" t="s">
        <v>73</v>
      </c>
      <c r="AY222" s="11" t="s">
        <v>135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1" t="s">
        <v>81</v>
      </c>
      <c r="BK222" s="214">
        <f>ROUND(I222*H222,2)</f>
        <v>0</v>
      </c>
      <c r="BL222" s="11" t="s">
        <v>134</v>
      </c>
      <c r="BM222" s="213" t="s">
        <v>558</v>
      </c>
    </row>
    <row r="223" s="2" customFormat="1" ht="24" customHeight="1">
      <c r="A223" s="32"/>
      <c r="B223" s="33"/>
      <c r="C223" s="200" t="s">
        <v>559</v>
      </c>
      <c r="D223" s="200" t="s">
        <v>131</v>
      </c>
      <c r="E223" s="201" t="s">
        <v>304</v>
      </c>
      <c r="F223" s="202" t="s">
        <v>305</v>
      </c>
      <c r="G223" s="203" t="s">
        <v>175</v>
      </c>
      <c r="H223" s="204">
        <v>163.53999999999999</v>
      </c>
      <c r="I223" s="205"/>
      <c r="J223" s="206">
        <f>ROUND(I223*H223,2)</f>
        <v>0</v>
      </c>
      <c r="K223" s="207"/>
      <c r="L223" s="38"/>
      <c r="M223" s="215" t="s">
        <v>1</v>
      </c>
      <c r="N223" s="216" t="s">
        <v>38</v>
      </c>
      <c r="O223" s="85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13" t="s">
        <v>134</v>
      </c>
      <c r="AT223" s="213" t="s">
        <v>131</v>
      </c>
      <c r="AU223" s="213" t="s">
        <v>73</v>
      </c>
      <c r="AY223" s="11" t="s">
        <v>135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1" t="s">
        <v>81</v>
      </c>
      <c r="BK223" s="214">
        <f>ROUND(I223*H223,2)</f>
        <v>0</v>
      </c>
      <c r="BL223" s="11" t="s">
        <v>134</v>
      </c>
      <c r="BM223" s="213" t="s">
        <v>560</v>
      </c>
    </row>
    <row r="224" s="2" customFormat="1" ht="24" customHeight="1">
      <c r="A224" s="32"/>
      <c r="B224" s="33"/>
      <c r="C224" s="200" t="s">
        <v>328</v>
      </c>
      <c r="D224" s="200" t="s">
        <v>131</v>
      </c>
      <c r="E224" s="201" t="s">
        <v>308</v>
      </c>
      <c r="F224" s="202" t="s">
        <v>309</v>
      </c>
      <c r="G224" s="203" t="s">
        <v>175</v>
      </c>
      <c r="H224" s="204">
        <v>163.53999999999999</v>
      </c>
      <c r="I224" s="205"/>
      <c r="J224" s="206">
        <f>ROUND(I224*H224,2)</f>
        <v>0</v>
      </c>
      <c r="K224" s="207"/>
      <c r="L224" s="38"/>
      <c r="M224" s="215" t="s">
        <v>1</v>
      </c>
      <c r="N224" s="216" t="s">
        <v>38</v>
      </c>
      <c r="O224" s="85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13" t="s">
        <v>134</v>
      </c>
      <c r="AT224" s="213" t="s">
        <v>131</v>
      </c>
      <c r="AU224" s="213" t="s">
        <v>73</v>
      </c>
      <c r="AY224" s="11" t="s">
        <v>135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1" t="s">
        <v>81</v>
      </c>
      <c r="BK224" s="214">
        <f>ROUND(I224*H224,2)</f>
        <v>0</v>
      </c>
      <c r="BL224" s="11" t="s">
        <v>134</v>
      </c>
      <c r="BM224" s="213" t="s">
        <v>561</v>
      </c>
    </row>
    <row r="225" s="2" customFormat="1" ht="24" customHeight="1">
      <c r="A225" s="32"/>
      <c r="B225" s="33"/>
      <c r="C225" s="200" t="s">
        <v>562</v>
      </c>
      <c r="D225" s="200" t="s">
        <v>131</v>
      </c>
      <c r="E225" s="201" t="s">
        <v>311</v>
      </c>
      <c r="F225" s="202" t="s">
        <v>312</v>
      </c>
      <c r="G225" s="203" t="s">
        <v>139</v>
      </c>
      <c r="H225" s="204">
        <v>3</v>
      </c>
      <c r="I225" s="205"/>
      <c r="J225" s="206">
        <f>ROUND(I225*H225,2)</f>
        <v>0</v>
      </c>
      <c r="K225" s="207"/>
      <c r="L225" s="38"/>
      <c r="M225" s="215" t="s">
        <v>1</v>
      </c>
      <c r="N225" s="216" t="s">
        <v>38</v>
      </c>
      <c r="O225" s="85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13" t="s">
        <v>134</v>
      </c>
      <c r="AT225" s="213" t="s">
        <v>131</v>
      </c>
      <c r="AU225" s="213" t="s">
        <v>73</v>
      </c>
      <c r="AY225" s="11" t="s">
        <v>135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1" t="s">
        <v>81</v>
      </c>
      <c r="BK225" s="214">
        <f>ROUND(I225*H225,2)</f>
        <v>0</v>
      </c>
      <c r="BL225" s="11" t="s">
        <v>134</v>
      </c>
      <c r="BM225" s="213" t="s">
        <v>563</v>
      </c>
    </row>
    <row r="226" s="2" customFormat="1" ht="24" customHeight="1">
      <c r="A226" s="32"/>
      <c r="B226" s="33"/>
      <c r="C226" s="200" t="s">
        <v>332</v>
      </c>
      <c r="D226" s="200" t="s">
        <v>131</v>
      </c>
      <c r="E226" s="201" t="s">
        <v>315</v>
      </c>
      <c r="F226" s="202" t="s">
        <v>316</v>
      </c>
      <c r="G226" s="203" t="s">
        <v>139</v>
      </c>
      <c r="H226" s="204">
        <v>3</v>
      </c>
      <c r="I226" s="205"/>
      <c r="J226" s="206">
        <f>ROUND(I226*H226,2)</f>
        <v>0</v>
      </c>
      <c r="K226" s="207"/>
      <c r="L226" s="38"/>
      <c r="M226" s="215" t="s">
        <v>1</v>
      </c>
      <c r="N226" s="216" t="s">
        <v>38</v>
      </c>
      <c r="O226" s="85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13" t="s">
        <v>134</v>
      </c>
      <c r="AT226" s="213" t="s">
        <v>131</v>
      </c>
      <c r="AU226" s="213" t="s">
        <v>73</v>
      </c>
      <c r="AY226" s="11" t="s">
        <v>135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1" t="s">
        <v>81</v>
      </c>
      <c r="BK226" s="214">
        <f>ROUND(I226*H226,2)</f>
        <v>0</v>
      </c>
      <c r="BL226" s="11" t="s">
        <v>134</v>
      </c>
      <c r="BM226" s="213" t="s">
        <v>564</v>
      </c>
    </row>
    <row r="227" s="2" customFormat="1" ht="16.5" customHeight="1">
      <c r="A227" s="32"/>
      <c r="B227" s="33"/>
      <c r="C227" s="200" t="s">
        <v>565</v>
      </c>
      <c r="D227" s="200" t="s">
        <v>131</v>
      </c>
      <c r="E227" s="201" t="s">
        <v>318</v>
      </c>
      <c r="F227" s="202" t="s">
        <v>319</v>
      </c>
      <c r="G227" s="203" t="s">
        <v>320</v>
      </c>
      <c r="H227" s="204">
        <v>3</v>
      </c>
      <c r="I227" s="205"/>
      <c r="J227" s="206">
        <f>ROUND(I227*H227,2)</f>
        <v>0</v>
      </c>
      <c r="K227" s="207"/>
      <c r="L227" s="38"/>
      <c r="M227" s="215" t="s">
        <v>1</v>
      </c>
      <c r="N227" s="216" t="s">
        <v>38</v>
      </c>
      <c r="O227" s="85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13" t="s">
        <v>134</v>
      </c>
      <c r="AT227" s="213" t="s">
        <v>131</v>
      </c>
      <c r="AU227" s="213" t="s">
        <v>73</v>
      </c>
      <c r="AY227" s="11" t="s">
        <v>135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1" t="s">
        <v>81</v>
      </c>
      <c r="BK227" s="214">
        <f>ROUND(I227*H227,2)</f>
        <v>0</v>
      </c>
      <c r="BL227" s="11" t="s">
        <v>134</v>
      </c>
      <c r="BM227" s="213" t="s">
        <v>566</v>
      </c>
    </row>
    <row r="228" s="2" customFormat="1" ht="36" customHeight="1">
      <c r="A228" s="32"/>
      <c r="B228" s="33"/>
      <c r="C228" s="200" t="s">
        <v>335</v>
      </c>
      <c r="D228" s="200" t="s">
        <v>131</v>
      </c>
      <c r="E228" s="201" t="s">
        <v>567</v>
      </c>
      <c r="F228" s="202" t="s">
        <v>568</v>
      </c>
      <c r="G228" s="203" t="s">
        <v>139</v>
      </c>
      <c r="H228" s="204">
        <v>1</v>
      </c>
      <c r="I228" s="205"/>
      <c r="J228" s="206">
        <f>ROUND(I228*H228,2)</f>
        <v>0</v>
      </c>
      <c r="K228" s="207"/>
      <c r="L228" s="38"/>
      <c r="M228" s="215" t="s">
        <v>1</v>
      </c>
      <c r="N228" s="216" t="s">
        <v>38</v>
      </c>
      <c r="O228" s="85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13" t="s">
        <v>134</v>
      </c>
      <c r="AT228" s="213" t="s">
        <v>131</v>
      </c>
      <c r="AU228" s="213" t="s">
        <v>73</v>
      </c>
      <c r="AY228" s="11" t="s">
        <v>135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1" t="s">
        <v>81</v>
      </c>
      <c r="BK228" s="214">
        <f>ROUND(I228*H228,2)</f>
        <v>0</v>
      </c>
      <c r="BL228" s="11" t="s">
        <v>134</v>
      </c>
      <c r="BM228" s="213" t="s">
        <v>569</v>
      </c>
    </row>
    <row r="229" s="2" customFormat="1" ht="36" customHeight="1">
      <c r="A229" s="32"/>
      <c r="B229" s="33"/>
      <c r="C229" s="200" t="s">
        <v>570</v>
      </c>
      <c r="D229" s="200" t="s">
        <v>131</v>
      </c>
      <c r="E229" s="201" t="s">
        <v>323</v>
      </c>
      <c r="F229" s="202" t="s">
        <v>324</v>
      </c>
      <c r="G229" s="203" t="s">
        <v>139</v>
      </c>
      <c r="H229" s="204">
        <v>2</v>
      </c>
      <c r="I229" s="205"/>
      <c r="J229" s="206">
        <f>ROUND(I229*H229,2)</f>
        <v>0</v>
      </c>
      <c r="K229" s="207"/>
      <c r="L229" s="38"/>
      <c r="M229" s="215" t="s">
        <v>1</v>
      </c>
      <c r="N229" s="216" t="s">
        <v>38</v>
      </c>
      <c r="O229" s="85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13" t="s">
        <v>134</v>
      </c>
      <c r="AT229" s="213" t="s">
        <v>131</v>
      </c>
      <c r="AU229" s="213" t="s">
        <v>73</v>
      </c>
      <c r="AY229" s="11" t="s">
        <v>135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1" t="s">
        <v>81</v>
      </c>
      <c r="BK229" s="214">
        <f>ROUND(I229*H229,2)</f>
        <v>0</v>
      </c>
      <c r="BL229" s="11" t="s">
        <v>134</v>
      </c>
      <c r="BM229" s="213" t="s">
        <v>571</v>
      </c>
    </row>
    <row r="230" s="2" customFormat="1" ht="16.5" customHeight="1">
      <c r="A230" s="32"/>
      <c r="B230" s="33"/>
      <c r="C230" s="200" t="s">
        <v>340</v>
      </c>
      <c r="D230" s="200" t="s">
        <v>131</v>
      </c>
      <c r="E230" s="201" t="s">
        <v>326</v>
      </c>
      <c r="F230" s="202" t="s">
        <v>327</v>
      </c>
      <c r="G230" s="203" t="s">
        <v>139</v>
      </c>
      <c r="H230" s="204">
        <v>30</v>
      </c>
      <c r="I230" s="205"/>
      <c r="J230" s="206">
        <f>ROUND(I230*H230,2)</f>
        <v>0</v>
      </c>
      <c r="K230" s="207"/>
      <c r="L230" s="38"/>
      <c r="M230" s="215" t="s">
        <v>1</v>
      </c>
      <c r="N230" s="216" t="s">
        <v>38</v>
      </c>
      <c r="O230" s="85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13" t="s">
        <v>134</v>
      </c>
      <c r="AT230" s="213" t="s">
        <v>131</v>
      </c>
      <c r="AU230" s="213" t="s">
        <v>73</v>
      </c>
      <c r="AY230" s="11" t="s">
        <v>135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1" t="s">
        <v>81</v>
      </c>
      <c r="BK230" s="214">
        <f>ROUND(I230*H230,2)</f>
        <v>0</v>
      </c>
      <c r="BL230" s="11" t="s">
        <v>134</v>
      </c>
      <c r="BM230" s="213" t="s">
        <v>572</v>
      </c>
    </row>
    <row r="231" s="2" customFormat="1" ht="24" customHeight="1">
      <c r="A231" s="32"/>
      <c r="B231" s="33"/>
      <c r="C231" s="200" t="s">
        <v>573</v>
      </c>
      <c r="D231" s="200" t="s">
        <v>131</v>
      </c>
      <c r="E231" s="201" t="s">
        <v>330</v>
      </c>
      <c r="F231" s="202" t="s">
        <v>331</v>
      </c>
      <c r="G231" s="203" t="s">
        <v>139</v>
      </c>
      <c r="H231" s="204">
        <v>15</v>
      </c>
      <c r="I231" s="205"/>
      <c r="J231" s="206">
        <f>ROUND(I231*H231,2)</f>
        <v>0</v>
      </c>
      <c r="K231" s="207"/>
      <c r="L231" s="38"/>
      <c r="M231" s="215" t="s">
        <v>1</v>
      </c>
      <c r="N231" s="216" t="s">
        <v>38</v>
      </c>
      <c r="O231" s="85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13" t="s">
        <v>134</v>
      </c>
      <c r="AT231" s="213" t="s">
        <v>131</v>
      </c>
      <c r="AU231" s="213" t="s">
        <v>73</v>
      </c>
      <c r="AY231" s="11" t="s">
        <v>135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1" t="s">
        <v>81</v>
      </c>
      <c r="BK231" s="214">
        <f>ROUND(I231*H231,2)</f>
        <v>0</v>
      </c>
      <c r="BL231" s="11" t="s">
        <v>134</v>
      </c>
      <c r="BM231" s="213" t="s">
        <v>574</v>
      </c>
    </row>
    <row r="232" s="2" customFormat="1" ht="24" customHeight="1">
      <c r="A232" s="32"/>
      <c r="B232" s="33"/>
      <c r="C232" s="200" t="s">
        <v>343</v>
      </c>
      <c r="D232" s="200" t="s">
        <v>131</v>
      </c>
      <c r="E232" s="201" t="s">
        <v>333</v>
      </c>
      <c r="F232" s="202" t="s">
        <v>334</v>
      </c>
      <c r="G232" s="203" t="s">
        <v>139</v>
      </c>
      <c r="H232" s="204">
        <v>15</v>
      </c>
      <c r="I232" s="205"/>
      <c r="J232" s="206">
        <f>ROUND(I232*H232,2)</f>
        <v>0</v>
      </c>
      <c r="K232" s="207"/>
      <c r="L232" s="38"/>
      <c r="M232" s="215" t="s">
        <v>1</v>
      </c>
      <c r="N232" s="216" t="s">
        <v>38</v>
      </c>
      <c r="O232" s="85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13" t="s">
        <v>134</v>
      </c>
      <c r="AT232" s="213" t="s">
        <v>131</v>
      </c>
      <c r="AU232" s="213" t="s">
        <v>73</v>
      </c>
      <c r="AY232" s="11" t="s">
        <v>135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1" t="s">
        <v>81</v>
      </c>
      <c r="BK232" s="214">
        <f>ROUND(I232*H232,2)</f>
        <v>0</v>
      </c>
      <c r="BL232" s="11" t="s">
        <v>134</v>
      </c>
      <c r="BM232" s="213" t="s">
        <v>575</v>
      </c>
    </row>
    <row r="233" s="2" customFormat="1" ht="16.5" customHeight="1">
      <c r="A233" s="32"/>
      <c r="B233" s="33"/>
      <c r="C233" s="200" t="s">
        <v>576</v>
      </c>
      <c r="D233" s="200" t="s">
        <v>131</v>
      </c>
      <c r="E233" s="201" t="s">
        <v>337</v>
      </c>
      <c r="F233" s="202" t="s">
        <v>338</v>
      </c>
      <c r="G233" s="203" t="s">
        <v>339</v>
      </c>
      <c r="H233" s="204">
        <v>6</v>
      </c>
      <c r="I233" s="205"/>
      <c r="J233" s="206">
        <f>ROUND(I233*H233,2)</f>
        <v>0</v>
      </c>
      <c r="K233" s="207"/>
      <c r="L233" s="38"/>
      <c r="M233" s="215" t="s">
        <v>1</v>
      </c>
      <c r="N233" s="216" t="s">
        <v>38</v>
      </c>
      <c r="O233" s="85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13" t="s">
        <v>134</v>
      </c>
      <c r="AT233" s="213" t="s">
        <v>131</v>
      </c>
      <c r="AU233" s="213" t="s">
        <v>73</v>
      </c>
      <c r="AY233" s="11" t="s">
        <v>135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1" t="s">
        <v>81</v>
      </c>
      <c r="BK233" s="214">
        <f>ROUND(I233*H233,2)</f>
        <v>0</v>
      </c>
      <c r="BL233" s="11" t="s">
        <v>134</v>
      </c>
      <c r="BM233" s="213" t="s">
        <v>577</v>
      </c>
    </row>
    <row r="234" s="2" customFormat="1" ht="16.5" customHeight="1">
      <c r="A234" s="32"/>
      <c r="B234" s="33"/>
      <c r="C234" s="200" t="s">
        <v>347</v>
      </c>
      <c r="D234" s="200" t="s">
        <v>131</v>
      </c>
      <c r="E234" s="201" t="s">
        <v>341</v>
      </c>
      <c r="F234" s="202" t="s">
        <v>342</v>
      </c>
      <c r="G234" s="203" t="s">
        <v>339</v>
      </c>
      <c r="H234" s="204">
        <v>6</v>
      </c>
      <c r="I234" s="205"/>
      <c r="J234" s="206">
        <f>ROUND(I234*H234,2)</f>
        <v>0</v>
      </c>
      <c r="K234" s="207"/>
      <c r="L234" s="38"/>
      <c r="M234" s="215" t="s">
        <v>1</v>
      </c>
      <c r="N234" s="216" t="s">
        <v>38</v>
      </c>
      <c r="O234" s="85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13" t="s">
        <v>134</v>
      </c>
      <c r="AT234" s="213" t="s">
        <v>131</v>
      </c>
      <c r="AU234" s="213" t="s">
        <v>73</v>
      </c>
      <c r="AY234" s="11" t="s">
        <v>135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1" t="s">
        <v>81</v>
      </c>
      <c r="BK234" s="214">
        <f>ROUND(I234*H234,2)</f>
        <v>0</v>
      </c>
      <c r="BL234" s="11" t="s">
        <v>134</v>
      </c>
      <c r="BM234" s="213" t="s">
        <v>578</v>
      </c>
    </row>
    <row r="235" s="2" customFormat="1" ht="36" customHeight="1">
      <c r="A235" s="32"/>
      <c r="B235" s="33"/>
      <c r="C235" s="200" t="s">
        <v>579</v>
      </c>
      <c r="D235" s="200" t="s">
        <v>131</v>
      </c>
      <c r="E235" s="201" t="s">
        <v>345</v>
      </c>
      <c r="F235" s="202" t="s">
        <v>346</v>
      </c>
      <c r="G235" s="203" t="s">
        <v>139</v>
      </c>
      <c r="H235" s="204">
        <v>4</v>
      </c>
      <c r="I235" s="205"/>
      <c r="J235" s="206">
        <f>ROUND(I235*H235,2)</f>
        <v>0</v>
      </c>
      <c r="K235" s="207"/>
      <c r="L235" s="38"/>
      <c r="M235" s="215" t="s">
        <v>1</v>
      </c>
      <c r="N235" s="216" t="s">
        <v>38</v>
      </c>
      <c r="O235" s="85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13" t="s">
        <v>134</v>
      </c>
      <c r="AT235" s="213" t="s">
        <v>131</v>
      </c>
      <c r="AU235" s="213" t="s">
        <v>73</v>
      </c>
      <c r="AY235" s="11" t="s">
        <v>135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1" t="s">
        <v>81</v>
      </c>
      <c r="BK235" s="214">
        <f>ROUND(I235*H235,2)</f>
        <v>0</v>
      </c>
      <c r="BL235" s="11" t="s">
        <v>134</v>
      </c>
      <c r="BM235" s="213" t="s">
        <v>580</v>
      </c>
    </row>
    <row r="236" s="2" customFormat="1" ht="24" customHeight="1">
      <c r="A236" s="32"/>
      <c r="B236" s="33"/>
      <c r="C236" s="200" t="s">
        <v>350</v>
      </c>
      <c r="D236" s="200" t="s">
        <v>131</v>
      </c>
      <c r="E236" s="201" t="s">
        <v>348</v>
      </c>
      <c r="F236" s="202" t="s">
        <v>349</v>
      </c>
      <c r="G236" s="203" t="s">
        <v>139</v>
      </c>
      <c r="H236" s="204">
        <v>4</v>
      </c>
      <c r="I236" s="205"/>
      <c r="J236" s="206">
        <f>ROUND(I236*H236,2)</f>
        <v>0</v>
      </c>
      <c r="K236" s="207"/>
      <c r="L236" s="38"/>
      <c r="M236" s="215" t="s">
        <v>1</v>
      </c>
      <c r="N236" s="216" t="s">
        <v>38</v>
      </c>
      <c r="O236" s="85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13" t="s">
        <v>134</v>
      </c>
      <c r="AT236" s="213" t="s">
        <v>131</v>
      </c>
      <c r="AU236" s="213" t="s">
        <v>73</v>
      </c>
      <c r="AY236" s="11" t="s">
        <v>135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1" t="s">
        <v>81</v>
      </c>
      <c r="BK236" s="214">
        <f>ROUND(I236*H236,2)</f>
        <v>0</v>
      </c>
      <c r="BL236" s="11" t="s">
        <v>134</v>
      </c>
      <c r="BM236" s="213" t="s">
        <v>581</v>
      </c>
    </row>
    <row r="237" s="2" customFormat="1" ht="24" customHeight="1">
      <c r="A237" s="32"/>
      <c r="B237" s="33"/>
      <c r="C237" s="200" t="s">
        <v>582</v>
      </c>
      <c r="D237" s="200" t="s">
        <v>131</v>
      </c>
      <c r="E237" s="201" t="s">
        <v>132</v>
      </c>
      <c r="F237" s="202" t="s">
        <v>360</v>
      </c>
      <c r="G237" s="203" t="s">
        <v>133</v>
      </c>
      <c r="H237" s="204">
        <v>1</v>
      </c>
      <c r="I237" s="205"/>
      <c r="J237" s="206">
        <f>ROUND(I237*H237,2)</f>
        <v>0</v>
      </c>
      <c r="K237" s="207"/>
      <c r="L237" s="38"/>
      <c r="M237" s="215" t="s">
        <v>1</v>
      </c>
      <c r="N237" s="216" t="s">
        <v>38</v>
      </c>
      <c r="O237" s="85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13" t="s">
        <v>134</v>
      </c>
      <c r="AT237" s="213" t="s">
        <v>131</v>
      </c>
      <c r="AU237" s="213" t="s">
        <v>73</v>
      </c>
      <c r="AY237" s="11" t="s">
        <v>135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1" t="s">
        <v>81</v>
      </c>
      <c r="BK237" s="214">
        <f>ROUND(I237*H237,2)</f>
        <v>0</v>
      </c>
      <c r="BL237" s="11" t="s">
        <v>134</v>
      </c>
      <c r="BM237" s="213" t="s">
        <v>583</v>
      </c>
    </row>
    <row r="238" s="2" customFormat="1" ht="16.5" customHeight="1">
      <c r="A238" s="32"/>
      <c r="B238" s="33"/>
      <c r="C238" s="200" t="s">
        <v>354</v>
      </c>
      <c r="D238" s="200" t="s">
        <v>131</v>
      </c>
      <c r="E238" s="201" t="s">
        <v>362</v>
      </c>
      <c r="F238" s="202" t="s">
        <v>363</v>
      </c>
      <c r="G238" s="203" t="s">
        <v>139</v>
      </c>
      <c r="H238" s="204">
        <v>3</v>
      </c>
      <c r="I238" s="205"/>
      <c r="J238" s="206">
        <f>ROUND(I238*H238,2)</f>
        <v>0</v>
      </c>
      <c r="K238" s="207"/>
      <c r="L238" s="38"/>
      <c r="M238" s="215" t="s">
        <v>1</v>
      </c>
      <c r="N238" s="216" t="s">
        <v>38</v>
      </c>
      <c r="O238" s="85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13" t="s">
        <v>134</v>
      </c>
      <c r="AT238" s="213" t="s">
        <v>131</v>
      </c>
      <c r="AU238" s="213" t="s">
        <v>73</v>
      </c>
      <c r="AY238" s="11" t="s">
        <v>135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1" t="s">
        <v>81</v>
      </c>
      <c r="BK238" s="214">
        <f>ROUND(I238*H238,2)</f>
        <v>0</v>
      </c>
      <c r="BL238" s="11" t="s">
        <v>134</v>
      </c>
      <c r="BM238" s="213" t="s">
        <v>584</v>
      </c>
    </row>
    <row r="239" s="2" customFormat="1" ht="16.5" customHeight="1">
      <c r="A239" s="32"/>
      <c r="B239" s="33"/>
      <c r="C239" s="200" t="s">
        <v>585</v>
      </c>
      <c r="D239" s="200" t="s">
        <v>131</v>
      </c>
      <c r="E239" s="201" t="s">
        <v>366</v>
      </c>
      <c r="F239" s="202" t="s">
        <v>367</v>
      </c>
      <c r="G239" s="203" t="s">
        <v>139</v>
      </c>
      <c r="H239" s="204">
        <v>3</v>
      </c>
      <c r="I239" s="205"/>
      <c r="J239" s="206">
        <f>ROUND(I239*H239,2)</f>
        <v>0</v>
      </c>
      <c r="K239" s="207"/>
      <c r="L239" s="38"/>
      <c r="M239" s="215" t="s">
        <v>1</v>
      </c>
      <c r="N239" s="216" t="s">
        <v>38</v>
      </c>
      <c r="O239" s="85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13" t="s">
        <v>134</v>
      </c>
      <c r="AT239" s="213" t="s">
        <v>131</v>
      </c>
      <c r="AU239" s="213" t="s">
        <v>73</v>
      </c>
      <c r="AY239" s="11" t="s">
        <v>135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1" t="s">
        <v>81</v>
      </c>
      <c r="BK239" s="214">
        <f>ROUND(I239*H239,2)</f>
        <v>0</v>
      </c>
      <c r="BL239" s="11" t="s">
        <v>134</v>
      </c>
      <c r="BM239" s="213" t="s">
        <v>586</v>
      </c>
    </row>
    <row r="240" s="2" customFormat="1" ht="24" customHeight="1">
      <c r="A240" s="32"/>
      <c r="B240" s="33"/>
      <c r="C240" s="200" t="s">
        <v>357</v>
      </c>
      <c r="D240" s="200" t="s">
        <v>131</v>
      </c>
      <c r="E240" s="201" t="s">
        <v>369</v>
      </c>
      <c r="F240" s="202" t="s">
        <v>370</v>
      </c>
      <c r="G240" s="203" t="s">
        <v>167</v>
      </c>
      <c r="H240" s="204">
        <v>0.5</v>
      </c>
      <c r="I240" s="205"/>
      <c r="J240" s="206">
        <f>ROUND(I240*H240,2)</f>
        <v>0</v>
      </c>
      <c r="K240" s="207"/>
      <c r="L240" s="38"/>
      <c r="M240" s="215" t="s">
        <v>1</v>
      </c>
      <c r="N240" s="216" t="s">
        <v>38</v>
      </c>
      <c r="O240" s="85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13" t="s">
        <v>134</v>
      </c>
      <c r="AT240" s="213" t="s">
        <v>131</v>
      </c>
      <c r="AU240" s="213" t="s">
        <v>73</v>
      </c>
      <c r="AY240" s="11" t="s">
        <v>135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1" t="s">
        <v>81</v>
      </c>
      <c r="BK240" s="214">
        <f>ROUND(I240*H240,2)</f>
        <v>0</v>
      </c>
      <c r="BL240" s="11" t="s">
        <v>134</v>
      </c>
      <c r="BM240" s="213" t="s">
        <v>587</v>
      </c>
    </row>
    <row r="241" s="2" customFormat="1" ht="24" customHeight="1">
      <c r="A241" s="32"/>
      <c r="B241" s="33"/>
      <c r="C241" s="200" t="s">
        <v>588</v>
      </c>
      <c r="D241" s="200" t="s">
        <v>131</v>
      </c>
      <c r="E241" s="201" t="s">
        <v>373</v>
      </c>
      <c r="F241" s="202" t="s">
        <v>374</v>
      </c>
      <c r="G241" s="203" t="s">
        <v>167</v>
      </c>
      <c r="H241" s="204">
        <v>0.041000000000000002</v>
      </c>
      <c r="I241" s="205"/>
      <c r="J241" s="206">
        <f>ROUND(I241*H241,2)</f>
        <v>0</v>
      </c>
      <c r="K241" s="207"/>
      <c r="L241" s="38"/>
      <c r="M241" s="215" t="s">
        <v>1</v>
      </c>
      <c r="N241" s="216" t="s">
        <v>38</v>
      </c>
      <c r="O241" s="85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13" t="s">
        <v>134</v>
      </c>
      <c r="AT241" s="213" t="s">
        <v>131</v>
      </c>
      <c r="AU241" s="213" t="s">
        <v>73</v>
      </c>
      <c r="AY241" s="11" t="s">
        <v>135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1" t="s">
        <v>81</v>
      </c>
      <c r="BK241" s="214">
        <f>ROUND(I241*H241,2)</f>
        <v>0</v>
      </c>
      <c r="BL241" s="11" t="s">
        <v>134</v>
      </c>
      <c r="BM241" s="213" t="s">
        <v>589</v>
      </c>
    </row>
    <row r="242" s="2" customFormat="1" ht="24" customHeight="1">
      <c r="A242" s="32"/>
      <c r="B242" s="33"/>
      <c r="C242" s="200" t="s">
        <v>361</v>
      </c>
      <c r="D242" s="200" t="s">
        <v>131</v>
      </c>
      <c r="E242" s="201" t="s">
        <v>376</v>
      </c>
      <c r="F242" s="202" t="s">
        <v>377</v>
      </c>
      <c r="G242" s="203" t="s">
        <v>167</v>
      </c>
      <c r="H242" s="204">
        <v>0.085999999999999993</v>
      </c>
      <c r="I242" s="205"/>
      <c r="J242" s="206">
        <f>ROUND(I242*H242,2)</f>
        <v>0</v>
      </c>
      <c r="K242" s="207"/>
      <c r="L242" s="38"/>
      <c r="M242" s="215" t="s">
        <v>1</v>
      </c>
      <c r="N242" s="216" t="s">
        <v>38</v>
      </c>
      <c r="O242" s="85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13" t="s">
        <v>134</v>
      </c>
      <c r="AT242" s="213" t="s">
        <v>131</v>
      </c>
      <c r="AU242" s="213" t="s">
        <v>73</v>
      </c>
      <c r="AY242" s="11" t="s">
        <v>135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1" t="s">
        <v>81</v>
      </c>
      <c r="BK242" s="214">
        <f>ROUND(I242*H242,2)</f>
        <v>0</v>
      </c>
      <c r="BL242" s="11" t="s">
        <v>134</v>
      </c>
      <c r="BM242" s="213" t="s">
        <v>590</v>
      </c>
    </row>
    <row r="243" s="2" customFormat="1" ht="24" customHeight="1">
      <c r="A243" s="32"/>
      <c r="B243" s="33"/>
      <c r="C243" s="200" t="s">
        <v>591</v>
      </c>
      <c r="D243" s="200" t="s">
        <v>131</v>
      </c>
      <c r="E243" s="201" t="s">
        <v>380</v>
      </c>
      <c r="F243" s="202" t="s">
        <v>381</v>
      </c>
      <c r="G243" s="203" t="s">
        <v>175</v>
      </c>
      <c r="H243" s="204">
        <v>163.53999999999999</v>
      </c>
      <c r="I243" s="205"/>
      <c r="J243" s="206">
        <f>ROUND(I243*H243,2)</f>
        <v>0</v>
      </c>
      <c r="K243" s="207"/>
      <c r="L243" s="38"/>
      <c r="M243" s="215" t="s">
        <v>1</v>
      </c>
      <c r="N243" s="216" t="s">
        <v>38</v>
      </c>
      <c r="O243" s="85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13" t="s">
        <v>134</v>
      </c>
      <c r="AT243" s="213" t="s">
        <v>131</v>
      </c>
      <c r="AU243" s="213" t="s">
        <v>73</v>
      </c>
      <c r="AY243" s="11" t="s">
        <v>135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1" t="s">
        <v>81</v>
      </c>
      <c r="BK243" s="214">
        <f>ROUND(I243*H243,2)</f>
        <v>0</v>
      </c>
      <c r="BL243" s="11" t="s">
        <v>134</v>
      </c>
      <c r="BM243" s="213" t="s">
        <v>592</v>
      </c>
    </row>
    <row r="244" s="2" customFormat="1" ht="16.5" customHeight="1">
      <c r="A244" s="32"/>
      <c r="B244" s="33"/>
      <c r="C244" s="200" t="s">
        <v>364</v>
      </c>
      <c r="D244" s="200" t="s">
        <v>131</v>
      </c>
      <c r="E244" s="201" t="s">
        <v>383</v>
      </c>
      <c r="F244" s="202" t="s">
        <v>384</v>
      </c>
      <c r="G244" s="203" t="s">
        <v>142</v>
      </c>
      <c r="H244" s="204">
        <v>1097.595</v>
      </c>
      <c r="I244" s="205"/>
      <c r="J244" s="206">
        <f>ROUND(I244*H244,2)</f>
        <v>0</v>
      </c>
      <c r="K244" s="207"/>
      <c r="L244" s="38"/>
      <c r="M244" s="215" t="s">
        <v>1</v>
      </c>
      <c r="N244" s="216" t="s">
        <v>38</v>
      </c>
      <c r="O244" s="85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13" t="s">
        <v>134</v>
      </c>
      <c r="AT244" s="213" t="s">
        <v>131</v>
      </c>
      <c r="AU244" s="213" t="s">
        <v>73</v>
      </c>
      <c r="AY244" s="11" t="s">
        <v>135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1" t="s">
        <v>81</v>
      </c>
      <c r="BK244" s="214">
        <f>ROUND(I244*H244,2)</f>
        <v>0</v>
      </c>
      <c r="BL244" s="11" t="s">
        <v>134</v>
      </c>
      <c r="BM244" s="213" t="s">
        <v>593</v>
      </c>
    </row>
    <row r="245" s="2" customFormat="1" ht="24" customHeight="1">
      <c r="A245" s="32"/>
      <c r="B245" s="33"/>
      <c r="C245" s="200" t="s">
        <v>594</v>
      </c>
      <c r="D245" s="200" t="s">
        <v>131</v>
      </c>
      <c r="E245" s="201" t="s">
        <v>205</v>
      </c>
      <c r="F245" s="202" t="s">
        <v>206</v>
      </c>
      <c r="G245" s="203" t="s">
        <v>142</v>
      </c>
      <c r="H245" s="204">
        <v>1097.595</v>
      </c>
      <c r="I245" s="205"/>
      <c r="J245" s="206">
        <f>ROUND(I245*H245,2)</f>
        <v>0</v>
      </c>
      <c r="K245" s="207"/>
      <c r="L245" s="38"/>
      <c r="M245" s="215" t="s">
        <v>1</v>
      </c>
      <c r="N245" s="216" t="s">
        <v>38</v>
      </c>
      <c r="O245" s="85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13" t="s">
        <v>134</v>
      </c>
      <c r="AT245" s="213" t="s">
        <v>131</v>
      </c>
      <c r="AU245" s="213" t="s">
        <v>73</v>
      </c>
      <c r="AY245" s="11" t="s">
        <v>135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1" t="s">
        <v>81</v>
      </c>
      <c r="BK245" s="214">
        <f>ROUND(I245*H245,2)</f>
        <v>0</v>
      </c>
      <c r="BL245" s="11" t="s">
        <v>134</v>
      </c>
      <c r="BM245" s="213" t="s">
        <v>595</v>
      </c>
    </row>
    <row r="246" s="2" customFormat="1" ht="16.5" customHeight="1">
      <c r="A246" s="32"/>
      <c r="B246" s="33"/>
      <c r="C246" s="200" t="s">
        <v>368</v>
      </c>
      <c r="D246" s="200" t="s">
        <v>131</v>
      </c>
      <c r="E246" s="201" t="s">
        <v>388</v>
      </c>
      <c r="F246" s="202" t="s">
        <v>389</v>
      </c>
      <c r="G246" s="203" t="s">
        <v>142</v>
      </c>
      <c r="H246" s="204">
        <v>1097.595</v>
      </c>
      <c r="I246" s="205"/>
      <c r="J246" s="206">
        <f>ROUND(I246*H246,2)</f>
        <v>0</v>
      </c>
      <c r="K246" s="207"/>
      <c r="L246" s="38"/>
      <c r="M246" s="215" t="s">
        <v>1</v>
      </c>
      <c r="N246" s="216" t="s">
        <v>38</v>
      </c>
      <c r="O246" s="85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13" t="s">
        <v>134</v>
      </c>
      <c r="AT246" s="213" t="s">
        <v>131</v>
      </c>
      <c r="AU246" s="213" t="s">
        <v>73</v>
      </c>
      <c r="AY246" s="11" t="s">
        <v>135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1" t="s">
        <v>81</v>
      </c>
      <c r="BK246" s="214">
        <f>ROUND(I246*H246,2)</f>
        <v>0</v>
      </c>
      <c r="BL246" s="11" t="s">
        <v>134</v>
      </c>
      <c r="BM246" s="213" t="s">
        <v>596</v>
      </c>
    </row>
    <row r="247" s="2" customFormat="1" ht="24" customHeight="1">
      <c r="A247" s="32"/>
      <c r="B247" s="33"/>
      <c r="C247" s="200" t="s">
        <v>597</v>
      </c>
      <c r="D247" s="200" t="s">
        <v>131</v>
      </c>
      <c r="E247" s="201" t="s">
        <v>392</v>
      </c>
      <c r="F247" s="202" t="s">
        <v>393</v>
      </c>
      <c r="G247" s="203" t="s">
        <v>142</v>
      </c>
      <c r="H247" s="204">
        <v>35.613</v>
      </c>
      <c r="I247" s="205"/>
      <c r="J247" s="206">
        <f>ROUND(I247*H247,2)</f>
        <v>0</v>
      </c>
      <c r="K247" s="207"/>
      <c r="L247" s="38"/>
      <c r="M247" s="215" t="s">
        <v>1</v>
      </c>
      <c r="N247" s="216" t="s">
        <v>38</v>
      </c>
      <c r="O247" s="85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13" t="s">
        <v>134</v>
      </c>
      <c r="AT247" s="213" t="s">
        <v>131</v>
      </c>
      <c r="AU247" s="213" t="s">
        <v>73</v>
      </c>
      <c r="AY247" s="11" t="s">
        <v>135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1" t="s">
        <v>81</v>
      </c>
      <c r="BK247" s="214">
        <f>ROUND(I247*H247,2)</f>
        <v>0</v>
      </c>
      <c r="BL247" s="11" t="s">
        <v>134</v>
      </c>
      <c r="BM247" s="213" t="s">
        <v>598</v>
      </c>
    </row>
    <row r="248" s="2" customFormat="1" ht="36" customHeight="1">
      <c r="A248" s="32"/>
      <c r="B248" s="33"/>
      <c r="C248" s="200" t="s">
        <v>371</v>
      </c>
      <c r="D248" s="200" t="s">
        <v>131</v>
      </c>
      <c r="E248" s="201" t="s">
        <v>395</v>
      </c>
      <c r="F248" s="202" t="s">
        <v>396</v>
      </c>
      <c r="G248" s="203" t="s">
        <v>142</v>
      </c>
      <c r="H248" s="204">
        <v>35.613</v>
      </c>
      <c r="I248" s="205"/>
      <c r="J248" s="206">
        <f>ROUND(I248*H248,2)</f>
        <v>0</v>
      </c>
      <c r="K248" s="207"/>
      <c r="L248" s="38"/>
      <c r="M248" s="215" t="s">
        <v>1</v>
      </c>
      <c r="N248" s="216" t="s">
        <v>38</v>
      </c>
      <c r="O248" s="85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13" t="s">
        <v>134</v>
      </c>
      <c r="AT248" s="213" t="s">
        <v>131</v>
      </c>
      <c r="AU248" s="213" t="s">
        <v>73</v>
      </c>
      <c r="AY248" s="11" t="s">
        <v>135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1" t="s">
        <v>81</v>
      </c>
      <c r="BK248" s="214">
        <f>ROUND(I248*H248,2)</f>
        <v>0</v>
      </c>
      <c r="BL248" s="11" t="s">
        <v>134</v>
      </c>
      <c r="BM248" s="213" t="s">
        <v>599</v>
      </c>
    </row>
    <row r="249" s="2" customFormat="1" ht="16.5" customHeight="1">
      <c r="A249" s="32"/>
      <c r="B249" s="33"/>
      <c r="C249" s="200" t="s">
        <v>600</v>
      </c>
      <c r="D249" s="200" t="s">
        <v>131</v>
      </c>
      <c r="E249" s="201" t="s">
        <v>399</v>
      </c>
      <c r="F249" s="202" t="s">
        <v>400</v>
      </c>
      <c r="G249" s="203" t="s">
        <v>142</v>
      </c>
      <c r="H249" s="204">
        <v>34.93</v>
      </c>
      <c r="I249" s="205"/>
      <c r="J249" s="206">
        <f>ROUND(I249*H249,2)</f>
        <v>0</v>
      </c>
      <c r="K249" s="207"/>
      <c r="L249" s="38"/>
      <c r="M249" s="215" t="s">
        <v>1</v>
      </c>
      <c r="N249" s="216" t="s">
        <v>38</v>
      </c>
      <c r="O249" s="85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213" t="s">
        <v>134</v>
      </c>
      <c r="AT249" s="213" t="s">
        <v>131</v>
      </c>
      <c r="AU249" s="213" t="s">
        <v>73</v>
      </c>
      <c r="AY249" s="11" t="s">
        <v>135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1" t="s">
        <v>81</v>
      </c>
      <c r="BK249" s="214">
        <f>ROUND(I249*H249,2)</f>
        <v>0</v>
      </c>
      <c r="BL249" s="11" t="s">
        <v>134</v>
      </c>
      <c r="BM249" s="213" t="s">
        <v>601</v>
      </c>
    </row>
    <row r="250" s="2" customFormat="1" ht="16.5" customHeight="1">
      <c r="A250" s="32"/>
      <c r="B250" s="33"/>
      <c r="C250" s="200" t="s">
        <v>375</v>
      </c>
      <c r="D250" s="200" t="s">
        <v>131</v>
      </c>
      <c r="E250" s="201" t="s">
        <v>402</v>
      </c>
      <c r="F250" s="202" t="s">
        <v>403</v>
      </c>
      <c r="G250" s="203" t="s">
        <v>142</v>
      </c>
      <c r="H250" s="204">
        <v>0.68300000000000005</v>
      </c>
      <c r="I250" s="205"/>
      <c r="J250" s="206">
        <f>ROUND(I250*H250,2)</f>
        <v>0</v>
      </c>
      <c r="K250" s="207"/>
      <c r="L250" s="38"/>
      <c r="M250" s="215" t="s">
        <v>1</v>
      </c>
      <c r="N250" s="216" t="s">
        <v>38</v>
      </c>
      <c r="O250" s="85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213" t="s">
        <v>134</v>
      </c>
      <c r="AT250" s="213" t="s">
        <v>131</v>
      </c>
      <c r="AU250" s="213" t="s">
        <v>73</v>
      </c>
      <c r="AY250" s="11" t="s">
        <v>135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1" t="s">
        <v>81</v>
      </c>
      <c r="BK250" s="214">
        <f>ROUND(I250*H250,2)</f>
        <v>0</v>
      </c>
      <c r="BL250" s="11" t="s">
        <v>134</v>
      </c>
      <c r="BM250" s="213" t="s">
        <v>602</v>
      </c>
    </row>
    <row r="251" s="2" customFormat="1" ht="24" customHeight="1">
      <c r="A251" s="32"/>
      <c r="B251" s="33"/>
      <c r="C251" s="200" t="s">
        <v>603</v>
      </c>
      <c r="D251" s="200" t="s">
        <v>131</v>
      </c>
      <c r="E251" s="201" t="s">
        <v>406</v>
      </c>
      <c r="F251" s="202" t="s">
        <v>407</v>
      </c>
      <c r="G251" s="203" t="s">
        <v>139</v>
      </c>
      <c r="H251" s="204">
        <v>4</v>
      </c>
      <c r="I251" s="205"/>
      <c r="J251" s="206">
        <f>ROUND(I251*H251,2)</f>
        <v>0</v>
      </c>
      <c r="K251" s="207"/>
      <c r="L251" s="38"/>
      <c r="M251" s="215" t="s">
        <v>1</v>
      </c>
      <c r="N251" s="216" t="s">
        <v>38</v>
      </c>
      <c r="O251" s="85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13" t="s">
        <v>134</v>
      </c>
      <c r="AT251" s="213" t="s">
        <v>131</v>
      </c>
      <c r="AU251" s="213" t="s">
        <v>73</v>
      </c>
      <c r="AY251" s="11" t="s">
        <v>135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1" t="s">
        <v>81</v>
      </c>
      <c r="BK251" s="214">
        <f>ROUND(I251*H251,2)</f>
        <v>0</v>
      </c>
      <c r="BL251" s="11" t="s">
        <v>134</v>
      </c>
      <c r="BM251" s="213" t="s">
        <v>604</v>
      </c>
    </row>
    <row r="252" s="2" customFormat="1" ht="24" customHeight="1">
      <c r="A252" s="32"/>
      <c r="B252" s="33"/>
      <c r="C252" s="200" t="s">
        <v>378</v>
      </c>
      <c r="D252" s="200" t="s">
        <v>131</v>
      </c>
      <c r="E252" s="201" t="s">
        <v>409</v>
      </c>
      <c r="F252" s="202" t="s">
        <v>410</v>
      </c>
      <c r="G252" s="203" t="s">
        <v>139</v>
      </c>
      <c r="H252" s="204">
        <v>3</v>
      </c>
      <c r="I252" s="205"/>
      <c r="J252" s="206">
        <f>ROUND(I252*H252,2)</f>
        <v>0</v>
      </c>
      <c r="K252" s="207"/>
      <c r="L252" s="38"/>
      <c r="M252" s="215" t="s">
        <v>1</v>
      </c>
      <c r="N252" s="216" t="s">
        <v>38</v>
      </c>
      <c r="O252" s="85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13" t="s">
        <v>134</v>
      </c>
      <c r="AT252" s="213" t="s">
        <v>131</v>
      </c>
      <c r="AU252" s="213" t="s">
        <v>73</v>
      </c>
      <c r="AY252" s="11" t="s">
        <v>135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1" t="s">
        <v>81</v>
      </c>
      <c r="BK252" s="214">
        <f>ROUND(I252*H252,2)</f>
        <v>0</v>
      </c>
      <c r="BL252" s="11" t="s">
        <v>134</v>
      </c>
      <c r="BM252" s="213" t="s">
        <v>605</v>
      </c>
    </row>
    <row r="253" s="2" customFormat="1" ht="24" customHeight="1">
      <c r="A253" s="32"/>
      <c r="B253" s="33"/>
      <c r="C253" s="219" t="s">
        <v>606</v>
      </c>
      <c r="D253" s="219" t="s">
        <v>413</v>
      </c>
      <c r="E253" s="220" t="s">
        <v>414</v>
      </c>
      <c r="F253" s="221" t="s">
        <v>415</v>
      </c>
      <c r="G253" s="222" t="s">
        <v>142</v>
      </c>
      <c r="H253" s="223">
        <v>1219.04</v>
      </c>
      <c r="I253" s="224"/>
      <c r="J253" s="225">
        <f>ROUND(I253*H253,2)</f>
        <v>0</v>
      </c>
      <c r="K253" s="226"/>
      <c r="L253" s="227"/>
      <c r="M253" s="228" t="s">
        <v>1</v>
      </c>
      <c r="N253" s="229" t="s">
        <v>38</v>
      </c>
      <c r="O253" s="85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13" t="s">
        <v>149</v>
      </c>
      <c r="AT253" s="213" t="s">
        <v>413</v>
      </c>
      <c r="AU253" s="213" t="s">
        <v>73</v>
      </c>
      <c r="AY253" s="11" t="s">
        <v>135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1" t="s">
        <v>81</v>
      </c>
      <c r="BK253" s="214">
        <f>ROUND(I253*H253,2)</f>
        <v>0</v>
      </c>
      <c r="BL253" s="11" t="s">
        <v>134</v>
      </c>
      <c r="BM253" s="213" t="s">
        <v>607</v>
      </c>
    </row>
    <row r="254" s="2" customFormat="1" ht="24" customHeight="1">
      <c r="A254" s="32"/>
      <c r="B254" s="33"/>
      <c r="C254" s="219" t="s">
        <v>382</v>
      </c>
      <c r="D254" s="219" t="s">
        <v>413</v>
      </c>
      <c r="E254" s="220" t="s">
        <v>417</v>
      </c>
      <c r="F254" s="221" t="s">
        <v>418</v>
      </c>
      <c r="G254" s="222" t="s">
        <v>142</v>
      </c>
      <c r="H254" s="223">
        <v>21.283999999999999</v>
      </c>
      <c r="I254" s="224"/>
      <c r="J254" s="225">
        <f>ROUND(I254*H254,2)</f>
        <v>0</v>
      </c>
      <c r="K254" s="226"/>
      <c r="L254" s="227"/>
      <c r="M254" s="228" t="s">
        <v>1</v>
      </c>
      <c r="N254" s="229" t="s">
        <v>38</v>
      </c>
      <c r="O254" s="85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13" t="s">
        <v>149</v>
      </c>
      <c r="AT254" s="213" t="s">
        <v>413</v>
      </c>
      <c r="AU254" s="213" t="s">
        <v>73</v>
      </c>
      <c r="AY254" s="11" t="s">
        <v>135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1" t="s">
        <v>81</v>
      </c>
      <c r="BK254" s="214">
        <f>ROUND(I254*H254,2)</f>
        <v>0</v>
      </c>
      <c r="BL254" s="11" t="s">
        <v>134</v>
      </c>
      <c r="BM254" s="213" t="s">
        <v>608</v>
      </c>
    </row>
    <row r="255" s="2" customFormat="1" ht="24" customHeight="1">
      <c r="A255" s="32"/>
      <c r="B255" s="33"/>
      <c r="C255" s="200" t="s">
        <v>609</v>
      </c>
      <c r="D255" s="200" t="s">
        <v>131</v>
      </c>
      <c r="E255" s="201" t="s">
        <v>421</v>
      </c>
      <c r="F255" s="202" t="s">
        <v>422</v>
      </c>
      <c r="G255" s="203" t="s">
        <v>142</v>
      </c>
      <c r="H255" s="204">
        <v>1240.3240000000001</v>
      </c>
      <c r="I255" s="205"/>
      <c r="J255" s="206">
        <f>ROUND(I255*H255,2)</f>
        <v>0</v>
      </c>
      <c r="K255" s="207"/>
      <c r="L255" s="38"/>
      <c r="M255" s="215" t="s">
        <v>1</v>
      </c>
      <c r="N255" s="216" t="s">
        <v>38</v>
      </c>
      <c r="O255" s="85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13" t="s">
        <v>134</v>
      </c>
      <c r="AT255" s="213" t="s">
        <v>131</v>
      </c>
      <c r="AU255" s="213" t="s">
        <v>73</v>
      </c>
      <c r="AY255" s="11" t="s">
        <v>135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1" t="s">
        <v>81</v>
      </c>
      <c r="BK255" s="214">
        <f>ROUND(I255*H255,2)</f>
        <v>0</v>
      </c>
      <c r="BL255" s="11" t="s">
        <v>134</v>
      </c>
      <c r="BM255" s="213" t="s">
        <v>610</v>
      </c>
    </row>
    <row r="256" s="2" customFormat="1" ht="16.5" customHeight="1">
      <c r="A256" s="32"/>
      <c r="B256" s="33"/>
      <c r="C256" s="219" t="s">
        <v>385</v>
      </c>
      <c r="D256" s="219" t="s">
        <v>413</v>
      </c>
      <c r="E256" s="220" t="s">
        <v>424</v>
      </c>
      <c r="F256" s="221" t="s">
        <v>425</v>
      </c>
      <c r="G256" s="222" t="s">
        <v>139</v>
      </c>
      <c r="H256" s="223">
        <v>32</v>
      </c>
      <c r="I256" s="224"/>
      <c r="J256" s="225">
        <f>ROUND(I256*H256,2)</f>
        <v>0</v>
      </c>
      <c r="K256" s="226"/>
      <c r="L256" s="227"/>
      <c r="M256" s="228" t="s">
        <v>1</v>
      </c>
      <c r="N256" s="229" t="s">
        <v>38</v>
      </c>
      <c r="O256" s="85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213" t="s">
        <v>149</v>
      </c>
      <c r="AT256" s="213" t="s">
        <v>413</v>
      </c>
      <c r="AU256" s="213" t="s">
        <v>73</v>
      </c>
      <c r="AY256" s="11" t="s">
        <v>135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1" t="s">
        <v>81</v>
      </c>
      <c r="BK256" s="214">
        <f>ROUND(I256*H256,2)</f>
        <v>0</v>
      </c>
      <c r="BL256" s="11" t="s">
        <v>134</v>
      </c>
      <c r="BM256" s="213" t="s">
        <v>611</v>
      </c>
    </row>
    <row r="257" s="2" customFormat="1" ht="16.5" customHeight="1">
      <c r="A257" s="32"/>
      <c r="B257" s="33"/>
      <c r="C257" s="219" t="s">
        <v>612</v>
      </c>
      <c r="D257" s="219" t="s">
        <v>413</v>
      </c>
      <c r="E257" s="220" t="s">
        <v>613</v>
      </c>
      <c r="F257" s="221" t="s">
        <v>614</v>
      </c>
      <c r="G257" s="222" t="s">
        <v>139</v>
      </c>
      <c r="H257" s="223">
        <v>72</v>
      </c>
      <c r="I257" s="224"/>
      <c r="J257" s="225">
        <f>ROUND(I257*H257,2)</f>
        <v>0</v>
      </c>
      <c r="K257" s="226"/>
      <c r="L257" s="227"/>
      <c r="M257" s="228" t="s">
        <v>1</v>
      </c>
      <c r="N257" s="229" t="s">
        <v>38</v>
      </c>
      <c r="O257" s="85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13" t="s">
        <v>149</v>
      </c>
      <c r="AT257" s="213" t="s">
        <v>413</v>
      </c>
      <c r="AU257" s="213" t="s">
        <v>73</v>
      </c>
      <c r="AY257" s="11" t="s">
        <v>135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1" t="s">
        <v>81</v>
      </c>
      <c r="BK257" s="214">
        <f>ROUND(I257*H257,2)</f>
        <v>0</v>
      </c>
      <c r="BL257" s="11" t="s">
        <v>134</v>
      </c>
      <c r="BM257" s="213" t="s">
        <v>615</v>
      </c>
    </row>
    <row r="258" s="2" customFormat="1" ht="16.5" customHeight="1">
      <c r="A258" s="32"/>
      <c r="B258" s="33"/>
      <c r="C258" s="219" t="s">
        <v>387</v>
      </c>
      <c r="D258" s="219" t="s">
        <v>413</v>
      </c>
      <c r="E258" s="220" t="s">
        <v>428</v>
      </c>
      <c r="F258" s="221" t="s">
        <v>429</v>
      </c>
      <c r="G258" s="222" t="s">
        <v>139</v>
      </c>
      <c r="H258" s="223">
        <v>1608</v>
      </c>
      <c r="I258" s="224"/>
      <c r="J258" s="225">
        <f>ROUND(I258*H258,2)</f>
        <v>0</v>
      </c>
      <c r="K258" s="226"/>
      <c r="L258" s="227"/>
      <c r="M258" s="228" t="s">
        <v>1</v>
      </c>
      <c r="N258" s="229" t="s">
        <v>38</v>
      </c>
      <c r="O258" s="85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213" t="s">
        <v>149</v>
      </c>
      <c r="AT258" s="213" t="s">
        <v>413</v>
      </c>
      <c r="AU258" s="213" t="s">
        <v>73</v>
      </c>
      <c r="AY258" s="11" t="s">
        <v>135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1" t="s">
        <v>81</v>
      </c>
      <c r="BK258" s="214">
        <f>ROUND(I258*H258,2)</f>
        <v>0</v>
      </c>
      <c r="BL258" s="11" t="s">
        <v>134</v>
      </c>
      <c r="BM258" s="213" t="s">
        <v>616</v>
      </c>
    </row>
    <row r="259" s="2" customFormat="1" ht="16.5" customHeight="1">
      <c r="A259" s="32"/>
      <c r="B259" s="33"/>
      <c r="C259" s="219" t="s">
        <v>617</v>
      </c>
      <c r="D259" s="219" t="s">
        <v>413</v>
      </c>
      <c r="E259" s="220" t="s">
        <v>431</v>
      </c>
      <c r="F259" s="221" t="s">
        <v>432</v>
      </c>
      <c r="G259" s="222" t="s">
        <v>139</v>
      </c>
      <c r="H259" s="223">
        <v>884</v>
      </c>
      <c r="I259" s="224"/>
      <c r="J259" s="225">
        <f>ROUND(I259*H259,2)</f>
        <v>0</v>
      </c>
      <c r="K259" s="226"/>
      <c r="L259" s="227"/>
      <c r="M259" s="228" t="s">
        <v>1</v>
      </c>
      <c r="N259" s="229" t="s">
        <v>38</v>
      </c>
      <c r="O259" s="85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213" t="s">
        <v>149</v>
      </c>
      <c r="AT259" s="213" t="s">
        <v>413</v>
      </c>
      <c r="AU259" s="213" t="s">
        <v>73</v>
      </c>
      <c r="AY259" s="11" t="s">
        <v>135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1" t="s">
        <v>81</v>
      </c>
      <c r="BK259" s="214">
        <f>ROUND(I259*H259,2)</f>
        <v>0</v>
      </c>
      <c r="BL259" s="11" t="s">
        <v>134</v>
      </c>
      <c r="BM259" s="213" t="s">
        <v>618</v>
      </c>
    </row>
    <row r="260" s="2" customFormat="1" ht="16.5" customHeight="1">
      <c r="A260" s="32"/>
      <c r="B260" s="33"/>
      <c r="C260" s="219" t="s">
        <v>390</v>
      </c>
      <c r="D260" s="219" t="s">
        <v>413</v>
      </c>
      <c r="E260" s="220" t="s">
        <v>435</v>
      </c>
      <c r="F260" s="221" t="s">
        <v>436</v>
      </c>
      <c r="G260" s="222" t="s">
        <v>139</v>
      </c>
      <c r="H260" s="223">
        <v>2492</v>
      </c>
      <c r="I260" s="224"/>
      <c r="J260" s="225">
        <f>ROUND(I260*H260,2)</f>
        <v>0</v>
      </c>
      <c r="K260" s="226"/>
      <c r="L260" s="227"/>
      <c r="M260" s="228" t="s">
        <v>1</v>
      </c>
      <c r="N260" s="229" t="s">
        <v>38</v>
      </c>
      <c r="O260" s="85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13" t="s">
        <v>149</v>
      </c>
      <c r="AT260" s="213" t="s">
        <v>413</v>
      </c>
      <c r="AU260" s="213" t="s">
        <v>73</v>
      </c>
      <c r="AY260" s="11" t="s">
        <v>135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1" t="s">
        <v>81</v>
      </c>
      <c r="BK260" s="214">
        <f>ROUND(I260*H260,2)</f>
        <v>0</v>
      </c>
      <c r="BL260" s="11" t="s">
        <v>134</v>
      </c>
      <c r="BM260" s="213" t="s">
        <v>619</v>
      </c>
    </row>
    <row r="261" s="2" customFormat="1" ht="24" customHeight="1">
      <c r="A261" s="32"/>
      <c r="B261" s="33"/>
      <c r="C261" s="219" t="s">
        <v>620</v>
      </c>
      <c r="D261" s="219" t="s">
        <v>413</v>
      </c>
      <c r="E261" s="220" t="s">
        <v>438</v>
      </c>
      <c r="F261" s="221" t="s">
        <v>439</v>
      </c>
      <c r="G261" s="222" t="s">
        <v>139</v>
      </c>
      <c r="H261" s="223">
        <v>1416</v>
      </c>
      <c r="I261" s="224"/>
      <c r="J261" s="225">
        <f>ROUND(I261*H261,2)</f>
        <v>0</v>
      </c>
      <c r="K261" s="226"/>
      <c r="L261" s="227"/>
      <c r="M261" s="228" t="s">
        <v>1</v>
      </c>
      <c r="N261" s="229" t="s">
        <v>38</v>
      </c>
      <c r="O261" s="85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213" t="s">
        <v>149</v>
      </c>
      <c r="AT261" s="213" t="s">
        <v>413</v>
      </c>
      <c r="AU261" s="213" t="s">
        <v>73</v>
      </c>
      <c r="AY261" s="11" t="s">
        <v>135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1" t="s">
        <v>81</v>
      </c>
      <c r="BK261" s="214">
        <f>ROUND(I261*H261,2)</f>
        <v>0</v>
      </c>
      <c r="BL261" s="11" t="s">
        <v>134</v>
      </c>
      <c r="BM261" s="213" t="s">
        <v>621</v>
      </c>
    </row>
    <row r="262" s="2" customFormat="1" ht="16.5" customHeight="1">
      <c r="A262" s="32"/>
      <c r="B262" s="33"/>
      <c r="C262" s="219" t="s">
        <v>394</v>
      </c>
      <c r="D262" s="219" t="s">
        <v>413</v>
      </c>
      <c r="E262" s="220" t="s">
        <v>442</v>
      </c>
      <c r="F262" s="221" t="s">
        <v>443</v>
      </c>
      <c r="G262" s="222" t="s">
        <v>139</v>
      </c>
      <c r="H262" s="223">
        <v>708</v>
      </c>
      <c r="I262" s="224"/>
      <c r="J262" s="225">
        <f>ROUND(I262*H262,2)</f>
        <v>0</v>
      </c>
      <c r="K262" s="226"/>
      <c r="L262" s="227"/>
      <c r="M262" s="228" t="s">
        <v>1</v>
      </c>
      <c r="N262" s="229" t="s">
        <v>38</v>
      </c>
      <c r="O262" s="85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13" t="s">
        <v>149</v>
      </c>
      <c r="AT262" s="213" t="s">
        <v>413</v>
      </c>
      <c r="AU262" s="213" t="s">
        <v>73</v>
      </c>
      <c r="AY262" s="11" t="s">
        <v>135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1" t="s">
        <v>81</v>
      </c>
      <c r="BK262" s="214">
        <f>ROUND(I262*H262,2)</f>
        <v>0</v>
      </c>
      <c r="BL262" s="11" t="s">
        <v>134</v>
      </c>
      <c r="BM262" s="213" t="s">
        <v>622</v>
      </c>
    </row>
    <row r="263" s="2" customFormat="1" ht="24" customHeight="1">
      <c r="A263" s="32"/>
      <c r="B263" s="33"/>
      <c r="C263" s="219" t="s">
        <v>623</v>
      </c>
      <c r="D263" s="219" t="s">
        <v>413</v>
      </c>
      <c r="E263" s="220" t="s">
        <v>445</v>
      </c>
      <c r="F263" s="221" t="s">
        <v>446</v>
      </c>
      <c r="G263" s="222" t="s">
        <v>139</v>
      </c>
      <c r="H263" s="223">
        <v>426</v>
      </c>
      <c r="I263" s="224"/>
      <c r="J263" s="225">
        <f>ROUND(I263*H263,2)</f>
        <v>0</v>
      </c>
      <c r="K263" s="226"/>
      <c r="L263" s="227"/>
      <c r="M263" s="228" t="s">
        <v>1</v>
      </c>
      <c r="N263" s="229" t="s">
        <v>38</v>
      </c>
      <c r="O263" s="85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213" t="s">
        <v>149</v>
      </c>
      <c r="AT263" s="213" t="s">
        <v>413</v>
      </c>
      <c r="AU263" s="213" t="s">
        <v>73</v>
      </c>
      <c r="AY263" s="11" t="s">
        <v>135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1" t="s">
        <v>81</v>
      </c>
      <c r="BK263" s="214">
        <f>ROUND(I263*H263,2)</f>
        <v>0</v>
      </c>
      <c r="BL263" s="11" t="s">
        <v>134</v>
      </c>
      <c r="BM263" s="213" t="s">
        <v>624</v>
      </c>
    </row>
    <row r="264" s="2" customFormat="1" ht="16.5" customHeight="1">
      <c r="A264" s="32"/>
      <c r="B264" s="33"/>
      <c r="C264" s="219" t="s">
        <v>397</v>
      </c>
      <c r="D264" s="219" t="s">
        <v>413</v>
      </c>
      <c r="E264" s="220" t="s">
        <v>449</v>
      </c>
      <c r="F264" s="221" t="s">
        <v>450</v>
      </c>
      <c r="G264" s="222" t="s">
        <v>179</v>
      </c>
      <c r="H264" s="223">
        <v>50</v>
      </c>
      <c r="I264" s="224"/>
      <c r="J264" s="225">
        <f>ROUND(I264*H264,2)</f>
        <v>0</v>
      </c>
      <c r="K264" s="226"/>
      <c r="L264" s="227"/>
      <c r="M264" s="228" t="s">
        <v>1</v>
      </c>
      <c r="N264" s="229" t="s">
        <v>38</v>
      </c>
      <c r="O264" s="85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13" t="s">
        <v>149</v>
      </c>
      <c r="AT264" s="213" t="s">
        <v>413</v>
      </c>
      <c r="AU264" s="213" t="s">
        <v>73</v>
      </c>
      <c r="AY264" s="11" t="s">
        <v>135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1" t="s">
        <v>81</v>
      </c>
      <c r="BK264" s="214">
        <f>ROUND(I264*H264,2)</f>
        <v>0</v>
      </c>
      <c r="BL264" s="11" t="s">
        <v>134</v>
      </c>
      <c r="BM264" s="213" t="s">
        <v>625</v>
      </c>
    </row>
    <row r="265" s="2" customFormat="1" ht="16.5" customHeight="1">
      <c r="A265" s="32"/>
      <c r="B265" s="33"/>
      <c r="C265" s="219" t="s">
        <v>626</v>
      </c>
      <c r="D265" s="219" t="s">
        <v>413</v>
      </c>
      <c r="E265" s="220" t="s">
        <v>452</v>
      </c>
      <c r="F265" s="221" t="s">
        <v>453</v>
      </c>
      <c r="G265" s="222" t="s">
        <v>179</v>
      </c>
      <c r="H265" s="223">
        <v>1147.3</v>
      </c>
      <c r="I265" s="224"/>
      <c r="J265" s="225">
        <f>ROUND(I265*H265,2)</f>
        <v>0</v>
      </c>
      <c r="K265" s="226"/>
      <c r="L265" s="227"/>
      <c r="M265" s="228" t="s">
        <v>1</v>
      </c>
      <c r="N265" s="229" t="s">
        <v>38</v>
      </c>
      <c r="O265" s="85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213" t="s">
        <v>149</v>
      </c>
      <c r="AT265" s="213" t="s">
        <v>413</v>
      </c>
      <c r="AU265" s="213" t="s">
        <v>73</v>
      </c>
      <c r="AY265" s="11" t="s">
        <v>135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1" t="s">
        <v>81</v>
      </c>
      <c r="BK265" s="214">
        <f>ROUND(I265*H265,2)</f>
        <v>0</v>
      </c>
      <c r="BL265" s="11" t="s">
        <v>134</v>
      </c>
      <c r="BM265" s="213" t="s">
        <v>627</v>
      </c>
    </row>
    <row r="266" s="2" customFormat="1" ht="16.5" customHeight="1">
      <c r="A266" s="32"/>
      <c r="B266" s="33"/>
      <c r="C266" s="219" t="s">
        <v>401</v>
      </c>
      <c r="D266" s="219" t="s">
        <v>413</v>
      </c>
      <c r="E266" s="220" t="s">
        <v>515</v>
      </c>
      <c r="F266" s="221" t="s">
        <v>516</v>
      </c>
      <c r="G266" s="222" t="s">
        <v>179</v>
      </c>
      <c r="H266" s="223">
        <v>1147.3</v>
      </c>
      <c r="I266" s="224"/>
      <c r="J266" s="225">
        <f>ROUND(I266*H266,2)</f>
        <v>0</v>
      </c>
      <c r="K266" s="226"/>
      <c r="L266" s="227"/>
      <c r="M266" s="228" t="s">
        <v>1</v>
      </c>
      <c r="N266" s="229" t="s">
        <v>38</v>
      </c>
      <c r="O266" s="85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13" t="s">
        <v>149</v>
      </c>
      <c r="AT266" s="213" t="s">
        <v>413</v>
      </c>
      <c r="AU266" s="213" t="s">
        <v>73</v>
      </c>
      <c r="AY266" s="11" t="s">
        <v>135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1" t="s">
        <v>81</v>
      </c>
      <c r="BK266" s="214">
        <f>ROUND(I266*H266,2)</f>
        <v>0</v>
      </c>
      <c r="BL266" s="11" t="s">
        <v>134</v>
      </c>
      <c r="BM266" s="213" t="s">
        <v>628</v>
      </c>
    </row>
    <row r="267" s="2" customFormat="1" ht="36" customHeight="1">
      <c r="A267" s="32"/>
      <c r="B267" s="33"/>
      <c r="C267" s="219" t="s">
        <v>629</v>
      </c>
      <c r="D267" s="219" t="s">
        <v>413</v>
      </c>
      <c r="E267" s="220" t="s">
        <v>470</v>
      </c>
      <c r="F267" s="221" t="s">
        <v>471</v>
      </c>
      <c r="G267" s="222" t="s">
        <v>139</v>
      </c>
      <c r="H267" s="223">
        <v>15</v>
      </c>
      <c r="I267" s="224"/>
      <c r="J267" s="225">
        <f>ROUND(I267*H267,2)</f>
        <v>0</v>
      </c>
      <c r="K267" s="226"/>
      <c r="L267" s="227"/>
      <c r="M267" s="228" t="s">
        <v>1</v>
      </c>
      <c r="N267" s="229" t="s">
        <v>38</v>
      </c>
      <c r="O267" s="85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13" t="s">
        <v>149</v>
      </c>
      <c r="AT267" s="213" t="s">
        <v>413</v>
      </c>
      <c r="AU267" s="213" t="s">
        <v>73</v>
      </c>
      <c r="AY267" s="11" t="s">
        <v>135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1" t="s">
        <v>81</v>
      </c>
      <c r="BK267" s="214">
        <f>ROUND(I267*H267,2)</f>
        <v>0</v>
      </c>
      <c r="BL267" s="11" t="s">
        <v>134</v>
      </c>
      <c r="BM267" s="213" t="s">
        <v>630</v>
      </c>
    </row>
    <row r="268" s="2" customFormat="1" ht="16.5" customHeight="1">
      <c r="A268" s="32"/>
      <c r="B268" s="33"/>
      <c r="C268" s="219" t="s">
        <v>404</v>
      </c>
      <c r="D268" s="219" t="s">
        <v>413</v>
      </c>
      <c r="E268" s="220" t="s">
        <v>132</v>
      </c>
      <c r="F268" s="221" t="s">
        <v>480</v>
      </c>
      <c r="G268" s="222" t="s">
        <v>481</v>
      </c>
      <c r="H268" s="223">
        <v>3</v>
      </c>
      <c r="I268" s="224"/>
      <c r="J268" s="225">
        <f>ROUND(I268*H268,2)</f>
        <v>0</v>
      </c>
      <c r="K268" s="226"/>
      <c r="L268" s="227"/>
      <c r="M268" s="228" t="s">
        <v>1</v>
      </c>
      <c r="N268" s="229" t="s">
        <v>38</v>
      </c>
      <c r="O268" s="85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213" t="s">
        <v>149</v>
      </c>
      <c r="AT268" s="213" t="s">
        <v>413</v>
      </c>
      <c r="AU268" s="213" t="s">
        <v>73</v>
      </c>
      <c r="AY268" s="11" t="s">
        <v>135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1" t="s">
        <v>81</v>
      </c>
      <c r="BK268" s="214">
        <f>ROUND(I268*H268,2)</f>
        <v>0</v>
      </c>
      <c r="BL268" s="11" t="s">
        <v>134</v>
      </c>
      <c r="BM268" s="213" t="s">
        <v>631</v>
      </c>
    </row>
    <row r="269" s="2" customFormat="1" ht="36" customHeight="1">
      <c r="A269" s="32"/>
      <c r="B269" s="33"/>
      <c r="C269" s="200" t="s">
        <v>632</v>
      </c>
      <c r="D269" s="200" t="s">
        <v>131</v>
      </c>
      <c r="E269" s="201" t="s">
        <v>473</v>
      </c>
      <c r="F269" s="202" t="s">
        <v>474</v>
      </c>
      <c r="G269" s="203" t="s">
        <v>142</v>
      </c>
      <c r="H269" s="204">
        <v>7.5</v>
      </c>
      <c r="I269" s="205"/>
      <c r="J269" s="206">
        <f>ROUND(I269*H269,2)</f>
        <v>0</v>
      </c>
      <c r="K269" s="207"/>
      <c r="L269" s="38"/>
      <c r="M269" s="215" t="s">
        <v>1</v>
      </c>
      <c r="N269" s="216" t="s">
        <v>38</v>
      </c>
      <c r="O269" s="85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213" t="s">
        <v>134</v>
      </c>
      <c r="AT269" s="213" t="s">
        <v>131</v>
      </c>
      <c r="AU269" s="213" t="s">
        <v>73</v>
      </c>
      <c r="AY269" s="11" t="s">
        <v>135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1" t="s">
        <v>81</v>
      </c>
      <c r="BK269" s="214">
        <f>ROUND(I269*H269,2)</f>
        <v>0</v>
      </c>
      <c r="BL269" s="11" t="s">
        <v>134</v>
      </c>
      <c r="BM269" s="213" t="s">
        <v>633</v>
      </c>
    </row>
    <row r="270" s="2" customFormat="1" ht="24" customHeight="1">
      <c r="A270" s="32"/>
      <c r="B270" s="33"/>
      <c r="C270" s="200" t="s">
        <v>408</v>
      </c>
      <c r="D270" s="200" t="s">
        <v>131</v>
      </c>
      <c r="E270" s="201" t="s">
        <v>392</v>
      </c>
      <c r="F270" s="202" t="s">
        <v>393</v>
      </c>
      <c r="G270" s="203" t="s">
        <v>142</v>
      </c>
      <c r="H270" s="204">
        <v>62.640000000000001</v>
      </c>
      <c r="I270" s="205"/>
      <c r="J270" s="206">
        <f>ROUND(I270*H270,2)</f>
        <v>0</v>
      </c>
      <c r="K270" s="207"/>
      <c r="L270" s="38"/>
      <c r="M270" s="215" t="s">
        <v>1</v>
      </c>
      <c r="N270" s="216" t="s">
        <v>38</v>
      </c>
      <c r="O270" s="85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213" t="s">
        <v>134</v>
      </c>
      <c r="AT270" s="213" t="s">
        <v>131</v>
      </c>
      <c r="AU270" s="213" t="s">
        <v>73</v>
      </c>
      <c r="AY270" s="11" t="s">
        <v>135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1" t="s">
        <v>81</v>
      </c>
      <c r="BK270" s="214">
        <f>ROUND(I270*H270,2)</f>
        <v>0</v>
      </c>
      <c r="BL270" s="11" t="s">
        <v>134</v>
      </c>
      <c r="BM270" s="213" t="s">
        <v>634</v>
      </c>
    </row>
    <row r="271" s="2" customFormat="1" ht="36" customHeight="1">
      <c r="A271" s="32"/>
      <c r="B271" s="33"/>
      <c r="C271" s="200" t="s">
        <v>635</v>
      </c>
      <c r="D271" s="200" t="s">
        <v>131</v>
      </c>
      <c r="E271" s="201" t="s">
        <v>636</v>
      </c>
      <c r="F271" s="202" t="s">
        <v>637</v>
      </c>
      <c r="G271" s="203" t="s">
        <v>142</v>
      </c>
      <c r="H271" s="204">
        <v>62.640000000000001</v>
      </c>
      <c r="I271" s="205"/>
      <c r="J271" s="206">
        <f>ROUND(I271*H271,2)</f>
        <v>0</v>
      </c>
      <c r="K271" s="207"/>
      <c r="L271" s="38"/>
      <c r="M271" s="208" t="s">
        <v>1</v>
      </c>
      <c r="N271" s="209" t="s">
        <v>38</v>
      </c>
      <c r="O271" s="210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13" t="s">
        <v>134</v>
      </c>
      <c r="AT271" s="213" t="s">
        <v>131</v>
      </c>
      <c r="AU271" s="213" t="s">
        <v>73</v>
      </c>
      <c r="AY271" s="11" t="s">
        <v>135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1" t="s">
        <v>81</v>
      </c>
      <c r="BK271" s="214">
        <f>ROUND(I271*H271,2)</f>
        <v>0</v>
      </c>
      <c r="BL271" s="11" t="s">
        <v>134</v>
      </c>
      <c r="BM271" s="213" t="s">
        <v>638</v>
      </c>
    </row>
    <row r="272" s="2" customFormat="1" ht="6.96" customHeight="1">
      <c r="A272" s="32"/>
      <c r="B272" s="60"/>
      <c r="C272" s="61"/>
      <c r="D272" s="61"/>
      <c r="E272" s="61"/>
      <c r="F272" s="61"/>
      <c r="G272" s="61"/>
      <c r="H272" s="61"/>
      <c r="I272" s="177"/>
      <c r="J272" s="61"/>
      <c r="K272" s="61"/>
      <c r="L272" s="38"/>
      <c r="M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</row>
  </sheetData>
  <sheetProtection sheet="1" autoFilter="0" formatColumns="0" formatRows="0" objects="1" scenarios="1" spinCount="100000" saltValue="aBjXxMGDN7cEfFj2SO4Y2f9yl6IVPURTtcRvTUqgAtbQJ5bS3C4r0e9QBkHeZZGkr1LQoSxv7bKlGzlOUe7I9A==" hashValue="gHeCw9Tp0S/9x+kRYl8NWOQMzkT2qXrp9chPNSjKO4bgMhW+5VcDv2KgcZLOq0VNPVIKoAI+Z0VzSXyOw07O9w==" algorithmName="SHA-512" password="CC35"/>
  <autoFilter ref="C115:K27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639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ROUND((SUM(BE116:BE201)),  2)</f>
        <v>0</v>
      </c>
      <c r="G33" s="32"/>
      <c r="H33" s="32"/>
      <c r="I33" s="156">
        <v>0.20999999999999999</v>
      </c>
      <c r="J33" s="155">
        <f>ROUND(((SUM(BE116:BE201))*I33),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ROUND((SUM(BF116:BF201)),  2)</f>
        <v>0</v>
      </c>
      <c r="G34" s="32"/>
      <c r="H34" s="32"/>
      <c r="I34" s="156">
        <v>0.14999999999999999</v>
      </c>
      <c r="J34" s="155">
        <f>ROUND(((SUM(BF116:BF201))*I34),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ROUND((SUM(BG116:BG201)),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ROUND((SUM(BH116:BH201)),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ROUND((SUM(BI116:BI201)),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05 - Oprava výh. č. 32ab v žst. Česká Třebová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05 - Oprava výh. č. 32ab v žst. Česká Třebová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SUM(P117:P201)</f>
        <v>0</v>
      </c>
      <c r="Q116" s="98"/>
      <c r="R116" s="197">
        <f>SUM(R117:R201)</f>
        <v>0</v>
      </c>
      <c r="S116" s="98"/>
      <c r="T116" s="198">
        <f>SUM(T117:T201)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SUM(BK117:BK201)</f>
        <v>0</v>
      </c>
    </row>
    <row r="117" s="2" customFormat="1" ht="16.5" customHeight="1">
      <c r="A117" s="32"/>
      <c r="B117" s="33"/>
      <c r="C117" s="200" t="s">
        <v>81</v>
      </c>
      <c r="D117" s="200" t="s">
        <v>131</v>
      </c>
      <c r="E117" s="201" t="s">
        <v>137</v>
      </c>
      <c r="F117" s="202" t="s">
        <v>138</v>
      </c>
      <c r="G117" s="203" t="s">
        <v>139</v>
      </c>
      <c r="H117" s="204">
        <v>76</v>
      </c>
      <c r="I117" s="205"/>
      <c r="J117" s="206">
        <f>ROUND(I117*H117,2)</f>
        <v>0</v>
      </c>
      <c r="K117" s="207"/>
      <c r="L117" s="38"/>
      <c r="M117" s="215" t="s">
        <v>1</v>
      </c>
      <c r="N117" s="216" t="s">
        <v>38</v>
      </c>
      <c r="O117" s="85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24" customHeight="1">
      <c r="A118" s="32"/>
      <c r="B118" s="33"/>
      <c r="C118" s="200" t="s">
        <v>83</v>
      </c>
      <c r="D118" s="200" t="s">
        <v>131</v>
      </c>
      <c r="E118" s="201" t="s">
        <v>140</v>
      </c>
      <c r="F118" s="202" t="s">
        <v>141</v>
      </c>
      <c r="G118" s="203" t="s">
        <v>142</v>
      </c>
      <c r="H118" s="204">
        <v>35.685000000000002</v>
      </c>
      <c r="I118" s="205"/>
      <c r="J118" s="206">
        <f>ROUND(I118*H118,2)</f>
        <v>0</v>
      </c>
      <c r="K118" s="207"/>
      <c r="L118" s="38"/>
      <c r="M118" s="215" t="s">
        <v>1</v>
      </c>
      <c r="N118" s="216" t="s">
        <v>38</v>
      </c>
      <c r="O118" s="85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213" t="s">
        <v>134</v>
      </c>
      <c r="AT118" s="213" t="s">
        <v>131</v>
      </c>
      <c r="AU118" s="213" t="s">
        <v>73</v>
      </c>
      <c r="AY118" s="11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1" t="s">
        <v>81</v>
      </c>
      <c r="BK118" s="214">
        <f>ROUND(I118*H118,2)</f>
        <v>0</v>
      </c>
      <c r="BL118" s="11" t="s">
        <v>134</v>
      </c>
      <c r="BM118" s="213" t="s">
        <v>134</v>
      </c>
    </row>
    <row r="119" s="2" customFormat="1" ht="36" customHeight="1">
      <c r="A119" s="32"/>
      <c r="B119" s="33"/>
      <c r="C119" s="200" t="s">
        <v>143</v>
      </c>
      <c r="D119" s="200" t="s">
        <v>131</v>
      </c>
      <c r="E119" s="201" t="s">
        <v>494</v>
      </c>
      <c r="F119" s="202" t="s">
        <v>495</v>
      </c>
      <c r="G119" s="203" t="s">
        <v>139</v>
      </c>
      <c r="H119" s="204">
        <v>3</v>
      </c>
      <c r="I119" s="205"/>
      <c r="J119" s="206">
        <f>ROUND(I119*H119,2)</f>
        <v>0</v>
      </c>
      <c r="K119" s="207"/>
      <c r="L119" s="38"/>
      <c r="M119" s="215" t="s">
        <v>1</v>
      </c>
      <c r="N119" s="216" t="s">
        <v>38</v>
      </c>
      <c r="O119" s="85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3" t="s">
        <v>134</v>
      </c>
      <c r="AT119" s="213" t="s">
        <v>131</v>
      </c>
      <c r="AU119" s="213" t="s">
        <v>73</v>
      </c>
      <c r="AY119" s="11" t="s">
        <v>135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1" t="s">
        <v>81</v>
      </c>
      <c r="BK119" s="214">
        <f>ROUND(I119*H119,2)</f>
        <v>0</v>
      </c>
      <c r="BL119" s="11" t="s">
        <v>134</v>
      </c>
      <c r="BM119" s="213" t="s">
        <v>146</v>
      </c>
    </row>
    <row r="120" s="2" customFormat="1" ht="24" customHeight="1">
      <c r="A120" s="32"/>
      <c r="B120" s="33"/>
      <c r="C120" s="200" t="s">
        <v>134</v>
      </c>
      <c r="D120" s="200" t="s">
        <v>131</v>
      </c>
      <c r="E120" s="201" t="s">
        <v>144</v>
      </c>
      <c r="F120" s="202" t="s">
        <v>145</v>
      </c>
      <c r="G120" s="203" t="s">
        <v>139</v>
      </c>
      <c r="H120" s="204">
        <v>11</v>
      </c>
      <c r="I120" s="205"/>
      <c r="J120" s="206">
        <f>ROUND(I120*H120,2)</f>
        <v>0</v>
      </c>
      <c r="K120" s="207"/>
      <c r="L120" s="38"/>
      <c r="M120" s="215" t="s">
        <v>1</v>
      </c>
      <c r="N120" s="216" t="s">
        <v>38</v>
      </c>
      <c r="O120" s="85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13" t="s">
        <v>134</v>
      </c>
      <c r="AT120" s="213" t="s">
        <v>131</v>
      </c>
      <c r="AU120" s="213" t="s">
        <v>73</v>
      </c>
      <c r="AY120" s="11" t="s">
        <v>135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1" t="s">
        <v>81</v>
      </c>
      <c r="BK120" s="214">
        <f>ROUND(I120*H120,2)</f>
        <v>0</v>
      </c>
      <c r="BL120" s="11" t="s">
        <v>134</v>
      </c>
      <c r="BM120" s="213" t="s">
        <v>149</v>
      </c>
    </row>
    <row r="121" s="2" customFormat="1" ht="24" customHeight="1">
      <c r="A121" s="32"/>
      <c r="B121" s="33"/>
      <c r="C121" s="200" t="s">
        <v>150</v>
      </c>
      <c r="D121" s="200" t="s">
        <v>131</v>
      </c>
      <c r="E121" s="201" t="s">
        <v>154</v>
      </c>
      <c r="F121" s="202" t="s">
        <v>155</v>
      </c>
      <c r="G121" s="203" t="s">
        <v>139</v>
      </c>
      <c r="H121" s="204">
        <v>42</v>
      </c>
      <c r="I121" s="205"/>
      <c r="J121" s="206">
        <f>ROUND(I121*H121,2)</f>
        <v>0</v>
      </c>
      <c r="K121" s="207"/>
      <c r="L121" s="38"/>
      <c r="M121" s="215" t="s">
        <v>1</v>
      </c>
      <c r="N121" s="216" t="s">
        <v>38</v>
      </c>
      <c r="O121" s="85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13" t="s">
        <v>134</v>
      </c>
      <c r="AT121" s="213" t="s">
        <v>131</v>
      </c>
      <c r="AU121" s="213" t="s">
        <v>73</v>
      </c>
      <c r="AY121" s="11" t="s">
        <v>135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1" t="s">
        <v>81</v>
      </c>
      <c r="BK121" s="214">
        <f>ROUND(I121*H121,2)</f>
        <v>0</v>
      </c>
      <c r="BL121" s="11" t="s">
        <v>134</v>
      </c>
      <c r="BM121" s="213" t="s">
        <v>153</v>
      </c>
    </row>
    <row r="122" s="2" customFormat="1" ht="24" customHeight="1">
      <c r="A122" s="32"/>
      <c r="B122" s="33"/>
      <c r="C122" s="200" t="s">
        <v>146</v>
      </c>
      <c r="D122" s="200" t="s">
        <v>131</v>
      </c>
      <c r="E122" s="201" t="s">
        <v>158</v>
      </c>
      <c r="F122" s="202" t="s">
        <v>159</v>
      </c>
      <c r="G122" s="203" t="s">
        <v>139</v>
      </c>
      <c r="H122" s="204">
        <v>26</v>
      </c>
      <c r="I122" s="205"/>
      <c r="J122" s="206">
        <f>ROUND(I122*H122,2)</f>
        <v>0</v>
      </c>
      <c r="K122" s="207"/>
      <c r="L122" s="38"/>
      <c r="M122" s="215" t="s">
        <v>1</v>
      </c>
      <c r="N122" s="216" t="s">
        <v>38</v>
      </c>
      <c r="O122" s="85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3" t="s">
        <v>134</v>
      </c>
      <c r="AT122" s="213" t="s">
        <v>131</v>
      </c>
      <c r="AU122" s="213" t="s">
        <v>73</v>
      </c>
      <c r="AY122" s="11" t="s">
        <v>135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1" t="s">
        <v>81</v>
      </c>
      <c r="BK122" s="214">
        <f>ROUND(I122*H122,2)</f>
        <v>0</v>
      </c>
      <c r="BL122" s="11" t="s">
        <v>134</v>
      </c>
      <c r="BM122" s="213" t="s">
        <v>156</v>
      </c>
    </row>
    <row r="123" s="2" customFormat="1" ht="16.5" customHeight="1">
      <c r="A123" s="32"/>
      <c r="B123" s="33"/>
      <c r="C123" s="200" t="s">
        <v>157</v>
      </c>
      <c r="D123" s="200" t="s">
        <v>131</v>
      </c>
      <c r="E123" s="201" t="s">
        <v>161</v>
      </c>
      <c r="F123" s="202" t="s">
        <v>162</v>
      </c>
      <c r="G123" s="203" t="s">
        <v>139</v>
      </c>
      <c r="H123" s="204">
        <v>12</v>
      </c>
      <c r="I123" s="205"/>
      <c r="J123" s="206">
        <f>ROUND(I123*H123,2)</f>
        <v>0</v>
      </c>
      <c r="K123" s="207"/>
      <c r="L123" s="38"/>
      <c r="M123" s="215" t="s">
        <v>1</v>
      </c>
      <c r="N123" s="216" t="s">
        <v>38</v>
      </c>
      <c r="O123" s="85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13" t="s">
        <v>134</v>
      </c>
      <c r="AT123" s="213" t="s">
        <v>131</v>
      </c>
      <c r="AU123" s="213" t="s">
        <v>73</v>
      </c>
      <c r="AY123" s="11" t="s">
        <v>135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1" t="s">
        <v>81</v>
      </c>
      <c r="BK123" s="214">
        <f>ROUND(I123*H123,2)</f>
        <v>0</v>
      </c>
      <c r="BL123" s="11" t="s">
        <v>134</v>
      </c>
      <c r="BM123" s="213" t="s">
        <v>160</v>
      </c>
    </row>
    <row r="124" s="2" customFormat="1" ht="24" customHeight="1">
      <c r="A124" s="32"/>
      <c r="B124" s="33"/>
      <c r="C124" s="200" t="s">
        <v>149</v>
      </c>
      <c r="D124" s="200" t="s">
        <v>131</v>
      </c>
      <c r="E124" s="201" t="s">
        <v>165</v>
      </c>
      <c r="F124" s="202" t="s">
        <v>166</v>
      </c>
      <c r="G124" s="203" t="s">
        <v>167</v>
      </c>
      <c r="H124" s="204">
        <v>0.023</v>
      </c>
      <c r="I124" s="205"/>
      <c r="J124" s="206">
        <f>ROUND(I124*H124,2)</f>
        <v>0</v>
      </c>
      <c r="K124" s="207"/>
      <c r="L124" s="38"/>
      <c r="M124" s="215" t="s">
        <v>1</v>
      </c>
      <c r="N124" s="216" t="s">
        <v>38</v>
      </c>
      <c r="O124" s="85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3" t="s">
        <v>134</v>
      </c>
      <c r="AT124" s="213" t="s">
        <v>131</v>
      </c>
      <c r="AU124" s="213" t="s">
        <v>73</v>
      </c>
      <c r="AY124" s="11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1" t="s">
        <v>81</v>
      </c>
      <c r="BK124" s="214">
        <f>ROUND(I124*H124,2)</f>
        <v>0</v>
      </c>
      <c r="BL124" s="11" t="s">
        <v>134</v>
      </c>
      <c r="BM124" s="213" t="s">
        <v>163</v>
      </c>
    </row>
    <row r="125" s="2" customFormat="1" ht="24" customHeight="1">
      <c r="A125" s="32"/>
      <c r="B125" s="33"/>
      <c r="C125" s="200" t="s">
        <v>164</v>
      </c>
      <c r="D125" s="200" t="s">
        <v>131</v>
      </c>
      <c r="E125" s="201" t="s">
        <v>173</v>
      </c>
      <c r="F125" s="202" t="s">
        <v>174</v>
      </c>
      <c r="G125" s="203" t="s">
        <v>175</v>
      </c>
      <c r="H125" s="204">
        <v>73</v>
      </c>
      <c r="I125" s="205"/>
      <c r="J125" s="206">
        <f>ROUND(I125*H125,2)</f>
        <v>0</v>
      </c>
      <c r="K125" s="207"/>
      <c r="L125" s="38"/>
      <c r="M125" s="215" t="s">
        <v>1</v>
      </c>
      <c r="N125" s="216" t="s">
        <v>38</v>
      </c>
      <c r="O125" s="85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3" t="s">
        <v>134</v>
      </c>
      <c r="AT125" s="213" t="s">
        <v>131</v>
      </c>
      <c r="AU125" s="213" t="s">
        <v>73</v>
      </c>
      <c r="AY125" s="11" t="s">
        <v>135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1" t="s">
        <v>81</v>
      </c>
      <c r="BK125" s="214">
        <f>ROUND(I125*H125,2)</f>
        <v>0</v>
      </c>
      <c r="BL125" s="11" t="s">
        <v>134</v>
      </c>
      <c r="BM125" s="213" t="s">
        <v>168</v>
      </c>
    </row>
    <row r="126" s="2" customFormat="1" ht="24" customHeight="1">
      <c r="A126" s="32"/>
      <c r="B126" s="33"/>
      <c r="C126" s="200" t="s">
        <v>153</v>
      </c>
      <c r="D126" s="200" t="s">
        <v>131</v>
      </c>
      <c r="E126" s="201" t="s">
        <v>177</v>
      </c>
      <c r="F126" s="202" t="s">
        <v>178</v>
      </c>
      <c r="G126" s="203" t="s">
        <v>179</v>
      </c>
      <c r="H126" s="204">
        <v>127.40000000000001</v>
      </c>
      <c r="I126" s="205"/>
      <c r="J126" s="206">
        <f>ROUND(I126*H126,2)</f>
        <v>0</v>
      </c>
      <c r="K126" s="207"/>
      <c r="L126" s="38"/>
      <c r="M126" s="215" t="s">
        <v>1</v>
      </c>
      <c r="N126" s="216" t="s">
        <v>38</v>
      </c>
      <c r="O126" s="85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13" t="s">
        <v>134</v>
      </c>
      <c r="AT126" s="213" t="s">
        <v>131</v>
      </c>
      <c r="AU126" s="213" t="s">
        <v>73</v>
      </c>
      <c r="AY126" s="11" t="s">
        <v>135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" t="s">
        <v>81</v>
      </c>
      <c r="BK126" s="214">
        <f>ROUND(I126*H126,2)</f>
        <v>0</v>
      </c>
      <c r="BL126" s="11" t="s">
        <v>134</v>
      </c>
      <c r="BM126" s="213" t="s">
        <v>171</v>
      </c>
    </row>
    <row r="127" s="2" customFormat="1" ht="16.5" customHeight="1">
      <c r="A127" s="32"/>
      <c r="B127" s="33"/>
      <c r="C127" s="200" t="s">
        <v>172</v>
      </c>
      <c r="D127" s="200" t="s">
        <v>131</v>
      </c>
      <c r="E127" s="201" t="s">
        <v>182</v>
      </c>
      <c r="F127" s="202" t="s">
        <v>183</v>
      </c>
      <c r="G127" s="203" t="s">
        <v>184</v>
      </c>
      <c r="H127" s="204">
        <v>36.600000000000001</v>
      </c>
      <c r="I127" s="205"/>
      <c r="J127" s="206">
        <f>ROUND(I127*H127,2)</f>
        <v>0</v>
      </c>
      <c r="K127" s="207"/>
      <c r="L127" s="38"/>
      <c r="M127" s="215" t="s">
        <v>1</v>
      </c>
      <c r="N127" s="216" t="s">
        <v>38</v>
      </c>
      <c r="O127" s="85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3" t="s">
        <v>134</v>
      </c>
      <c r="AT127" s="213" t="s">
        <v>131</v>
      </c>
      <c r="AU127" s="213" t="s">
        <v>73</v>
      </c>
      <c r="AY127" s="11" t="s">
        <v>135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" t="s">
        <v>81</v>
      </c>
      <c r="BK127" s="214">
        <f>ROUND(I127*H127,2)</f>
        <v>0</v>
      </c>
      <c r="BL127" s="11" t="s">
        <v>134</v>
      </c>
      <c r="BM127" s="213" t="s">
        <v>176</v>
      </c>
    </row>
    <row r="128" s="2" customFormat="1" ht="16.5" customHeight="1">
      <c r="A128" s="32"/>
      <c r="B128" s="33"/>
      <c r="C128" s="200" t="s">
        <v>156</v>
      </c>
      <c r="D128" s="200" t="s">
        <v>131</v>
      </c>
      <c r="E128" s="201" t="s">
        <v>186</v>
      </c>
      <c r="F128" s="202" t="s">
        <v>187</v>
      </c>
      <c r="G128" s="203" t="s">
        <v>175</v>
      </c>
      <c r="H128" s="204">
        <v>49</v>
      </c>
      <c r="I128" s="205"/>
      <c r="J128" s="206">
        <f>ROUND(I128*H128,2)</f>
        <v>0</v>
      </c>
      <c r="K128" s="207"/>
      <c r="L128" s="38"/>
      <c r="M128" s="215" t="s">
        <v>1</v>
      </c>
      <c r="N128" s="216" t="s">
        <v>38</v>
      </c>
      <c r="O128" s="85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13" t="s">
        <v>134</v>
      </c>
      <c r="AT128" s="213" t="s">
        <v>131</v>
      </c>
      <c r="AU128" s="213" t="s">
        <v>73</v>
      </c>
      <c r="AY128" s="11" t="s">
        <v>135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" t="s">
        <v>81</v>
      </c>
      <c r="BK128" s="214">
        <f>ROUND(I128*H128,2)</f>
        <v>0</v>
      </c>
      <c r="BL128" s="11" t="s">
        <v>134</v>
      </c>
      <c r="BM128" s="213" t="s">
        <v>180</v>
      </c>
    </row>
    <row r="129" s="2" customFormat="1" ht="24" customHeight="1">
      <c r="A129" s="32"/>
      <c r="B129" s="33"/>
      <c r="C129" s="200" t="s">
        <v>181</v>
      </c>
      <c r="D129" s="200" t="s">
        <v>131</v>
      </c>
      <c r="E129" s="201" t="s">
        <v>189</v>
      </c>
      <c r="F129" s="202" t="s">
        <v>190</v>
      </c>
      <c r="G129" s="203" t="s">
        <v>175</v>
      </c>
      <c r="H129" s="204">
        <v>12</v>
      </c>
      <c r="I129" s="205"/>
      <c r="J129" s="206">
        <f>ROUND(I129*H129,2)</f>
        <v>0</v>
      </c>
      <c r="K129" s="207"/>
      <c r="L129" s="38"/>
      <c r="M129" s="215" t="s">
        <v>1</v>
      </c>
      <c r="N129" s="216" t="s">
        <v>38</v>
      </c>
      <c r="O129" s="85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13" t="s">
        <v>134</v>
      </c>
      <c r="AT129" s="213" t="s">
        <v>131</v>
      </c>
      <c r="AU129" s="213" t="s">
        <v>73</v>
      </c>
      <c r="AY129" s="11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" t="s">
        <v>81</v>
      </c>
      <c r="BK129" s="214">
        <f>ROUND(I129*H129,2)</f>
        <v>0</v>
      </c>
      <c r="BL129" s="11" t="s">
        <v>134</v>
      </c>
      <c r="BM129" s="213" t="s">
        <v>185</v>
      </c>
    </row>
    <row r="130" s="2" customFormat="1" ht="16.5" customHeight="1">
      <c r="A130" s="32"/>
      <c r="B130" s="33"/>
      <c r="C130" s="200" t="s">
        <v>160</v>
      </c>
      <c r="D130" s="200" t="s">
        <v>131</v>
      </c>
      <c r="E130" s="201" t="s">
        <v>192</v>
      </c>
      <c r="F130" s="202" t="s">
        <v>193</v>
      </c>
      <c r="G130" s="203" t="s">
        <v>175</v>
      </c>
      <c r="H130" s="204">
        <v>2</v>
      </c>
      <c r="I130" s="205"/>
      <c r="J130" s="206">
        <f>ROUND(I130*H130,2)</f>
        <v>0</v>
      </c>
      <c r="K130" s="207"/>
      <c r="L130" s="38"/>
      <c r="M130" s="215" t="s">
        <v>1</v>
      </c>
      <c r="N130" s="216" t="s">
        <v>38</v>
      </c>
      <c r="O130" s="85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3" t="s">
        <v>134</v>
      </c>
      <c r="AT130" s="213" t="s">
        <v>131</v>
      </c>
      <c r="AU130" s="213" t="s">
        <v>73</v>
      </c>
      <c r="AY130" s="11" t="s">
        <v>135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" t="s">
        <v>81</v>
      </c>
      <c r="BK130" s="214">
        <f>ROUND(I130*H130,2)</f>
        <v>0</v>
      </c>
      <c r="BL130" s="11" t="s">
        <v>134</v>
      </c>
      <c r="BM130" s="213" t="s">
        <v>188</v>
      </c>
    </row>
    <row r="131" s="2" customFormat="1" ht="24" customHeight="1">
      <c r="A131" s="32"/>
      <c r="B131" s="33"/>
      <c r="C131" s="200" t="s">
        <v>8</v>
      </c>
      <c r="D131" s="200" t="s">
        <v>131</v>
      </c>
      <c r="E131" s="201" t="s">
        <v>196</v>
      </c>
      <c r="F131" s="202" t="s">
        <v>197</v>
      </c>
      <c r="G131" s="203" t="s">
        <v>175</v>
      </c>
      <c r="H131" s="204">
        <v>1</v>
      </c>
      <c r="I131" s="205"/>
      <c r="J131" s="206">
        <f>ROUND(I131*H131,2)</f>
        <v>0</v>
      </c>
      <c r="K131" s="207"/>
      <c r="L131" s="38"/>
      <c r="M131" s="215" t="s">
        <v>1</v>
      </c>
      <c r="N131" s="216" t="s">
        <v>38</v>
      </c>
      <c r="O131" s="85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13" t="s">
        <v>134</v>
      </c>
      <c r="AT131" s="213" t="s">
        <v>131</v>
      </c>
      <c r="AU131" s="213" t="s">
        <v>73</v>
      </c>
      <c r="AY131" s="11" t="s">
        <v>135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" t="s">
        <v>81</v>
      </c>
      <c r="BK131" s="214">
        <f>ROUND(I131*H131,2)</f>
        <v>0</v>
      </c>
      <c r="BL131" s="11" t="s">
        <v>134</v>
      </c>
      <c r="BM131" s="213" t="s">
        <v>191</v>
      </c>
    </row>
    <row r="132" s="2" customFormat="1" ht="16.5" customHeight="1">
      <c r="A132" s="32"/>
      <c r="B132" s="33"/>
      <c r="C132" s="200" t="s">
        <v>163</v>
      </c>
      <c r="D132" s="200" t="s">
        <v>131</v>
      </c>
      <c r="E132" s="201" t="s">
        <v>202</v>
      </c>
      <c r="F132" s="202" t="s">
        <v>203</v>
      </c>
      <c r="G132" s="203" t="s">
        <v>179</v>
      </c>
      <c r="H132" s="204">
        <v>322</v>
      </c>
      <c r="I132" s="205"/>
      <c r="J132" s="206">
        <f>ROUND(I132*H132,2)</f>
        <v>0</v>
      </c>
      <c r="K132" s="207"/>
      <c r="L132" s="38"/>
      <c r="M132" s="215" t="s">
        <v>1</v>
      </c>
      <c r="N132" s="216" t="s">
        <v>38</v>
      </c>
      <c r="O132" s="85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3" t="s">
        <v>134</v>
      </c>
      <c r="AT132" s="213" t="s">
        <v>131</v>
      </c>
      <c r="AU132" s="213" t="s">
        <v>73</v>
      </c>
      <c r="AY132" s="11" t="s">
        <v>135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" t="s">
        <v>81</v>
      </c>
      <c r="BK132" s="214">
        <f>ROUND(I132*H132,2)</f>
        <v>0</v>
      </c>
      <c r="BL132" s="11" t="s">
        <v>134</v>
      </c>
      <c r="BM132" s="213" t="s">
        <v>194</v>
      </c>
    </row>
    <row r="133" s="2" customFormat="1" ht="24" customHeight="1">
      <c r="A133" s="32"/>
      <c r="B133" s="33"/>
      <c r="C133" s="200" t="s">
        <v>195</v>
      </c>
      <c r="D133" s="200" t="s">
        <v>131</v>
      </c>
      <c r="E133" s="201" t="s">
        <v>205</v>
      </c>
      <c r="F133" s="202" t="s">
        <v>206</v>
      </c>
      <c r="G133" s="203" t="s">
        <v>142</v>
      </c>
      <c r="H133" s="204">
        <v>327.08999999999997</v>
      </c>
      <c r="I133" s="205"/>
      <c r="J133" s="206">
        <f>ROUND(I133*H133,2)</f>
        <v>0</v>
      </c>
      <c r="K133" s="207"/>
      <c r="L133" s="38"/>
      <c r="M133" s="215" t="s">
        <v>1</v>
      </c>
      <c r="N133" s="216" t="s">
        <v>38</v>
      </c>
      <c r="O133" s="85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3" t="s">
        <v>134</v>
      </c>
      <c r="AT133" s="213" t="s">
        <v>131</v>
      </c>
      <c r="AU133" s="213" t="s">
        <v>73</v>
      </c>
      <c r="AY133" s="11" t="s">
        <v>135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" t="s">
        <v>81</v>
      </c>
      <c r="BK133" s="214">
        <f>ROUND(I133*H133,2)</f>
        <v>0</v>
      </c>
      <c r="BL133" s="11" t="s">
        <v>134</v>
      </c>
      <c r="BM133" s="213" t="s">
        <v>198</v>
      </c>
    </row>
    <row r="134" s="2" customFormat="1" ht="16.5" customHeight="1">
      <c r="A134" s="32"/>
      <c r="B134" s="33"/>
      <c r="C134" s="200" t="s">
        <v>168</v>
      </c>
      <c r="D134" s="200" t="s">
        <v>131</v>
      </c>
      <c r="E134" s="201" t="s">
        <v>208</v>
      </c>
      <c r="F134" s="202" t="s">
        <v>209</v>
      </c>
      <c r="G134" s="203" t="s">
        <v>142</v>
      </c>
      <c r="H134" s="204">
        <v>36.585000000000001</v>
      </c>
      <c r="I134" s="205"/>
      <c r="J134" s="206">
        <f>ROUND(I134*H134,2)</f>
        <v>0</v>
      </c>
      <c r="K134" s="207"/>
      <c r="L134" s="38"/>
      <c r="M134" s="215" t="s">
        <v>1</v>
      </c>
      <c r="N134" s="216" t="s">
        <v>38</v>
      </c>
      <c r="O134" s="85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3" t="s">
        <v>134</v>
      </c>
      <c r="AT134" s="213" t="s">
        <v>131</v>
      </c>
      <c r="AU134" s="213" t="s">
        <v>73</v>
      </c>
      <c r="AY134" s="11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" t="s">
        <v>81</v>
      </c>
      <c r="BK134" s="214">
        <f>ROUND(I134*H134,2)</f>
        <v>0</v>
      </c>
      <c r="BL134" s="11" t="s">
        <v>134</v>
      </c>
      <c r="BM134" s="213" t="s">
        <v>200</v>
      </c>
    </row>
    <row r="135" s="2" customFormat="1" ht="16.5" customHeight="1">
      <c r="A135" s="32"/>
      <c r="B135" s="33"/>
      <c r="C135" s="200" t="s">
        <v>201</v>
      </c>
      <c r="D135" s="200" t="s">
        <v>131</v>
      </c>
      <c r="E135" s="201" t="s">
        <v>211</v>
      </c>
      <c r="F135" s="202" t="s">
        <v>212</v>
      </c>
      <c r="G135" s="203" t="s">
        <v>184</v>
      </c>
      <c r="H135" s="204">
        <v>71</v>
      </c>
      <c r="I135" s="205"/>
      <c r="J135" s="206">
        <f>ROUND(I135*H135,2)</f>
        <v>0</v>
      </c>
      <c r="K135" s="207"/>
      <c r="L135" s="38"/>
      <c r="M135" s="215" t="s">
        <v>1</v>
      </c>
      <c r="N135" s="216" t="s">
        <v>38</v>
      </c>
      <c r="O135" s="85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13" t="s">
        <v>134</v>
      </c>
      <c r="AT135" s="213" t="s">
        <v>131</v>
      </c>
      <c r="AU135" s="213" t="s">
        <v>73</v>
      </c>
      <c r="AY135" s="11" t="s">
        <v>135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" t="s">
        <v>81</v>
      </c>
      <c r="BK135" s="214">
        <f>ROUND(I135*H135,2)</f>
        <v>0</v>
      </c>
      <c r="BL135" s="11" t="s">
        <v>134</v>
      </c>
      <c r="BM135" s="213" t="s">
        <v>204</v>
      </c>
    </row>
    <row r="136" s="2" customFormat="1" ht="16.5" customHeight="1">
      <c r="A136" s="32"/>
      <c r="B136" s="33"/>
      <c r="C136" s="200" t="s">
        <v>171</v>
      </c>
      <c r="D136" s="200" t="s">
        <v>131</v>
      </c>
      <c r="E136" s="201" t="s">
        <v>215</v>
      </c>
      <c r="F136" s="202" t="s">
        <v>216</v>
      </c>
      <c r="G136" s="203" t="s">
        <v>184</v>
      </c>
      <c r="H136" s="204">
        <v>90</v>
      </c>
      <c r="I136" s="205"/>
      <c r="J136" s="206">
        <f>ROUND(I136*H136,2)</f>
        <v>0</v>
      </c>
      <c r="K136" s="207"/>
      <c r="L136" s="38"/>
      <c r="M136" s="215" t="s">
        <v>1</v>
      </c>
      <c r="N136" s="216" t="s">
        <v>38</v>
      </c>
      <c r="O136" s="85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3" t="s">
        <v>134</v>
      </c>
      <c r="AT136" s="213" t="s">
        <v>131</v>
      </c>
      <c r="AU136" s="213" t="s">
        <v>73</v>
      </c>
      <c r="AY136" s="11" t="s">
        <v>135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" t="s">
        <v>81</v>
      </c>
      <c r="BK136" s="214">
        <f>ROUND(I136*H136,2)</f>
        <v>0</v>
      </c>
      <c r="BL136" s="11" t="s">
        <v>134</v>
      </c>
      <c r="BM136" s="213" t="s">
        <v>207</v>
      </c>
    </row>
    <row r="137" s="2" customFormat="1" ht="16.5" customHeight="1">
      <c r="A137" s="32"/>
      <c r="B137" s="33"/>
      <c r="C137" s="200" t="s">
        <v>7</v>
      </c>
      <c r="D137" s="200" t="s">
        <v>131</v>
      </c>
      <c r="E137" s="201" t="s">
        <v>218</v>
      </c>
      <c r="F137" s="202" t="s">
        <v>219</v>
      </c>
      <c r="G137" s="203" t="s">
        <v>175</v>
      </c>
      <c r="H137" s="204">
        <v>36.5</v>
      </c>
      <c r="I137" s="205"/>
      <c r="J137" s="206">
        <f>ROUND(I137*H137,2)</f>
        <v>0</v>
      </c>
      <c r="K137" s="207"/>
      <c r="L137" s="38"/>
      <c r="M137" s="215" t="s">
        <v>1</v>
      </c>
      <c r="N137" s="216" t="s">
        <v>38</v>
      </c>
      <c r="O137" s="85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3" t="s">
        <v>134</v>
      </c>
      <c r="AT137" s="213" t="s">
        <v>131</v>
      </c>
      <c r="AU137" s="213" t="s">
        <v>73</v>
      </c>
      <c r="AY137" s="11" t="s">
        <v>135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" t="s">
        <v>81</v>
      </c>
      <c r="BK137" s="214">
        <f>ROUND(I137*H137,2)</f>
        <v>0</v>
      </c>
      <c r="BL137" s="11" t="s">
        <v>134</v>
      </c>
      <c r="BM137" s="213" t="s">
        <v>210</v>
      </c>
    </row>
    <row r="138" s="2" customFormat="1" ht="16.5" customHeight="1">
      <c r="A138" s="32"/>
      <c r="B138" s="33"/>
      <c r="C138" s="200" t="s">
        <v>176</v>
      </c>
      <c r="D138" s="200" t="s">
        <v>131</v>
      </c>
      <c r="E138" s="201" t="s">
        <v>222</v>
      </c>
      <c r="F138" s="202" t="s">
        <v>223</v>
      </c>
      <c r="G138" s="203" t="s">
        <v>184</v>
      </c>
      <c r="H138" s="204">
        <v>6.3700000000000001</v>
      </c>
      <c r="I138" s="205"/>
      <c r="J138" s="206">
        <f>ROUND(I138*H138,2)</f>
        <v>0</v>
      </c>
      <c r="K138" s="207"/>
      <c r="L138" s="38"/>
      <c r="M138" s="215" t="s">
        <v>1</v>
      </c>
      <c r="N138" s="216" t="s">
        <v>38</v>
      </c>
      <c r="O138" s="85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3" t="s">
        <v>134</v>
      </c>
      <c r="AT138" s="213" t="s">
        <v>131</v>
      </c>
      <c r="AU138" s="213" t="s">
        <v>73</v>
      </c>
      <c r="AY138" s="11" t="s">
        <v>135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" t="s">
        <v>81</v>
      </c>
      <c r="BK138" s="214">
        <f>ROUND(I138*H138,2)</f>
        <v>0</v>
      </c>
      <c r="BL138" s="11" t="s">
        <v>134</v>
      </c>
      <c r="BM138" s="213" t="s">
        <v>213</v>
      </c>
    </row>
    <row r="139" s="2" customFormat="1" ht="24" customHeight="1">
      <c r="A139" s="32"/>
      <c r="B139" s="33"/>
      <c r="C139" s="200" t="s">
        <v>214</v>
      </c>
      <c r="D139" s="200" t="s">
        <v>131</v>
      </c>
      <c r="E139" s="201" t="s">
        <v>225</v>
      </c>
      <c r="F139" s="202" t="s">
        <v>226</v>
      </c>
      <c r="G139" s="203" t="s">
        <v>139</v>
      </c>
      <c r="H139" s="204">
        <v>56</v>
      </c>
      <c r="I139" s="205"/>
      <c r="J139" s="206">
        <f>ROUND(I139*H139,2)</f>
        <v>0</v>
      </c>
      <c r="K139" s="207"/>
      <c r="L139" s="38"/>
      <c r="M139" s="215" t="s">
        <v>1</v>
      </c>
      <c r="N139" s="216" t="s">
        <v>38</v>
      </c>
      <c r="O139" s="85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3" t="s">
        <v>134</v>
      </c>
      <c r="AT139" s="213" t="s">
        <v>131</v>
      </c>
      <c r="AU139" s="213" t="s">
        <v>73</v>
      </c>
      <c r="AY139" s="11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" t="s">
        <v>81</v>
      </c>
      <c r="BK139" s="214">
        <f>ROUND(I139*H139,2)</f>
        <v>0</v>
      </c>
      <c r="BL139" s="11" t="s">
        <v>134</v>
      </c>
      <c r="BM139" s="213" t="s">
        <v>217</v>
      </c>
    </row>
    <row r="140" s="2" customFormat="1" ht="24" customHeight="1">
      <c r="A140" s="32"/>
      <c r="B140" s="33"/>
      <c r="C140" s="200" t="s">
        <v>180</v>
      </c>
      <c r="D140" s="200" t="s">
        <v>131</v>
      </c>
      <c r="E140" s="201" t="s">
        <v>229</v>
      </c>
      <c r="F140" s="202" t="s">
        <v>230</v>
      </c>
      <c r="G140" s="203" t="s">
        <v>139</v>
      </c>
      <c r="H140" s="204">
        <v>18</v>
      </c>
      <c r="I140" s="205"/>
      <c r="J140" s="206">
        <f>ROUND(I140*H140,2)</f>
        <v>0</v>
      </c>
      <c r="K140" s="207"/>
      <c r="L140" s="38"/>
      <c r="M140" s="215" t="s">
        <v>1</v>
      </c>
      <c r="N140" s="216" t="s">
        <v>38</v>
      </c>
      <c r="O140" s="85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3" t="s">
        <v>134</v>
      </c>
      <c r="AT140" s="213" t="s">
        <v>131</v>
      </c>
      <c r="AU140" s="213" t="s">
        <v>73</v>
      </c>
      <c r="AY140" s="11" t="s">
        <v>135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" t="s">
        <v>81</v>
      </c>
      <c r="BK140" s="214">
        <f>ROUND(I140*H140,2)</f>
        <v>0</v>
      </c>
      <c r="BL140" s="11" t="s">
        <v>134</v>
      </c>
      <c r="BM140" s="213" t="s">
        <v>220</v>
      </c>
    </row>
    <row r="141" s="2" customFormat="1" ht="24" customHeight="1">
      <c r="A141" s="32"/>
      <c r="B141" s="33"/>
      <c r="C141" s="200" t="s">
        <v>221</v>
      </c>
      <c r="D141" s="200" t="s">
        <v>131</v>
      </c>
      <c r="E141" s="201" t="s">
        <v>232</v>
      </c>
      <c r="F141" s="202" t="s">
        <v>233</v>
      </c>
      <c r="G141" s="203" t="s">
        <v>234</v>
      </c>
      <c r="H141" s="204">
        <v>216</v>
      </c>
      <c r="I141" s="205"/>
      <c r="J141" s="206">
        <f>ROUND(I141*H141,2)</f>
        <v>0</v>
      </c>
      <c r="K141" s="207"/>
      <c r="L141" s="38"/>
      <c r="M141" s="215" t="s">
        <v>1</v>
      </c>
      <c r="N141" s="216" t="s">
        <v>38</v>
      </c>
      <c r="O141" s="85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3" t="s">
        <v>134</v>
      </c>
      <c r="AT141" s="213" t="s">
        <v>131</v>
      </c>
      <c r="AU141" s="213" t="s">
        <v>73</v>
      </c>
      <c r="AY141" s="11" t="s">
        <v>135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" t="s">
        <v>81</v>
      </c>
      <c r="BK141" s="214">
        <f>ROUND(I141*H141,2)</f>
        <v>0</v>
      </c>
      <c r="BL141" s="11" t="s">
        <v>134</v>
      </c>
      <c r="BM141" s="213" t="s">
        <v>224</v>
      </c>
    </row>
    <row r="142" s="2" customFormat="1" ht="24" customHeight="1">
      <c r="A142" s="32"/>
      <c r="B142" s="33"/>
      <c r="C142" s="200" t="s">
        <v>185</v>
      </c>
      <c r="D142" s="200" t="s">
        <v>131</v>
      </c>
      <c r="E142" s="201" t="s">
        <v>240</v>
      </c>
      <c r="F142" s="202" t="s">
        <v>241</v>
      </c>
      <c r="G142" s="203" t="s">
        <v>175</v>
      </c>
      <c r="H142" s="204">
        <v>106</v>
      </c>
      <c r="I142" s="205"/>
      <c r="J142" s="206">
        <f>ROUND(I142*H142,2)</f>
        <v>0</v>
      </c>
      <c r="K142" s="207"/>
      <c r="L142" s="38"/>
      <c r="M142" s="215" t="s">
        <v>1</v>
      </c>
      <c r="N142" s="216" t="s">
        <v>38</v>
      </c>
      <c r="O142" s="85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3" t="s">
        <v>134</v>
      </c>
      <c r="AT142" s="213" t="s">
        <v>131</v>
      </c>
      <c r="AU142" s="213" t="s">
        <v>73</v>
      </c>
      <c r="AY142" s="11" t="s">
        <v>135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" t="s">
        <v>81</v>
      </c>
      <c r="BK142" s="214">
        <f>ROUND(I142*H142,2)</f>
        <v>0</v>
      </c>
      <c r="BL142" s="11" t="s">
        <v>134</v>
      </c>
      <c r="BM142" s="213" t="s">
        <v>227</v>
      </c>
    </row>
    <row r="143" s="2" customFormat="1" ht="16.5" customHeight="1">
      <c r="A143" s="32"/>
      <c r="B143" s="33"/>
      <c r="C143" s="200" t="s">
        <v>228</v>
      </c>
      <c r="D143" s="200" t="s">
        <v>131</v>
      </c>
      <c r="E143" s="201" t="s">
        <v>244</v>
      </c>
      <c r="F143" s="202" t="s">
        <v>245</v>
      </c>
      <c r="G143" s="203" t="s">
        <v>175</v>
      </c>
      <c r="H143" s="204">
        <v>8</v>
      </c>
      <c r="I143" s="205"/>
      <c r="J143" s="206">
        <f>ROUND(I143*H143,2)</f>
        <v>0</v>
      </c>
      <c r="K143" s="207"/>
      <c r="L143" s="38"/>
      <c r="M143" s="215" t="s">
        <v>1</v>
      </c>
      <c r="N143" s="216" t="s">
        <v>38</v>
      </c>
      <c r="O143" s="85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3" t="s">
        <v>134</v>
      </c>
      <c r="AT143" s="213" t="s">
        <v>131</v>
      </c>
      <c r="AU143" s="213" t="s">
        <v>73</v>
      </c>
      <c r="AY143" s="11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" t="s">
        <v>81</v>
      </c>
      <c r="BK143" s="214">
        <f>ROUND(I143*H143,2)</f>
        <v>0</v>
      </c>
      <c r="BL143" s="11" t="s">
        <v>134</v>
      </c>
      <c r="BM143" s="213" t="s">
        <v>231</v>
      </c>
    </row>
    <row r="144" s="2" customFormat="1" ht="36" customHeight="1">
      <c r="A144" s="32"/>
      <c r="B144" s="33"/>
      <c r="C144" s="200" t="s">
        <v>188</v>
      </c>
      <c r="D144" s="200" t="s">
        <v>131</v>
      </c>
      <c r="E144" s="201" t="s">
        <v>640</v>
      </c>
      <c r="F144" s="202" t="s">
        <v>641</v>
      </c>
      <c r="G144" s="203" t="s">
        <v>175</v>
      </c>
      <c r="H144" s="204">
        <v>146.53999999999999</v>
      </c>
      <c r="I144" s="205"/>
      <c r="J144" s="206">
        <f>ROUND(I144*H144,2)</f>
        <v>0</v>
      </c>
      <c r="K144" s="207"/>
      <c r="L144" s="38"/>
      <c r="M144" s="215" t="s">
        <v>1</v>
      </c>
      <c r="N144" s="216" t="s">
        <v>38</v>
      </c>
      <c r="O144" s="85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3" t="s">
        <v>134</v>
      </c>
      <c r="AT144" s="213" t="s">
        <v>131</v>
      </c>
      <c r="AU144" s="213" t="s">
        <v>73</v>
      </c>
      <c r="AY144" s="11" t="s">
        <v>135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" t="s">
        <v>81</v>
      </c>
      <c r="BK144" s="214">
        <f>ROUND(I144*H144,2)</f>
        <v>0</v>
      </c>
      <c r="BL144" s="11" t="s">
        <v>134</v>
      </c>
      <c r="BM144" s="213" t="s">
        <v>235</v>
      </c>
    </row>
    <row r="145" s="2" customFormat="1" ht="24" customHeight="1">
      <c r="A145" s="32"/>
      <c r="B145" s="33"/>
      <c r="C145" s="200" t="s">
        <v>236</v>
      </c>
      <c r="D145" s="200" t="s">
        <v>131</v>
      </c>
      <c r="E145" s="201" t="s">
        <v>642</v>
      </c>
      <c r="F145" s="202" t="s">
        <v>643</v>
      </c>
      <c r="G145" s="203" t="s">
        <v>139</v>
      </c>
      <c r="H145" s="204">
        <v>2</v>
      </c>
      <c r="I145" s="205"/>
      <c r="J145" s="206">
        <f>ROUND(I145*H145,2)</f>
        <v>0</v>
      </c>
      <c r="K145" s="207"/>
      <c r="L145" s="38"/>
      <c r="M145" s="215" t="s">
        <v>1</v>
      </c>
      <c r="N145" s="216" t="s">
        <v>38</v>
      </c>
      <c r="O145" s="85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3" t="s">
        <v>134</v>
      </c>
      <c r="AT145" s="213" t="s">
        <v>131</v>
      </c>
      <c r="AU145" s="213" t="s">
        <v>73</v>
      </c>
      <c r="AY145" s="11" t="s">
        <v>135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" t="s">
        <v>81</v>
      </c>
      <c r="BK145" s="214">
        <f>ROUND(I145*H145,2)</f>
        <v>0</v>
      </c>
      <c r="BL145" s="11" t="s">
        <v>134</v>
      </c>
      <c r="BM145" s="213" t="s">
        <v>239</v>
      </c>
    </row>
    <row r="146" s="2" customFormat="1" ht="24" customHeight="1">
      <c r="A146" s="32"/>
      <c r="B146" s="33"/>
      <c r="C146" s="200" t="s">
        <v>191</v>
      </c>
      <c r="D146" s="200" t="s">
        <v>131</v>
      </c>
      <c r="E146" s="201" t="s">
        <v>258</v>
      </c>
      <c r="F146" s="202" t="s">
        <v>259</v>
      </c>
      <c r="G146" s="203" t="s">
        <v>175</v>
      </c>
      <c r="H146" s="204">
        <v>292</v>
      </c>
      <c r="I146" s="205"/>
      <c r="J146" s="206">
        <f>ROUND(I146*H146,2)</f>
        <v>0</v>
      </c>
      <c r="K146" s="207"/>
      <c r="L146" s="38"/>
      <c r="M146" s="215" t="s">
        <v>1</v>
      </c>
      <c r="N146" s="216" t="s">
        <v>38</v>
      </c>
      <c r="O146" s="85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3" t="s">
        <v>134</v>
      </c>
      <c r="AT146" s="213" t="s">
        <v>131</v>
      </c>
      <c r="AU146" s="213" t="s">
        <v>73</v>
      </c>
      <c r="AY146" s="11" t="s">
        <v>135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" t="s">
        <v>81</v>
      </c>
      <c r="BK146" s="214">
        <f>ROUND(I146*H146,2)</f>
        <v>0</v>
      </c>
      <c r="BL146" s="11" t="s">
        <v>134</v>
      </c>
      <c r="BM146" s="213" t="s">
        <v>242</v>
      </c>
    </row>
    <row r="147" s="2" customFormat="1" ht="24" customHeight="1">
      <c r="A147" s="32"/>
      <c r="B147" s="33"/>
      <c r="C147" s="200" t="s">
        <v>243</v>
      </c>
      <c r="D147" s="200" t="s">
        <v>131</v>
      </c>
      <c r="E147" s="201" t="s">
        <v>261</v>
      </c>
      <c r="F147" s="202" t="s">
        <v>262</v>
      </c>
      <c r="G147" s="203" t="s">
        <v>175</v>
      </c>
      <c r="H147" s="204">
        <v>31.600000000000001</v>
      </c>
      <c r="I147" s="205"/>
      <c r="J147" s="206">
        <f>ROUND(I147*H147,2)</f>
        <v>0</v>
      </c>
      <c r="K147" s="207"/>
      <c r="L147" s="38"/>
      <c r="M147" s="215" t="s">
        <v>1</v>
      </c>
      <c r="N147" s="216" t="s">
        <v>38</v>
      </c>
      <c r="O147" s="85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3" t="s">
        <v>134</v>
      </c>
      <c r="AT147" s="213" t="s">
        <v>131</v>
      </c>
      <c r="AU147" s="213" t="s">
        <v>73</v>
      </c>
      <c r="AY147" s="11" t="s">
        <v>135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" t="s">
        <v>81</v>
      </c>
      <c r="BK147" s="214">
        <f>ROUND(I147*H147,2)</f>
        <v>0</v>
      </c>
      <c r="BL147" s="11" t="s">
        <v>134</v>
      </c>
      <c r="BM147" s="213" t="s">
        <v>246</v>
      </c>
    </row>
    <row r="148" s="2" customFormat="1" ht="36" customHeight="1">
      <c r="A148" s="32"/>
      <c r="B148" s="33"/>
      <c r="C148" s="200" t="s">
        <v>194</v>
      </c>
      <c r="D148" s="200" t="s">
        <v>131</v>
      </c>
      <c r="E148" s="201" t="s">
        <v>265</v>
      </c>
      <c r="F148" s="202" t="s">
        <v>266</v>
      </c>
      <c r="G148" s="203" t="s">
        <v>175</v>
      </c>
      <c r="H148" s="204">
        <v>10.5</v>
      </c>
      <c r="I148" s="205"/>
      <c r="J148" s="206">
        <f>ROUND(I148*H148,2)</f>
        <v>0</v>
      </c>
      <c r="K148" s="207"/>
      <c r="L148" s="38"/>
      <c r="M148" s="215" t="s">
        <v>1</v>
      </c>
      <c r="N148" s="216" t="s">
        <v>38</v>
      </c>
      <c r="O148" s="85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3" t="s">
        <v>134</v>
      </c>
      <c r="AT148" s="213" t="s">
        <v>131</v>
      </c>
      <c r="AU148" s="213" t="s">
        <v>73</v>
      </c>
      <c r="AY148" s="11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" t="s">
        <v>81</v>
      </c>
      <c r="BK148" s="214">
        <f>ROUND(I148*H148,2)</f>
        <v>0</v>
      </c>
      <c r="BL148" s="11" t="s">
        <v>134</v>
      </c>
      <c r="BM148" s="213" t="s">
        <v>249</v>
      </c>
    </row>
    <row r="149" s="2" customFormat="1" ht="16.5" customHeight="1">
      <c r="A149" s="32"/>
      <c r="B149" s="33"/>
      <c r="C149" s="200" t="s">
        <v>250</v>
      </c>
      <c r="D149" s="200" t="s">
        <v>131</v>
      </c>
      <c r="E149" s="201" t="s">
        <v>268</v>
      </c>
      <c r="F149" s="202" t="s">
        <v>269</v>
      </c>
      <c r="G149" s="203" t="s">
        <v>139</v>
      </c>
      <c r="H149" s="204">
        <v>40</v>
      </c>
      <c r="I149" s="205"/>
      <c r="J149" s="206">
        <f>ROUND(I149*H149,2)</f>
        <v>0</v>
      </c>
      <c r="K149" s="207"/>
      <c r="L149" s="38"/>
      <c r="M149" s="215" t="s">
        <v>1</v>
      </c>
      <c r="N149" s="216" t="s">
        <v>38</v>
      </c>
      <c r="O149" s="85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3" t="s">
        <v>134</v>
      </c>
      <c r="AT149" s="213" t="s">
        <v>131</v>
      </c>
      <c r="AU149" s="213" t="s">
        <v>73</v>
      </c>
      <c r="AY149" s="11" t="s">
        <v>135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" t="s">
        <v>81</v>
      </c>
      <c r="BK149" s="214">
        <f>ROUND(I149*H149,2)</f>
        <v>0</v>
      </c>
      <c r="BL149" s="11" t="s">
        <v>134</v>
      </c>
      <c r="BM149" s="213" t="s">
        <v>253</v>
      </c>
    </row>
    <row r="150" s="2" customFormat="1" ht="36" customHeight="1">
      <c r="A150" s="32"/>
      <c r="B150" s="33"/>
      <c r="C150" s="200" t="s">
        <v>198</v>
      </c>
      <c r="D150" s="200" t="s">
        <v>131</v>
      </c>
      <c r="E150" s="201" t="s">
        <v>272</v>
      </c>
      <c r="F150" s="202" t="s">
        <v>273</v>
      </c>
      <c r="G150" s="203" t="s">
        <v>142</v>
      </c>
      <c r="H150" s="204">
        <v>29.030000000000001</v>
      </c>
      <c r="I150" s="205"/>
      <c r="J150" s="206">
        <f>ROUND(I150*H150,2)</f>
        <v>0</v>
      </c>
      <c r="K150" s="207"/>
      <c r="L150" s="38"/>
      <c r="M150" s="215" t="s">
        <v>1</v>
      </c>
      <c r="N150" s="216" t="s">
        <v>38</v>
      </c>
      <c r="O150" s="85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3" t="s">
        <v>134</v>
      </c>
      <c r="AT150" s="213" t="s">
        <v>131</v>
      </c>
      <c r="AU150" s="213" t="s">
        <v>73</v>
      </c>
      <c r="AY150" s="11" t="s">
        <v>135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" t="s">
        <v>81</v>
      </c>
      <c r="BK150" s="214">
        <f>ROUND(I150*H150,2)</f>
        <v>0</v>
      </c>
      <c r="BL150" s="11" t="s">
        <v>134</v>
      </c>
      <c r="BM150" s="213" t="s">
        <v>256</v>
      </c>
    </row>
    <row r="151" s="2" customFormat="1" ht="24" customHeight="1">
      <c r="A151" s="32"/>
      <c r="B151" s="33"/>
      <c r="C151" s="200" t="s">
        <v>257</v>
      </c>
      <c r="D151" s="200" t="s">
        <v>131</v>
      </c>
      <c r="E151" s="201" t="s">
        <v>286</v>
      </c>
      <c r="F151" s="202" t="s">
        <v>287</v>
      </c>
      <c r="G151" s="203" t="s">
        <v>175</v>
      </c>
      <c r="H151" s="204">
        <v>10.5</v>
      </c>
      <c r="I151" s="205"/>
      <c r="J151" s="206">
        <f>ROUND(I151*H151,2)</f>
        <v>0</v>
      </c>
      <c r="K151" s="207"/>
      <c r="L151" s="38"/>
      <c r="M151" s="215" t="s">
        <v>1</v>
      </c>
      <c r="N151" s="216" t="s">
        <v>38</v>
      </c>
      <c r="O151" s="85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3" t="s">
        <v>134</v>
      </c>
      <c r="AT151" s="213" t="s">
        <v>131</v>
      </c>
      <c r="AU151" s="213" t="s">
        <v>73</v>
      </c>
      <c r="AY151" s="11" t="s">
        <v>135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" t="s">
        <v>81</v>
      </c>
      <c r="BK151" s="214">
        <f>ROUND(I151*H151,2)</f>
        <v>0</v>
      </c>
      <c r="BL151" s="11" t="s">
        <v>134</v>
      </c>
      <c r="BM151" s="213" t="s">
        <v>260</v>
      </c>
    </row>
    <row r="152" s="2" customFormat="1" ht="24" customHeight="1">
      <c r="A152" s="32"/>
      <c r="B152" s="33"/>
      <c r="C152" s="200" t="s">
        <v>200</v>
      </c>
      <c r="D152" s="200" t="s">
        <v>131</v>
      </c>
      <c r="E152" s="201" t="s">
        <v>293</v>
      </c>
      <c r="F152" s="202" t="s">
        <v>294</v>
      </c>
      <c r="G152" s="203" t="s">
        <v>295</v>
      </c>
      <c r="H152" s="204">
        <v>30</v>
      </c>
      <c r="I152" s="205"/>
      <c r="J152" s="206">
        <f>ROUND(I152*H152,2)</f>
        <v>0</v>
      </c>
      <c r="K152" s="207"/>
      <c r="L152" s="38"/>
      <c r="M152" s="215" t="s">
        <v>1</v>
      </c>
      <c r="N152" s="216" t="s">
        <v>38</v>
      </c>
      <c r="O152" s="85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3" t="s">
        <v>134</v>
      </c>
      <c r="AT152" s="213" t="s">
        <v>131</v>
      </c>
      <c r="AU152" s="213" t="s">
        <v>73</v>
      </c>
      <c r="AY152" s="11" t="s">
        <v>135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" t="s">
        <v>81</v>
      </c>
      <c r="BK152" s="214">
        <f>ROUND(I152*H152,2)</f>
        <v>0</v>
      </c>
      <c r="BL152" s="11" t="s">
        <v>134</v>
      </c>
      <c r="BM152" s="213" t="s">
        <v>263</v>
      </c>
    </row>
    <row r="153" s="2" customFormat="1" ht="24" customHeight="1">
      <c r="A153" s="32"/>
      <c r="B153" s="33"/>
      <c r="C153" s="200" t="s">
        <v>264</v>
      </c>
      <c r="D153" s="200" t="s">
        <v>131</v>
      </c>
      <c r="E153" s="201" t="s">
        <v>644</v>
      </c>
      <c r="F153" s="202" t="s">
        <v>645</v>
      </c>
      <c r="G153" s="203" t="s">
        <v>295</v>
      </c>
      <c r="H153" s="204">
        <v>8</v>
      </c>
      <c r="I153" s="205"/>
      <c r="J153" s="206">
        <f>ROUND(I153*H153,2)</f>
        <v>0</v>
      </c>
      <c r="K153" s="207"/>
      <c r="L153" s="38"/>
      <c r="M153" s="215" t="s">
        <v>1</v>
      </c>
      <c r="N153" s="216" t="s">
        <v>38</v>
      </c>
      <c r="O153" s="85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3" t="s">
        <v>134</v>
      </c>
      <c r="AT153" s="213" t="s">
        <v>131</v>
      </c>
      <c r="AU153" s="213" t="s">
        <v>73</v>
      </c>
      <c r="AY153" s="11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" t="s">
        <v>81</v>
      </c>
      <c r="BK153" s="214">
        <f>ROUND(I153*H153,2)</f>
        <v>0</v>
      </c>
      <c r="BL153" s="11" t="s">
        <v>134</v>
      </c>
      <c r="BM153" s="213" t="s">
        <v>267</v>
      </c>
    </row>
    <row r="154" s="2" customFormat="1" ht="36" customHeight="1">
      <c r="A154" s="32"/>
      <c r="B154" s="33"/>
      <c r="C154" s="200" t="s">
        <v>204</v>
      </c>
      <c r="D154" s="200" t="s">
        <v>131</v>
      </c>
      <c r="E154" s="201" t="s">
        <v>297</v>
      </c>
      <c r="F154" s="202" t="s">
        <v>298</v>
      </c>
      <c r="G154" s="203" t="s">
        <v>175</v>
      </c>
      <c r="H154" s="204">
        <v>400</v>
      </c>
      <c r="I154" s="205"/>
      <c r="J154" s="206">
        <f>ROUND(I154*H154,2)</f>
        <v>0</v>
      </c>
      <c r="K154" s="207"/>
      <c r="L154" s="38"/>
      <c r="M154" s="215" t="s">
        <v>1</v>
      </c>
      <c r="N154" s="216" t="s">
        <v>38</v>
      </c>
      <c r="O154" s="85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3" t="s">
        <v>134</v>
      </c>
      <c r="AT154" s="213" t="s">
        <v>131</v>
      </c>
      <c r="AU154" s="213" t="s">
        <v>73</v>
      </c>
      <c r="AY154" s="11" t="s">
        <v>135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" t="s">
        <v>81</v>
      </c>
      <c r="BK154" s="214">
        <f>ROUND(I154*H154,2)</f>
        <v>0</v>
      </c>
      <c r="BL154" s="11" t="s">
        <v>134</v>
      </c>
      <c r="BM154" s="213" t="s">
        <v>270</v>
      </c>
    </row>
    <row r="155" s="2" customFormat="1" ht="36" customHeight="1">
      <c r="A155" s="32"/>
      <c r="B155" s="33"/>
      <c r="C155" s="200" t="s">
        <v>271</v>
      </c>
      <c r="D155" s="200" t="s">
        <v>131</v>
      </c>
      <c r="E155" s="201" t="s">
        <v>301</v>
      </c>
      <c r="F155" s="202" t="s">
        <v>302</v>
      </c>
      <c r="G155" s="203" t="s">
        <v>175</v>
      </c>
      <c r="H155" s="204">
        <v>400</v>
      </c>
      <c r="I155" s="205"/>
      <c r="J155" s="206">
        <f>ROUND(I155*H155,2)</f>
        <v>0</v>
      </c>
      <c r="K155" s="207"/>
      <c r="L155" s="38"/>
      <c r="M155" s="215" t="s">
        <v>1</v>
      </c>
      <c r="N155" s="216" t="s">
        <v>38</v>
      </c>
      <c r="O155" s="85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3" t="s">
        <v>134</v>
      </c>
      <c r="AT155" s="213" t="s">
        <v>131</v>
      </c>
      <c r="AU155" s="213" t="s">
        <v>73</v>
      </c>
      <c r="AY155" s="11" t="s">
        <v>135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" t="s">
        <v>81</v>
      </c>
      <c r="BK155" s="214">
        <f>ROUND(I155*H155,2)</f>
        <v>0</v>
      </c>
      <c r="BL155" s="11" t="s">
        <v>134</v>
      </c>
      <c r="BM155" s="213" t="s">
        <v>274</v>
      </c>
    </row>
    <row r="156" s="2" customFormat="1" ht="24" customHeight="1">
      <c r="A156" s="32"/>
      <c r="B156" s="33"/>
      <c r="C156" s="200" t="s">
        <v>207</v>
      </c>
      <c r="D156" s="200" t="s">
        <v>131</v>
      </c>
      <c r="E156" s="201" t="s">
        <v>304</v>
      </c>
      <c r="F156" s="202" t="s">
        <v>305</v>
      </c>
      <c r="G156" s="203" t="s">
        <v>175</v>
      </c>
      <c r="H156" s="204">
        <v>73</v>
      </c>
      <c r="I156" s="205"/>
      <c r="J156" s="206">
        <f>ROUND(I156*H156,2)</f>
        <v>0</v>
      </c>
      <c r="K156" s="207"/>
      <c r="L156" s="38"/>
      <c r="M156" s="215" t="s">
        <v>1</v>
      </c>
      <c r="N156" s="216" t="s">
        <v>38</v>
      </c>
      <c r="O156" s="85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3" t="s">
        <v>134</v>
      </c>
      <c r="AT156" s="213" t="s">
        <v>131</v>
      </c>
      <c r="AU156" s="213" t="s">
        <v>73</v>
      </c>
      <c r="AY156" s="11" t="s">
        <v>135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" t="s">
        <v>81</v>
      </c>
      <c r="BK156" s="214">
        <f>ROUND(I156*H156,2)</f>
        <v>0</v>
      </c>
      <c r="BL156" s="11" t="s">
        <v>134</v>
      </c>
      <c r="BM156" s="213" t="s">
        <v>277</v>
      </c>
    </row>
    <row r="157" s="2" customFormat="1" ht="24" customHeight="1">
      <c r="A157" s="32"/>
      <c r="B157" s="33"/>
      <c r="C157" s="200" t="s">
        <v>278</v>
      </c>
      <c r="D157" s="200" t="s">
        <v>131</v>
      </c>
      <c r="E157" s="201" t="s">
        <v>308</v>
      </c>
      <c r="F157" s="202" t="s">
        <v>309</v>
      </c>
      <c r="G157" s="203" t="s">
        <v>175</v>
      </c>
      <c r="H157" s="204">
        <v>73</v>
      </c>
      <c r="I157" s="205"/>
      <c r="J157" s="206">
        <f>ROUND(I157*H157,2)</f>
        <v>0</v>
      </c>
      <c r="K157" s="207"/>
      <c r="L157" s="38"/>
      <c r="M157" s="215" t="s">
        <v>1</v>
      </c>
      <c r="N157" s="216" t="s">
        <v>38</v>
      </c>
      <c r="O157" s="85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3" t="s">
        <v>134</v>
      </c>
      <c r="AT157" s="213" t="s">
        <v>131</v>
      </c>
      <c r="AU157" s="213" t="s">
        <v>73</v>
      </c>
      <c r="AY157" s="11" t="s">
        <v>135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" t="s">
        <v>81</v>
      </c>
      <c r="BK157" s="214">
        <f>ROUND(I157*H157,2)</f>
        <v>0</v>
      </c>
      <c r="BL157" s="11" t="s">
        <v>134</v>
      </c>
      <c r="BM157" s="213" t="s">
        <v>281</v>
      </c>
    </row>
    <row r="158" s="2" customFormat="1" ht="24" customHeight="1">
      <c r="A158" s="32"/>
      <c r="B158" s="33"/>
      <c r="C158" s="200" t="s">
        <v>210</v>
      </c>
      <c r="D158" s="200" t="s">
        <v>131</v>
      </c>
      <c r="E158" s="201" t="s">
        <v>311</v>
      </c>
      <c r="F158" s="202" t="s">
        <v>312</v>
      </c>
      <c r="G158" s="203" t="s">
        <v>139</v>
      </c>
      <c r="H158" s="204">
        <v>2</v>
      </c>
      <c r="I158" s="205"/>
      <c r="J158" s="206">
        <f>ROUND(I158*H158,2)</f>
        <v>0</v>
      </c>
      <c r="K158" s="207"/>
      <c r="L158" s="38"/>
      <c r="M158" s="215" t="s">
        <v>1</v>
      </c>
      <c r="N158" s="216" t="s">
        <v>38</v>
      </c>
      <c r="O158" s="85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3" t="s">
        <v>134</v>
      </c>
      <c r="AT158" s="213" t="s">
        <v>131</v>
      </c>
      <c r="AU158" s="213" t="s">
        <v>73</v>
      </c>
      <c r="AY158" s="11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" t="s">
        <v>81</v>
      </c>
      <c r="BK158" s="214">
        <f>ROUND(I158*H158,2)</f>
        <v>0</v>
      </c>
      <c r="BL158" s="11" t="s">
        <v>134</v>
      </c>
      <c r="BM158" s="213" t="s">
        <v>284</v>
      </c>
    </row>
    <row r="159" s="2" customFormat="1" ht="24" customHeight="1">
      <c r="A159" s="32"/>
      <c r="B159" s="33"/>
      <c r="C159" s="200" t="s">
        <v>285</v>
      </c>
      <c r="D159" s="200" t="s">
        <v>131</v>
      </c>
      <c r="E159" s="201" t="s">
        <v>315</v>
      </c>
      <c r="F159" s="202" t="s">
        <v>316</v>
      </c>
      <c r="G159" s="203" t="s">
        <v>139</v>
      </c>
      <c r="H159" s="204">
        <v>2</v>
      </c>
      <c r="I159" s="205"/>
      <c r="J159" s="206">
        <f>ROUND(I159*H159,2)</f>
        <v>0</v>
      </c>
      <c r="K159" s="207"/>
      <c r="L159" s="38"/>
      <c r="M159" s="215" t="s">
        <v>1</v>
      </c>
      <c r="N159" s="216" t="s">
        <v>38</v>
      </c>
      <c r="O159" s="85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3" t="s">
        <v>134</v>
      </c>
      <c r="AT159" s="213" t="s">
        <v>131</v>
      </c>
      <c r="AU159" s="213" t="s">
        <v>73</v>
      </c>
      <c r="AY159" s="11" t="s">
        <v>135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" t="s">
        <v>81</v>
      </c>
      <c r="BK159" s="214">
        <f>ROUND(I159*H159,2)</f>
        <v>0</v>
      </c>
      <c r="BL159" s="11" t="s">
        <v>134</v>
      </c>
      <c r="BM159" s="213" t="s">
        <v>288</v>
      </c>
    </row>
    <row r="160" s="2" customFormat="1" ht="16.5" customHeight="1">
      <c r="A160" s="32"/>
      <c r="B160" s="33"/>
      <c r="C160" s="200" t="s">
        <v>213</v>
      </c>
      <c r="D160" s="200" t="s">
        <v>131</v>
      </c>
      <c r="E160" s="201" t="s">
        <v>132</v>
      </c>
      <c r="F160" s="202" t="s">
        <v>319</v>
      </c>
      <c r="G160" s="203" t="s">
        <v>139</v>
      </c>
      <c r="H160" s="204">
        <v>4</v>
      </c>
      <c r="I160" s="205"/>
      <c r="J160" s="206">
        <f>ROUND(I160*H160,2)</f>
        <v>0</v>
      </c>
      <c r="K160" s="207"/>
      <c r="L160" s="38"/>
      <c r="M160" s="215" t="s">
        <v>1</v>
      </c>
      <c r="N160" s="216" t="s">
        <v>38</v>
      </c>
      <c r="O160" s="85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3" t="s">
        <v>134</v>
      </c>
      <c r="AT160" s="213" t="s">
        <v>131</v>
      </c>
      <c r="AU160" s="213" t="s">
        <v>73</v>
      </c>
      <c r="AY160" s="11" t="s">
        <v>135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" t="s">
        <v>81</v>
      </c>
      <c r="BK160" s="214">
        <f>ROUND(I160*H160,2)</f>
        <v>0</v>
      </c>
      <c r="BL160" s="11" t="s">
        <v>134</v>
      </c>
      <c r="BM160" s="213" t="s">
        <v>291</v>
      </c>
    </row>
    <row r="161" s="2" customFormat="1" ht="24" customHeight="1">
      <c r="A161" s="32"/>
      <c r="B161" s="33"/>
      <c r="C161" s="200" t="s">
        <v>292</v>
      </c>
      <c r="D161" s="200" t="s">
        <v>131</v>
      </c>
      <c r="E161" s="201" t="s">
        <v>646</v>
      </c>
      <c r="F161" s="202" t="s">
        <v>647</v>
      </c>
      <c r="G161" s="203" t="s">
        <v>139</v>
      </c>
      <c r="H161" s="204">
        <v>2</v>
      </c>
      <c r="I161" s="205"/>
      <c r="J161" s="206">
        <f>ROUND(I161*H161,2)</f>
        <v>0</v>
      </c>
      <c r="K161" s="207"/>
      <c r="L161" s="38"/>
      <c r="M161" s="215" t="s">
        <v>1</v>
      </c>
      <c r="N161" s="216" t="s">
        <v>38</v>
      </c>
      <c r="O161" s="85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3" t="s">
        <v>134</v>
      </c>
      <c r="AT161" s="213" t="s">
        <v>131</v>
      </c>
      <c r="AU161" s="213" t="s">
        <v>73</v>
      </c>
      <c r="AY161" s="11" t="s">
        <v>135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" t="s">
        <v>81</v>
      </c>
      <c r="BK161" s="214">
        <f>ROUND(I161*H161,2)</f>
        <v>0</v>
      </c>
      <c r="BL161" s="11" t="s">
        <v>134</v>
      </c>
      <c r="BM161" s="213" t="s">
        <v>296</v>
      </c>
    </row>
    <row r="162" s="2" customFormat="1" ht="16.5" customHeight="1">
      <c r="A162" s="32"/>
      <c r="B162" s="33"/>
      <c r="C162" s="200" t="s">
        <v>217</v>
      </c>
      <c r="D162" s="200" t="s">
        <v>131</v>
      </c>
      <c r="E162" s="201" t="s">
        <v>326</v>
      </c>
      <c r="F162" s="202" t="s">
        <v>327</v>
      </c>
      <c r="G162" s="203" t="s">
        <v>139</v>
      </c>
      <c r="H162" s="204">
        <v>28</v>
      </c>
      <c r="I162" s="205"/>
      <c r="J162" s="206">
        <f>ROUND(I162*H162,2)</f>
        <v>0</v>
      </c>
      <c r="K162" s="207"/>
      <c r="L162" s="38"/>
      <c r="M162" s="215" t="s">
        <v>1</v>
      </c>
      <c r="N162" s="216" t="s">
        <v>38</v>
      </c>
      <c r="O162" s="85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3" t="s">
        <v>134</v>
      </c>
      <c r="AT162" s="213" t="s">
        <v>131</v>
      </c>
      <c r="AU162" s="213" t="s">
        <v>73</v>
      </c>
      <c r="AY162" s="11" t="s">
        <v>135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" t="s">
        <v>81</v>
      </c>
      <c r="BK162" s="214">
        <f>ROUND(I162*H162,2)</f>
        <v>0</v>
      </c>
      <c r="BL162" s="11" t="s">
        <v>134</v>
      </c>
      <c r="BM162" s="213" t="s">
        <v>299</v>
      </c>
    </row>
    <row r="163" s="2" customFormat="1" ht="24" customHeight="1">
      <c r="A163" s="32"/>
      <c r="B163" s="33"/>
      <c r="C163" s="200" t="s">
        <v>300</v>
      </c>
      <c r="D163" s="200" t="s">
        <v>131</v>
      </c>
      <c r="E163" s="201" t="s">
        <v>330</v>
      </c>
      <c r="F163" s="202" t="s">
        <v>331</v>
      </c>
      <c r="G163" s="203" t="s">
        <v>139</v>
      </c>
      <c r="H163" s="204">
        <v>14</v>
      </c>
      <c r="I163" s="205"/>
      <c r="J163" s="206">
        <f>ROUND(I163*H163,2)</f>
        <v>0</v>
      </c>
      <c r="K163" s="207"/>
      <c r="L163" s="38"/>
      <c r="M163" s="215" t="s">
        <v>1</v>
      </c>
      <c r="N163" s="216" t="s">
        <v>38</v>
      </c>
      <c r="O163" s="85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3" t="s">
        <v>134</v>
      </c>
      <c r="AT163" s="213" t="s">
        <v>131</v>
      </c>
      <c r="AU163" s="213" t="s">
        <v>73</v>
      </c>
      <c r="AY163" s="11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" t="s">
        <v>81</v>
      </c>
      <c r="BK163" s="214">
        <f>ROUND(I163*H163,2)</f>
        <v>0</v>
      </c>
      <c r="BL163" s="11" t="s">
        <v>134</v>
      </c>
      <c r="BM163" s="213" t="s">
        <v>303</v>
      </c>
    </row>
    <row r="164" s="2" customFormat="1" ht="24" customHeight="1">
      <c r="A164" s="32"/>
      <c r="B164" s="33"/>
      <c r="C164" s="200" t="s">
        <v>220</v>
      </c>
      <c r="D164" s="200" t="s">
        <v>131</v>
      </c>
      <c r="E164" s="201" t="s">
        <v>333</v>
      </c>
      <c r="F164" s="202" t="s">
        <v>334</v>
      </c>
      <c r="G164" s="203" t="s">
        <v>139</v>
      </c>
      <c r="H164" s="204">
        <v>14</v>
      </c>
      <c r="I164" s="205"/>
      <c r="J164" s="206">
        <f>ROUND(I164*H164,2)</f>
        <v>0</v>
      </c>
      <c r="K164" s="207"/>
      <c r="L164" s="38"/>
      <c r="M164" s="215" t="s">
        <v>1</v>
      </c>
      <c r="N164" s="216" t="s">
        <v>38</v>
      </c>
      <c r="O164" s="85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3" t="s">
        <v>134</v>
      </c>
      <c r="AT164" s="213" t="s">
        <v>131</v>
      </c>
      <c r="AU164" s="213" t="s">
        <v>73</v>
      </c>
      <c r="AY164" s="11" t="s">
        <v>135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" t="s">
        <v>81</v>
      </c>
      <c r="BK164" s="214">
        <f>ROUND(I164*H164,2)</f>
        <v>0</v>
      </c>
      <c r="BL164" s="11" t="s">
        <v>134</v>
      </c>
      <c r="BM164" s="213" t="s">
        <v>306</v>
      </c>
    </row>
    <row r="165" s="2" customFormat="1" ht="16.5" customHeight="1">
      <c r="A165" s="32"/>
      <c r="B165" s="33"/>
      <c r="C165" s="200" t="s">
        <v>307</v>
      </c>
      <c r="D165" s="200" t="s">
        <v>131</v>
      </c>
      <c r="E165" s="201" t="s">
        <v>352</v>
      </c>
      <c r="F165" s="202" t="s">
        <v>353</v>
      </c>
      <c r="G165" s="203" t="s">
        <v>139</v>
      </c>
      <c r="H165" s="204">
        <v>1</v>
      </c>
      <c r="I165" s="205"/>
      <c r="J165" s="206">
        <f>ROUND(I165*H165,2)</f>
        <v>0</v>
      </c>
      <c r="K165" s="207"/>
      <c r="L165" s="38"/>
      <c r="M165" s="215" t="s">
        <v>1</v>
      </c>
      <c r="N165" s="216" t="s">
        <v>38</v>
      </c>
      <c r="O165" s="85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3" t="s">
        <v>134</v>
      </c>
      <c r="AT165" s="213" t="s">
        <v>131</v>
      </c>
      <c r="AU165" s="213" t="s">
        <v>73</v>
      </c>
      <c r="AY165" s="11" t="s">
        <v>135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" t="s">
        <v>81</v>
      </c>
      <c r="BK165" s="214">
        <f>ROUND(I165*H165,2)</f>
        <v>0</v>
      </c>
      <c r="BL165" s="11" t="s">
        <v>134</v>
      </c>
      <c r="BM165" s="213" t="s">
        <v>310</v>
      </c>
    </row>
    <row r="166" s="2" customFormat="1" ht="16.5" customHeight="1">
      <c r="A166" s="32"/>
      <c r="B166" s="33"/>
      <c r="C166" s="200" t="s">
        <v>224</v>
      </c>
      <c r="D166" s="200" t="s">
        <v>131</v>
      </c>
      <c r="E166" s="201" t="s">
        <v>355</v>
      </c>
      <c r="F166" s="202" t="s">
        <v>356</v>
      </c>
      <c r="G166" s="203" t="s">
        <v>139</v>
      </c>
      <c r="H166" s="204">
        <v>1</v>
      </c>
      <c r="I166" s="205"/>
      <c r="J166" s="206">
        <f>ROUND(I166*H166,2)</f>
        <v>0</v>
      </c>
      <c r="K166" s="207"/>
      <c r="L166" s="38"/>
      <c r="M166" s="215" t="s">
        <v>1</v>
      </c>
      <c r="N166" s="216" t="s">
        <v>38</v>
      </c>
      <c r="O166" s="85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3" t="s">
        <v>134</v>
      </c>
      <c r="AT166" s="213" t="s">
        <v>131</v>
      </c>
      <c r="AU166" s="213" t="s">
        <v>73</v>
      </c>
      <c r="AY166" s="11" t="s">
        <v>135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" t="s">
        <v>81</v>
      </c>
      <c r="BK166" s="214">
        <f>ROUND(I166*H166,2)</f>
        <v>0</v>
      </c>
      <c r="BL166" s="11" t="s">
        <v>134</v>
      </c>
      <c r="BM166" s="213" t="s">
        <v>313</v>
      </c>
    </row>
    <row r="167" s="2" customFormat="1" ht="24" customHeight="1">
      <c r="A167" s="32"/>
      <c r="B167" s="33"/>
      <c r="C167" s="200" t="s">
        <v>314</v>
      </c>
      <c r="D167" s="200" t="s">
        <v>131</v>
      </c>
      <c r="E167" s="201" t="s">
        <v>318</v>
      </c>
      <c r="F167" s="202" t="s">
        <v>360</v>
      </c>
      <c r="G167" s="203" t="s">
        <v>133</v>
      </c>
      <c r="H167" s="204">
        <v>1</v>
      </c>
      <c r="I167" s="205"/>
      <c r="J167" s="206">
        <f>ROUND(I167*H167,2)</f>
        <v>0</v>
      </c>
      <c r="K167" s="207"/>
      <c r="L167" s="38"/>
      <c r="M167" s="215" t="s">
        <v>1</v>
      </c>
      <c r="N167" s="216" t="s">
        <v>38</v>
      </c>
      <c r="O167" s="85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3" t="s">
        <v>134</v>
      </c>
      <c r="AT167" s="213" t="s">
        <v>131</v>
      </c>
      <c r="AU167" s="213" t="s">
        <v>73</v>
      </c>
      <c r="AY167" s="11" t="s">
        <v>135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" t="s">
        <v>81</v>
      </c>
      <c r="BK167" s="214">
        <f>ROUND(I167*H167,2)</f>
        <v>0</v>
      </c>
      <c r="BL167" s="11" t="s">
        <v>134</v>
      </c>
      <c r="BM167" s="213" t="s">
        <v>317</v>
      </c>
    </row>
    <row r="168" s="2" customFormat="1" ht="16.5" customHeight="1">
      <c r="A168" s="32"/>
      <c r="B168" s="33"/>
      <c r="C168" s="200" t="s">
        <v>227</v>
      </c>
      <c r="D168" s="200" t="s">
        <v>131</v>
      </c>
      <c r="E168" s="201" t="s">
        <v>362</v>
      </c>
      <c r="F168" s="202" t="s">
        <v>363</v>
      </c>
      <c r="G168" s="203" t="s">
        <v>139</v>
      </c>
      <c r="H168" s="204">
        <v>4</v>
      </c>
      <c r="I168" s="205"/>
      <c r="J168" s="206">
        <f>ROUND(I168*H168,2)</f>
        <v>0</v>
      </c>
      <c r="K168" s="207"/>
      <c r="L168" s="38"/>
      <c r="M168" s="215" t="s">
        <v>1</v>
      </c>
      <c r="N168" s="216" t="s">
        <v>38</v>
      </c>
      <c r="O168" s="85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3" t="s">
        <v>134</v>
      </c>
      <c r="AT168" s="213" t="s">
        <v>131</v>
      </c>
      <c r="AU168" s="213" t="s">
        <v>73</v>
      </c>
      <c r="AY168" s="11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" t="s">
        <v>81</v>
      </c>
      <c r="BK168" s="214">
        <f>ROUND(I168*H168,2)</f>
        <v>0</v>
      </c>
      <c r="BL168" s="11" t="s">
        <v>134</v>
      </c>
      <c r="BM168" s="213" t="s">
        <v>321</v>
      </c>
    </row>
    <row r="169" s="2" customFormat="1" ht="16.5" customHeight="1">
      <c r="A169" s="32"/>
      <c r="B169" s="33"/>
      <c r="C169" s="200" t="s">
        <v>322</v>
      </c>
      <c r="D169" s="200" t="s">
        <v>131</v>
      </c>
      <c r="E169" s="201" t="s">
        <v>366</v>
      </c>
      <c r="F169" s="202" t="s">
        <v>367</v>
      </c>
      <c r="G169" s="203" t="s">
        <v>139</v>
      </c>
      <c r="H169" s="204">
        <v>2</v>
      </c>
      <c r="I169" s="205"/>
      <c r="J169" s="206">
        <f>ROUND(I169*H169,2)</f>
        <v>0</v>
      </c>
      <c r="K169" s="207"/>
      <c r="L169" s="38"/>
      <c r="M169" s="215" t="s">
        <v>1</v>
      </c>
      <c r="N169" s="216" t="s">
        <v>38</v>
      </c>
      <c r="O169" s="85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3" t="s">
        <v>134</v>
      </c>
      <c r="AT169" s="213" t="s">
        <v>131</v>
      </c>
      <c r="AU169" s="213" t="s">
        <v>73</v>
      </c>
      <c r="AY169" s="11" t="s">
        <v>135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" t="s">
        <v>81</v>
      </c>
      <c r="BK169" s="214">
        <f>ROUND(I169*H169,2)</f>
        <v>0</v>
      </c>
      <c r="BL169" s="11" t="s">
        <v>134</v>
      </c>
      <c r="BM169" s="213" t="s">
        <v>325</v>
      </c>
    </row>
    <row r="170" s="2" customFormat="1" ht="24" customHeight="1">
      <c r="A170" s="32"/>
      <c r="B170" s="33"/>
      <c r="C170" s="200" t="s">
        <v>231</v>
      </c>
      <c r="D170" s="200" t="s">
        <v>131</v>
      </c>
      <c r="E170" s="201" t="s">
        <v>499</v>
      </c>
      <c r="F170" s="202" t="s">
        <v>500</v>
      </c>
      <c r="G170" s="203" t="s">
        <v>167</v>
      </c>
      <c r="H170" s="204">
        <v>0.20000000000000001</v>
      </c>
      <c r="I170" s="205"/>
      <c r="J170" s="206">
        <f>ROUND(I170*H170,2)</f>
        <v>0</v>
      </c>
      <c r="K170" s="207"/>
      <c r="L170" s="38"/>
      <c r="M170" s="215" t="s">
        <v>1</v>
      </c>
      <c r="N170" s="216" t="s">
        <v>38</v>
      </c>
      <c r="O170" s="85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3" t="s">
        <v>134</v>
      </c>
      <c r="AT170" s="213" t="s">
        <v>131</v>
      </c>
      <c r="AU170" s="213" t="s">
        <v>73</v>
      </c>
      <c r="AY170" s="11" t="s">
        <v>135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1" t="s">
        <v>81</v>
      </c>
      <c r="BK170" s="214">
        <f>ROUND(I170*H170,2)</f>
        <v>0</v>
      </c>
      <c r="BL170" s="11" t="s">
        <v>134</v>
      </c>
      <c r="BM170" s="213" t="s">
        <v>328</v>
      </c>
    </row>
    <row r="171" s="2" customFormat="1" ht="24" customHeight="1">
      <c r="A171" s="32"/>
      <c r="B171" s="33"/>
      <c r="C171" s="200" t="s">
        <v>329</v>
      </c>
      <c r="D171" s="200" t="s">
        <v>131</v>
      </c>
      <c r="E171" s="201" t="s">
        <v>373</v>
      </c>
      <c r="F171" s="202" t="s">
        <v>374</v>
      </c>
      <c r="G171" s="203" t="s">
        <v>167</v>
      </c>
      <c r="H171" s="204">
        <v>0.023</v>
      </c>
      <c r="I171" s="205"/>
      <c r="J171" s="206">
        <f>ROUND(I171*H171,2)</f>
        <v>0</v>
      </c>
      <c r="K171" s="207"/>
      <c r="L171" s="38"/>
      <c r="M171" s="215" t="s">
        <v>1</v>
      </c>
      <c r="N171" s="216" t="s">
        <v>38</v>
      </c>
      <c r="O171" s="85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3" t="s">
        <v>134</v>
      </c>
      <c r="AT171" s="213" t="s">
        <v>131</v>
      </c>
      <c r="AU171" s="213" t="s">
        <v>73</v>
      </c>
      <c r="AY171" s="11" t="s">
        <v>135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1" t="s">
        <v>81</v>
      </c>
      <c r="BK171" s="214">
        <f>ROUND(I171*H171,2)</f>
        <v>0</v>
      </c>
      <c r="BL171" s="11" t="s">
        <v>134</v>
      </c>
      <c r="BM171" s="213" t="s">
        <v>332</v>
      </c>
    </row>
    <row r="172" s="2" customFormat="1" ht="24" customHeight="1">
      <c r="A172" s="32"/>
      <c r="B172" s="33"/>
      <c r="C172" s="200" t="s">
        <v>235</v>
      </c>
      <c r="D172" s="200" t="s">
        <v>131</v>
      </c>
      <c r="E172" s="201" t="s">
        <v>380</v>
      </c>
      <c r="F172" s="202" t="s">
        <v>381</v>
      </c>
      <c r="G172" s="203" t="s">
        <v>175</v>
      </c>
      <c r="H172" s="204">
        <v>73</v>
      </c>
      <c r="I172" s="205"/>
      <c r="J172" s="206">
        <f>ROUND(I172*H172,2)</f>
        <v>0</v>
      </c>
      <c r="K172" s="207"/>
      <c r="L172" s="38"/>
      <c r="M172" s="215" t="s">
        <v>1</v>
      </c>
      <c r="N172" s="216" t="s">
        <v>38</v>
      </c>
      <c r="O172" s="85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3" t="s">
        <v>134</v>
      </c>
      <c r="AT172" s="213" t="s">
        <v>131</v>
      </c>
      <c r="AU172" s="213" t="s">
        <v>73</v>
      </c>
      <c r="AY172" s="11" t="s">
        <v>135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1" t="s">
        <v>81</v>
      </c>
      <c r="BK172" s="214">
        <f>ROUND(I172*H172,2)</f>
        <v>0</v>
      </c>
      <c r="BL172" s="11" t="s">
        <v>134</v>
      </c>
      <c r="BM172" s="213" t="s">
        <v>335</v>
      </c>
    </row>
    <row r="173" s="2" customFormat="1" ht="16.5" customHeight="1">
      <c r="A173" s="32"/>
      <c r="B173" s="33"/>
      <c r="C173" s="200" t="s">
        <v>336</v>
      </c>
      <c r="D173" s="200" t="s">
        <v>131</v>
      </c>
      <c r="E173" s="201" t="s">
        <v>383</v>
      </c>
      <c r="F173" s="202" t="s">
        <v>384</v>
      </c>
      <c r="G173" s="203" t="s">
        <v>142</v>
      </c>
      <c r="H173" s="204">
        <v>327.08999999999997</v>
      </c>
      <c r="I173" s="205"/>
      <c r="J173" s="206">
        <f>ROUND(I173*H173,2)</f>
        <v>0</v>
      </c>
      <c r="K173" s="207"/>
      <c r="L173" s="38"/>
      <c r="M173" s="215" t="s">
        <v>1</v>
      </c>
      <c r="N173" s="216" t="s">
        <v>38</v>
      </c>
      <c r="O173" s="85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3" t="s">
        <v>134</v>
      </c>
      <c r="AT173" s="213" t="s">
        <v>131</v>
      </c>
      <c r="AU173" s="213" t="s">
        <v>73</v>
      </c>
      <c r="AY173" s="11" t="s">
        <v>135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1" t="s">
        <v>81</v>
      </c>
      <c r="BK173" s="214">
        <f>ROUND(I173*H173,2)</f>
        <v>0</v>
      </c>
      <c r="BL173" s="11" t="s">
        <v>134</v>
      </c>
      <c r="BM173" s="213" t="s">
        <v>340</v>
      </c>
    </row>
    <row r="174" s="2" customFormat="1" ht="24" customHeight="1">
      <c r="A174" s="32"/>
      <c r="B174" s="33"/>
      <c r="C174" s="200" t="s">
        <v>239</v>
      </c>
      <c r="D174" s="200" t="s">
        <v>131</v>
      </c>
      <c r="E174" s="201" t="s">
        <v>205</v>
      </c>
      <c r="F174" s="202" t="s">
        <v>206</v>
      </c>
      <c r="G174" s="203" t="s">
        <v>142</v>
      </c>
      <c r="H174" s="204">
        <v>327.08999999999997</v>
      </c>
      <c r="I174" s="205"/>
      <c r="J174" s="206">
        <f>ROUND(I174*H174,2)</f>
        <v>0</v>
      </c>
      <c r="K174" s="207"/>
      <c r="L174" s="38"/>
      <c r="M174" s="215" t="s">
        <v>1</v>
      </c>
      <c r="N174" s="216" t="s">
        <v>38</v>
      </c>
      <c r="O174" s="85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3" t="s">
        <v>134</v>
      </c>
      <c r="AT174" s="213" t="s">
        <v>131</v>
      </c>
      <c r="AU174" s="213" t="s">
        <v>73</v>
      </c>
      <c r="AY174" s="11" t="s">
        <v>135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1" t="s">
        <v>81</v>
      </c>
      <c r="BK174" s="214">
        <f>ROUND(I174*H174,2)</f>
        <v>0</v>
      </c>
      <c r="BL174" s="11" t="s">
        <v>134</v>
      </c>
      <c r="BM174" s="213" t="s">
        <v>343</v>
      </c>
    </row>
    <row r="175" s="2" customFormat="1" ht="16.5" customHeight="1">
      <c r="A175" s="32"/>
      <c r="B175" s="33"/>
      <c r="C175" s="200" t="s">
        <v>344</v>
      </c>
      <c r="D175" s="200" t="s">
        <v>131</v>
      </c>
      <c r="E175" s="201" t="s">
        <v>388</v>
      </c>
      <c r="F175" s="202" t="s">
        <v>389</v>
      </c>
      <c r="G175" s="203" t="s">
        <v>142</v>
      </c>
      <c r="H175" s="204">
        <v>327.08999999999997</v>
      </c>
      <c r="I175" s="205"/>
      <c r="J175" s="206">
        <f>ROUND(I175*H175,2)</f>
        <v>0</v>
      </c>
      <c r="K175" s="207"/>
      <c r="L175" s="38"/>
      <c r="M175" s="215" t="s">
        <v>1</v>
      </c>
      <c r="N175" s="216" t="s">
        <v>38</v>
      </c>
      <c r="O175" s="85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3" t="s">
        <v>134</v>
      </c>
      <c r="AT175" s="213" t="s">
        <v>131</v>
      </c>
      <c r="AU175" s="213" t="s">
        <v>73</v>
      </c>
      <c r="AY175" s="11" t="s">
        <v>135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1" t="s">
        <v>81</v>
      </c>
      <c r="BK175" s="214">
        <f>ROUND(I175*H175,2)</f>
        <v>0</v>
      </c>
      <c r="BL175" s="11" t="s">
        <v>134</v>
      </c>
      <c r="BM175" s="213" t="s">
        <v>347</v>
      </c>
    </row>
    <row r="176" s="2" customFormat="1" ht="24" customHeight="1">
      <c r="A176" s="32"/>
      <c r="B176" s="33"/>
      <c r="C176" s="200" t="s">
        <v>242</v>
      </c>
      <c r="D176" s="200" t="s">
        <v>131</v>
      </c>
      <c r="E176" s="201" t="s">
        <v>392</v>
      </c>
      <c r="F176" s="202" t="s">
        <v>393</v>
      </c>
      <c r="G176" s="203" t="s">
        <v>142</v>
      </c>
      <c r="H176" s="204">
        <v>10.814</v>
      </c>
      <c r="I176" s="205"/>
      <c r="J176" s="206">
        <f>ROUND(I176*H176,2)</f>
        <v>0</v>
      </c>
      <c r="K176" s="207"/>
      <c r="L176" s="38"/>
      <c r="M176" s="215" t="s">
        <v>1</v>
      </c>
      <c r="N176" s="216" t="s">
        <v>38</v>
      </c>
      <c r="O176" s="85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3" t="s">
        <v>134</v>
      </c>
      <c r="AT176" s="213" t="s">
        <v>131</v>
      </c>
      <c r="AU176" s="213" t="s">
        <v>73</v>
      </c>
      <c r="AY176" s="11" t="s">
        <v>135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1" t="s">
        <v>81</v>
      </c>
      <c r="BK176" s="214">
        <f>ROUND(I176*H176,2)</f>
        <v>0</v>
      </c>
      <c r="BL176" s="11" t="s">
        <v>134</v>
      </c>
      <c r="BM176" s="213" t="s">
        <v>350</v>
      </c>
    </row>
    <row r="177" s="2" customFormat="1" ht="36" customHeight="1">
      <c r="A177" s="32"/>
      <c r="B177" s="33"/>
      <c r="C177" s="200" t="s">
        <v>351</v>
      </c>
      <c r="D177" s="200" t="s">
        <v>131</v>
      </c>
      <c r="E177" s="201" t="s">
        <v>395</v>
      </c>
      <c r="F177" s="202" t="s">
        <v>396</v>
      </c>
      <c r="G177" s="203" t="s">
        <v>142</v>
      </c>
      <c r="H177" s="204">
        <v>10.814</v>
      </c>
      <c r="I177" s="205"/>
      <c r="J177" s="206">
        <f>ROUND(I177*H177,2)</f>
        <v>0</v>
      </c>
      <c r="K177" s="207"/>
      <c r="L177" s="38"/>
      <c r="M177" s="215" t="s">
        <v>1</v>
      </c>
      <c r="N177" s="216" t="s">
        <v>38</v>
      </c>
      <c r="O177" s="85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3" t="s">
        <v>134</v>
      </c>
      <c r="AT177" s="213" t="s">
        <v>131</v>
      </c>
      <c r="AU177" s="213" t="s">
        <v>73</v>
      </c>
      <c r="AY177" s="11" t="s">
        <v>135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1" t="s">
        <v>81</v>
      </c>
      <c r="BK177" s="214">
        <f>ROUND(I177*H177,2)</f>
        <v>0</v>
      </c>
      <c r="BL177" s="11" t="s">
        <v>134</v>
      </c>
      <c r="BM177" s="213" t="s">
        <v>354</v>
      </c>
    </row>
    <row r="178" s="2" customFormat="1" ht="16.5" customHeight="1">
      <c r="A178" s="32"/>
      <c r="B178" s="33"/>
      <c r="C178" s="200" t="s">
        <v>246</v>
      </c>
      <c r="D178" s="200" t="s">
        <v>131</v>
      </c>
      <c r="E178" s="201" t="s">
        <v>399</v>
      </c>
      <c r="F178" s="202" t="s">
        <v>400</v>
      </c>
      <c r="G178" s="203" t="s">
        <v>142</v>
      </c>
      <c r="H178" s="204">
        <v>10.57</v>
      </c>
      <c r="I178" s="205"/>
      <c r="J178" s="206">
        <f>ROUND(I178*H178,2)</f>
        <v>0</v>
      </c>
      <c r="K178" s="207"/>
      <c r="L178" s="38"/>
      <c r="M178" s="215" t="s">
        <v>1</v>
      </c>
      <c r="N178" s="216" t="s">
        <v>38</v>
      </c>
      <c r="O178" s="85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3" t="s">
        <v>134</v>
      </c>
      <c r="AT178" s="213" t="s">
        <v>131</v>
      </c>
      <c r="AU178" s="213" t="s">
        <v>73</v>
      </c>
      <c r="AY178" s="11" t="s">
        <v>135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1" t="s">
        <v>81</v>
      </c>
      <c r="BK178" s="214">
        <f>ROUND(I178*H178,2)</f>
        <v>0</v>
      </c>
      <c r="BL178" s="11" t="s">
        <v>134</v>
      </c>
      <c r="BM178" s="213" t="s">
        <v>357</v>
      </c>
    </row>
    <row r="179" s="2" customFormat="1" ht="16.5" customHeight="1">
      <c r="A179" s="32"/>
      <c r="B179" s="33"/>
      <c r="C179" s="200" t="s">
        <v>358</v>
      </c>
      <c r="D179" s="200" t="s">
        <v>131</v>
      </c>
      <c r="E179" s="201" t="s">
        <v>402</v>
      </c>
      <c r="F179" s="202" t="s">
        <v>403</v>
      </c>
      <c r="G179" s="203" t="s">
        <v>142</v>
      </c>
      <c r="H179" s="204">
        <v>0.244</v>
      </c>
      <c r="I179" s="205"/>
      <c r="J179" s="206">
        <f>ROUND(I179*H179,2)</f>
        <v>0</v>
      </c>
      <c r="K179" s="207"/>
      <c r="L179" s="38"/>
      <c r="M179" s="215" t="s">
        <v>1</v>
      </c>
      <c r="N179" s="216" t="s">
        <v>38</v>
      </c>
      <c r="O179" s="85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3" t="s">
        <v>134</v>
      </c>
      <c r="AT179" s="213" t="s">
        <v>131</v>
      </c>
      <c r="AU179" s="213" t="s">
        <v>73</v>
      </c>
      <c r="AY179" s="11" t="s">
        <v>135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1" t="s">
        <v>81</v>
      </c>
      <c r="BK179" s="214">
        <f>ROUND(I179*H179,2)</f>
        <v>0</v>
      </c>
      <c r="BL179" s="11" t="s">
        <v>134</v>
      </c>
      <c r="BM179" s="213" t="s">
        <v>361</v>
      </c>
    </row>
    <row r="180" s="2" customFormat="1" ht="24" customHeight="1">
      <c r="A180" s="32"/>
      <c r="B180" s="33"/>
      <c r="C180" s="200" t="s">
        <v>249</v>
      </c>
      <c r="D180" s="200" t="s">
        <v>131</v>
      </c>
      <c r="E180" s="201" t="s">
        <v>406</v>
      </c>
      <c r="F180" s="202" t="s">
        <v>407</v>
      </c>
      <c r="G180" s="203" t="s">
        <v>139</v>
      </c>
      <c r="H180" s="204">
        <v>2</v>
      </c>
      <c r="I180" s="205"/>
      <c r="J180" s="206">
        <f>ROUND(I180*H180,2)</f>
        <v>0</v>
      </c>
      <c r="K180" s="207"/>
      <c r="L180" s="38"/>
      <c r="M180" s="215" t="s">
        <v>1</v>
      </c>
      <c r="N180" s="216" t="s">
        <v>38</v>
      </c>
      <c r="O180" s="85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3" t="s">
        <v>134</v>
      </c>
      <c r="AT180" s="213" t="s">
        <v>131</v>
      </c>
      <c r="AU180" s="213" t="s">
        <v>73</v>
      </c>
      <c r="AY180" s="11" t="s">
        <v>135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1" t="s">
        <v>81</v>
      </c>
      <c r="BK180" s="214">
        <f>ROUND(I180*H180,2)</f>
        <v>0</v>
      </c>
      <c r="BL180" s="11" t="s">
        <v>134</v>
      </c>
      <c r="BM180" s="213" t="s">
        <v>364</v>
      </c>
    </row>
    <row r="181" s="2" customFormat="1" ht="24" customHeight="1">
      <c r="A181" s="32"/>
      <c r="B181" s="33"/>
      <c r="C181" s="200" t="s">
        <v>365</v>
      </c>
      <c r="D181" s="200" t="s">
        <v>131</v>
      </c>
      <c r="E181" s="201" t="s">
        <v>409</v>
      </c>
      <c r="F181" s="202" t="s">
        <v>410</v>
      </c>
      <c r="G181" s="203" t="s">
        <v>139</v>
      </c>
      <c r="H181" s="204">
        <v>3</v>
      </c>
      <c r="I181" s="205"/>
      <c r="J181" s="206">
        <f>ROUND(I181*H181,2)</f>
        <v>0</v>
      </c>
      <c r="K181" s="207"/>
      <c r="L181" s="38"/>
      <c r="M181" s="215" t="s">
        <v>1</v>
      </c>
      <c r="N181" s="216" t="s">
        <v>38</v>
      </c>
      <c r="O181" s="85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3" t="s">
        <v>134</v>
      </c>
      <c r="AT181" s="213" t="s">
        <v>131</v>
      </c>
      <c r="AU181" s="213" t="s">
        <v>73</v>
      </c>
      <c r="AY181" s="11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1" t="s">
        <v>81</v>
      </c>
      <c r="BK181" s="214">
        <f>ROUND(I181*H181,2)</f>
        <v>0</v>
      </c>
      <c r="BL181" s="11" t="s">
        <v>134</v>
      </c>
      <c r="BM181" s="213" t="s">
        <v>368</v>
      </c>
    </row>
    <row r="182" s="2" customFormat="1" ht="24" customHeight="1">
      <c r="A182" s="32"/>
      <c r="B182" s="33"/>
      <c r="C182" s="219" t="s">
        <v>253</v>
      </c>
      <c r="D182" s="219" t="s">
        <v>413</v>
      </c>
      <c r="E182" s="220" t="s">
        <v>414</v>
      </c>
      <c r="F182" s="221" t="s">
        <v>415</v>
      </c>
      <c r="G182" s="222" t="s">
        <v>142</v>
      </c>
      <c r="H182" s="223">
        <v>305.89999999999998</v>
      </c>
      <c r="I182" s="224"/>
      <c r="J182" s="225">
        <f>ROUND(I182*H182,2)</f>
        <v>0</v>
      </c>
      <c r="K182" s="226"/>
      <c r="L182" s="227"/>
      <c r="M182" s="228" t="s">
        <v>1</v>
      </c>
      <c r="N182" s="229" t="s">
        <v>38</v>
      </c>
      <c r="O182" s="85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3" t="s">
        <v>149</v>
      </c>
      <c r="AT182" s="213" t="s">
        <v>413</v>
      </c>
      <c r="AU182" s="213" t="s">
        <v>73</v>
      </c>
      <c r="AY182" s="11" t="s">
        <v>135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1" t="s">
        <v>81</v>
      </c>
      <c r="BK182" s="214">
        <f>ROUND(I182*H182,2)</f>
        <v>0</v>
      </c>
      <c r="BL182" s="11" t="s">
        <v>134</v>
      </c>
      <c r="BM182" s="213" t="s">
        <v>371</v>
      </c>
    </row>
    <row r="183" s="2" customFormat="1" ht="24" customHeight="1">
      <c r="A183" s="32"/>
      <c r="B183" s="33"/>
      <c r="C183" s="219" t="s">
        <v>372</v>
      </c>
      <c r="D183" s="219" t="s">
        <v>413</v>
      </c>
      <c r="E183" s="220" t="s">
        <v>417</v>
      </c>
      <c r="F183" s="221" t="s">
        <v>418</v>
      </c>
      <c r="G183" s="222" t="s">
        <v>142</v>
      </c>
      <c r="H183" s="223">
        <v>11.785</v>
      </c>
      <c r="I183" s="224"/>
      <c r="J183" s="225">
        <f>ROUND(I183*H183,2)</f>
        <v>0</v>
      </c>
      <c r="K183" s="226"/>
      <c r="L183" s="227"/>
      <c r="M183" s="228" t="s">
        <v>1</v>
      </c>
      <c r="N183" s="229" t="s">
        <v>38</v>
      </c>
      <c r="O183" s="85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3" t="s">
        <v>149</v>
      </c>
      <c r="AT183" s="213" t="s">
        <v>413</v>
      </c>
      <c r="AU183" s="213" t="s">
        <v>73</v>
      </c>
      <c r="AY183" s="11" t="s">
        <v>135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1" t="s">
        <v>81</v>
      </c>
      <c r="BK183" s="214">
        <f>ROUND(I183*H183,2)</f>
        <v>0</v>
      </c>
      <c r="BL183" s="11" t="s">
        <v>134</v>
      </c>
      <c r="BM183" s="213" t="s">
        <v>375</v>
      </c>
    </row>
    <row r="184" s="2" customFormat="1" ht="24" customHeight="1">
      <c r="A184" s="32"/>
      <c r="B184" s="33"/>
      <c r="C184" s="200" t="s">
        <v>256</v>
      </c>
      <c r="D184" s="200" t="s">
        <v>131</v>
      </c>
      <c r="E184" s="201" t="s">
        <v>421</v>
      </c>
      <c r="F184" s="202" t="s">
        <v>422</v>
      </c>
      <c r="G184" s="203" t="s">
        <v>142</v>
      </c>
      <c r="H184" s="204">
        <v>317.685</v>
      </c>
      <c r="I184" s="205"/>
      <c r="J184" s="206">
        <f>ROUND(I184*H184,2)</f>
        <v>0</v>
      </c>
      <c r="K184" s="207"/>
      <c r="L184" s="38"/>
      <c r="M184" s="215" t="s">
        <v>1</v>
      </c>
      <c r="N184" s="216" t="s">
        <v>38</v>
      </c>
      <c r="O184" s="85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3" t="s">
        <v>134</v>
      </c>
      <c r="AT184" s="213" t="s">
        <v>131</v>
      </c>
      <c r="AU184" s="213" t="s">
        <v>73</v>
      </c>
      <c r="AY184" s="11" t="s">
        <v>135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1" t="s">
        <v>81</v>
      </c>
      <c r="BK184" s="214">
        <f>ROUND(I184*H184,2)</f>
        <v>0</v>
      </c>
      <c r="BL184" s="11" t="s">
        <v>134</v>
      </c>
      <c r="BM184" s="213" t="s">
        <v>378</v>
      </c>
    </row>
    <row r="185" s="2" customFormat="1" ht="16.5" customHeight="1">
      <c r="A185" s="32"/>
      <c r="B185" s="33"/>
      <c r="C185" s="219" t="s">
        <v>379</v>
      </c>
      <c r="D185" s="219" t="s">
        <v>413</v>
      </c>
      <c r="E185" s="220" t="s">
        <v>424</v>
      </c>
      <c r="F185" s="221" t="s">
        <v>425</v>
      </c>
      <c r="G185" s="222" t="s">
        <v>139</v>
      </c>
      <c r="H185" s="223">
        <v>56</v>
      </c>
      <c r="I185" s="224"/>
      <c r="J185" s="225">
        <f>ROUND(I185*H185,2)</f>
        <v>0</v>
      </c>
      <c r="K185" s="226"/>
      <c r="L185" s="227"/>
      <c r="M185" s="228" t="s">
        <v>1</v>
      </c>
      <c r="N185" s="229" t="s">
        <v>38</v>
      </c>
      <c r="O185" s="85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3" t="s">
        <v>149</v>
      </c>
      <c r="AT185" s="213" t="s">
        <v>413</v>
      </c>
      <c r="AU185" s="213" t="s">
        <v>73</v>
      </c>
      <c r="AY185" s="11" t="s">
        <v>135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1" t="s">
        <v>81</v>
      </c>
      <c r="BK185" s="214">
        <f>ROUND(I185*H185,2)</f>
        <v>0</v>
      </c>
      <c r="BL185" s="11" t="s">
        <v>134</v>
      </c>
      <c r="BM185" s="213" t="s">
        <v>382</v>
      </c>
    </row>
    <row r="186" s="2" customFormat="1" ht="16.5" customHeight="1">
      <c r="A186" s="32"/>
      <c r="B186" s="33"/>
      <c r="C186" s="219" t="s">
        <v>260</v>
      </c>
      <c r="D186" s="219" t="s">
        <v>413</v>
      </c>
      <c r="E186" s="220" t="s">
        <v>428</v>
      </c>
      <c r="F186" s="221" t="s">
        <v>429</v>
      </c>
      <c r="G186" s="222" t="s">
        <v>139</v>
      </c>
      <c r="H186" s="223">
        <v>432</v>
      </c>
      <c r="I186" s="224"/>
      <c r="J186" s="225">
        <f>ROUND(I186*H186,2)</f>
        <v>0</v>
      </c>
      <c r="K186" s="226"/>
      <c r="L186" s="227"/>
      <c r="M186" s="228" t="s">
        <v>1</v>
      </c>
      <c r="N186" s="229" t="s">
        <v>38</v>
      </c>
      <c r="O186" s="85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13" t="s">
        <v>149</v>
      </c>
      <c r="AT186" s="213" t="s">
        <v>413</v>
      </c>
      <c r="AU186" s="213" t="s">
        <v>73</v>
      </c>
      <c r="AY186" s="11" t="s">
        <v>135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1" t="s">
        <v>81</v>
      </c>
      <c r="BK186" s="214">
        <f>ROUND(I186*H186,2)</f>
        <v>0</v>
      </c>
      <c r="BL186" s="11" t="s">
        <v>134</v>
      </c>
      <c r="BM186" s="213" t="s">
        <v>385</v>
      </c>
    </row>
    <row r="187" s="2" customFormat="1" ht="16.5" customHeight="1">
      <c r="A187" s="32"/>
      <c r="B187" s="33"/>
      <c r="C187" s="219" t="s">
        <v>386</v>
      </c>
      <c r="D187" s="219" t="s">
        <v>413</v>
      </c>
      <c r="E187" s="220" t="s">
        <v>431</v>
      </c>
      <c r="F187" s="221" t="s">
        <v>432</v>
      </c>
      <c r="G187" s="222" t="s">
        <v>139</v>
      </c>
      <c r="H187" s="223">
        <v>672</v>
      </c>
      <c r="I187" s="224"/>
      <c r="J187" s="225">
        <f>ROUND(I187*H187,2)</f>
        <v>0</v>
      </c>
      <c r="K187" s="226"/>
      <c r="L187" s="227"/>
      <c r="M187" s="228" t="s">
        <v>1</v>
      </c>
      <c r="N187" s="229" t="s">
        <v>38</v>
      </c>
      <c r="O187" s="85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3" t="s">
        <v>149</v>
      </c>
      <c r="AT187" s="213" t="s">
        <v>413</v>
      </c>
      <c r="AU187" s="213" t="s">
        <v>73</v>
      </c>
      <c r="AY187" s="11" t="s">
        <v>135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1" t="s">
        <v>81</v>
      </c>
      <c r="BK187" s="214">
        <f>ROUND(I187*H187,2)</f>
        <v>0</v>
      </c>
      <c r="BL187" s="11" t="s">
        <v>134</v>
      </c>
      <c r="BM187" s="213" t="s">
        <v>387</v>
      </c>
    </row>
    <row r="188" s="2" customFormat="1" ht="16.5" customHeight="1">
      <c r="A188" s="32"/>
      <c r="B188" s="33"/>
      <c r="C188" s="219" t="s">
        <v>263</v>
      </c>
      <c r="D188" s="219" t="s">
        <v>413</v>
      </c>
      <c r="E188" s="220" t="s">
        <v>435</v>
      </c>
      <c r="F188" s="221" t="s">
        <v>436</v>
      </c>
      <c r="G188" s="222" t="s">
        <v>139</v>
      </c>
      <c r="H188" s="223">
        <v>1104</v>
      </c>
      <c r="I188" s="224"/>
      <c r="J188" s="225">
        <f>ROUND(I188*H188,2)</f>
        <v>0</v>
      </c>
      <c r="K188" s="226"/>
      <c r="L188" s="227"/>
      <c r="M188" s="228" t="s">
        <v>1</v>
      </c>
      <c r="N188" s="229" t="s">
        <v>38</v>
      </c>
      <c r="O188" s="85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3" t="s">
        <v>149</v>
      </c>
      <c r="AT188" s="213" t="s">
        <v>413</v>
      </c>
      <c r="AU188" s="213" t="s">
        <v>73</v>
      </c>
      <c r="AY188" s="11" t="s">
        <v>135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1" t="s">
        <v>81</v>
      </c>
      <c r="BK188" s="214">
        <f>ROUND(I188*H188,2)</f>
        <v>0</v>
      </c>
      <c r="BL188" s="11" t="s">
        <v>134</v>
      </c>
      <c r="BM188" s="213" t="s">
        <v>390</v>
      </c>
    </row>
    <row r="189" s="2" customFormat="1" ht="24" customHeight="1">
      <c r="A189" s="32"/>
      <c r="B189" s="33"/>
      <c r="C189" s="219" t="s">
        <v>391</v>
      </c>
      <c r="D189" s="219" t="s">
        <v>413</v>
      </c>
      <c r="E189" s="220" t="s">
        <v>438</v>
      </c>
      <c r="F189" s="221" t="s">
        <v>439</v>
      </c>
      <c r="G189" s="222" t="s">
        <v>139</v>
      </c>
      <c r="H189" s="223">
        <v>432</v>
      </c>
      <c r="I189" s="224"/>
      <c r="J189" s="225">
        <f>ROUND(I189*H189,2)</f>
        <v>0</v>
      </c>
      <c r="K189" s="226"/>
      <c r="L189" s="227"/>
      <c r="M189" s="228" t="s">
        <v>1</v>
      </c>
      <c r="N189" s="229" t="s">
        <v>38</v>
      </c>
      <c r="O189" s="85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3" t="s">
        <v>149</v>
      </c>
      <c r="AT189" s="213" t="s">
        <v>413</v>
      </c>
      <c r="AU189" s="213" t="s">
        <v>73</v>
      </c>
      <c r="AY189" s="11" t="s">
        <v>135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1" t="s">
        <v>81</v>
      </c>
      <c r="BK189" s="214">
        <f>ROUND(I189*H189,2)</f>
        <v>0</v>
      </c>
      <c r="BL189" s="11" t="s">
        <v>134</v>
      </c>
      <c r="BM189" s="213" t="s">
        <v>394</v>
      </c>
    </row>
    <row r="190" s="2" customFormat="1" ht="16.5" customHeight="1">
      <c r="A190" s="32"/>
      <c r="B190" s="33"/>
      <c r="C190" s="219" t="s">
        <v>267</v>
      </c>
      <c r="D190" s="219" t="s">
        <v>413</v>
      </c>
      <c r="E190" s="220" t="s">
        <v>442</v>
      </c>
      <c r="F190" s="221" t="s">
        <v>443</v>
      </c>
      <c r="G190" s="222" t="s">
        <v>139</v>
      </c>
      <c r="H190" s="223">
        <v>216</v>
      </c>
      <c r="I190" s="224"/>
      <c r="J190" s="225">
        <f>ROUND(I190*H190,2)</f>
        <v>0</v>
      </c>
      <c r="K190" s="226"/>
      <c r="L190" s="227"/>
      <c r="M190" s="228" t="s">
        <v>1</v>
      </c>
      <c r="N190" s="229" t="s">
        <v>38</v>
      </c>
      <c r="O190" s="85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3" t="s">
        <v>149</v>
      </c>
      <c r="AT190" s="213" t="s">
        <v>413</v>
      </c>
      <c r="AU190" s="213" t="s">
        <v>73</v>
      </c>
      <c r="AY190" s="11" t="s">
        <v>135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1" t="s">
        <v>81</v>
      </c>
      <c r="BK190" s="214">
        <f>ROUND(I190*H190,2)</f>
        <v>0</v>
      </c>
      <c r="BL190" s="11" t="s">
        <v>134</v>
      </c>
      <c r="BM190" s="213" t="s">
        <v>397</v>
      </c>
    </row>
    <row r="191" s="2" customFormat="1" ht="24" customHeight="1">
      <c r="A191" s="32"/>
      <c r="B191" s="33"/>
      <c r="C191" s="219" t="s">
        <v>398</v>
      </c>
      <c r="D191" s="219" t="s">
        <v>413</v>
      </c>
      <c r="E191" s="220" t="s">
        <v>445</v>
      </c>
      <c r="F191" s="221" t="s">
        <v>446</v>
      </c>
      <c r="G191" s="222" t="s">
        <v>139</v>
      </c>
      <c r="H191" s="223">
        <v>116</v>
      </c>
      <c r="I191" s="224"/>
      <c r="J191" s="225">
        <f>ROUND(I191*H191,2)</f>
        <v>0</v>
      </c>
      <c r="K191" s="226"/>
      <c r="L191" s="227"/>
      <c r="M191" s="228" t="s">
        <v>1</v>
      </c>
      <c r="N191" s="229" t="s">
        <v>38</v>
      </c>
      <c r="O191" s="85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3" t="s">
        <v>149</v>
      </c>
      <c r="AT191" s="213" t="s">
        <v>413</v>
      </c>
      <c r="AU191" s="213" t="s">
        <v>73</v>
      </c>
      <c r="AY191" s="11" t="s">
        <v>135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1" t="s">
        <v>81</v>
      </c>
      <c r="BK191" s="214">
        <f>ROUND(I191*H191,2)</f>
        <v>0</v>
      </c>
      <c r="BL191" s="11" t="s">
        <v>134</v>
      </c>
      <c r="BM191" s="213" t="s">
        <v>401</v>
      </c>
    </row>
    <row r="192" s="2" customFormat="1" ht="16.5" customHeight="1">
      <c r="A192" s="32"/>
      <c r="B192" s="33"/>
      <c r="C192" s="219" t="s">
        <v>270</v>
      </c>
      <c r="D192" s="219" t="s">
        <v>413</v>
      </c>
      <c r="E192" s="220" t="s">
        <v>449</v>
      </c>
      <c r="F192" s="221" t="s">
        <v>450</v>
      </c>
      <c r="G192" s="222" t="s">
        <v>179</v>
      </c>
      <c r="H192" s="223">
        <v>40</v>
      </c>
      <c r="I192" s="224"/>
      <c r="J192" s="225">
        <f>ROUND(I192*H192,2)</f>
        <v>0</v>
      </c>
      <c r="K192" s="226"/>
      <c r="L192" s="227"/>
      <c r="M192" s="228" t="s">
        <v>1</v>
      </c>
      <c r="N192" s="229" t="s">
        <v>38</v>
      </c>
      <c r="O192" s="85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3" t="s">
        <v>149</v>
      </c>
      <c r="AT192" s="213" t="s">
        <v>413</v>
      </c>
      <c r="AU192" s="213" t="s">
        <v>73</v>
      </c>
      <c r="AY192" s="11" t="s">
        <v>135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1" t="s">
        <v>81</v>
      </c>
      <c r="BK192" s="214">
        <f>ROUND(I192*H192,2)</f>
        <v>0</v>
      </c>
      <c r="BL192" s="11" t="s">
        <v>134</v>
      </c>
      <c r="BM192" s="213" t="s">
        <v>404</v>
      </c>
    </row>
    <row r="193" s="2" customFormat="1" ht="16.5" customHeight="1">
      <c r="A193" s="32"/>
      <c r="B193" s="33"/>
      <c r="C193" s="219" t="s">
        <v>405</v>
      </c>
      <c r="D193" s="219" t="s">
        <v>413</v>
      </c>
      <c r="E193" s="220" t="s">
        <v>452</v>
      </c>
      <c r="F193" s="221" t="s">
        <v>453</v>
      </c>
      <c r="G193" s="222" t="s">
        <v>179</v>
      </c>
      <c r="H193" s="223">
        <v>354.19999999999999</v>
      </c>
      <c r="I193" s="224"/>
      <c r="J193" s="225">
        <f>ROUND(I193*H193,2)</f>
        <v>0</v>
      </c>
      <c r="K193" s="226"/>
      <c r="L193" s="227"/>
      <c r="M193" s="228" t="s">
        <v>1</v>
      </c>
      <c r="N193" s="229" t="s">
        <v>38</v>
      </c>
      <c r="O193" s="85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3" t="s">
        <v>149</v>
      </c>
      <c r="AT193" s="213" t="s">
        <v>413</v>
      </c>
      <c r="AU193" s="213" t="s">
        <v>73</v>
      </c>
      <c r="AY193" s="11" t="s">
        <v>135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1" t="s">
        <v>81</v>
      </c>
      <c r="BK193" s="214">
        <f>ROUND(I193*H193,2)</f>
        <v>0</v>
      </c>
      <c r="BL193" s="11" t="s">
        <v>134</v>
      </c>
      <c r="BM193" s="213" t="s">
        <v>408</v>
      </c>
    </row>
    <row r="194" s="2" customFormat="1" ht="24" customHeight="1">
      <c r="A194" s="32"/>
      <c r="B194" s="33"/>
      <c r="C194" s="219" t="s">
        <v>274</v>
      </c>
      <c r="D194" s="219" t="s">
        <v>413</v>
      </c>
      <c r="E194" s="220" t="s">
        <v>456</v>
      </c>
      <c r="F194" s="221" t="s">
        <v>457</v>
      </c>
      <c r="G194" s="222" t="s">
        <v>175</v>
      </c>
      <c r="H194" s="223">
        <v>49</v>
      </c>
      <c r="I194" s="224"/>
      <c r="J194" s="225">
        <f>ROUND(I194*H194,2)</f>
        <v>0</v>
      </c>
      <c r="K194" s="226"/>
      <c r="L194" s="227"/>
      <c r="M194" s="228" t="s">
        <v>1</v>
      </c>
      <c r="N194" s="229" t="s">
        <v>38</v>
      </c>
      <c r="O194" s="85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3" t="s">
        <v>149</v>
      </c>
      <c r="AT194" s="213" t="s">
        <v>413</v>
      </c>
      <c r="AU194" s="213" t="s">
        <v>73</v>
      </c>
      <c r="AY194" s="11" t="s">
        <v>135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1" t="s">
        <v>81</v>
      </c>
      <c r="BK194" s="214">
        <f>ROUND(I194*H194,2)</f>
        <v>0</v>
      </c>
      <c r="BL194" s="11" t="s">
        <v>134</v>
      </c>
      <c r="BM194" s="213" t="s">
        <v>411</v>
      </c>
    </row>
    <row r="195" s="2" customFormat="1" ht="16.5" customHeight="1">
      <c r="A195" s="32"/>
      <c r="B195" s="33"/>
      <c r="C195" s="219" t="s">
        <v>412</v>
      </c>
      <c r="D195" s="219" t="s">
        <v>413</v>
      </c>
      <c r="E195" s="220" t="s">
        <v>459</v>
      </c>
      <c r="F195" s="221" t="s">
        <v>460</v>
      </c>
      <c r="G195" s="222" t="s">
        <v>175</v>
      </c>
      <c r="H195" s="223">
        <v>10</v>
      </c>
      <c r="I195" s="224"/>
      <c r="J195" s="225">
        <f>ROUND(I195*H195,2)</f>
        <v>0</v>
      </c>
      <c r="K195" s="226"/>
      <c r="L195" s="227"/>
      <c r="M195" s="228" t="s">
        <v>1</v>
      </c>
      <c r="N195" s="229" t="s">
        <v>38</v>
      </c>
      <c r="O195" s="85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3" t="s">
        <v>149</v>
      </c>
      <c r="AT195" s="213" t="s">
        <v>413</v>
      </c>
      <c r="AU195" s="213" t="s">
        <v>73</v>
      </c>
      <c r="AY195" s="11" t="s">
        <v>135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1" t="s">
        <v>81</v>
      </c>
      <c r="BK195" s="214">
        <f>ROUND(I195*H195,2)</f>
        <v>0</v>
      </c>
      <c r="BL195" s="11" t="s">
        <v>134</v>
      </c>
      <c r="BM195" s="213" t="s">
        <v>416</v>
      </c>
    </row>
    <row r="196" s="2" customFormat="1" ht="24" customHeight="1">
      <c r="A196" s="32"/>
      <c r="B196" s="33"/>
      <c r="C196" s="219" t="s">
        <v>277</v>
      </c>
      <c r="D196" s="219" t="s">
        <v>413</v>
      </c>
      <c r="E196" s="220" t="s">
        <v>463</v>
      </c>
      <c r="F196" s="221" t="s">
        <v>464</v>
      </c>
      <c r="G196" s="222" t="s">
        <v>139</v>
      </c>
      <c r="H196" s="223">
        <v>2</v>
      </c>
      <c r="I196" s="224"/>
      <c r="J196" s="225">
        <f>ROUND(I196*H196,2)</f>
        <v>0</v>
      </c>
      <c r="K196" s="226"/>
      <c r="L196" s="227"/>
      <c r="M196" s="228" t="s">
        <v>1</v>
      </c>
      <c r="N196" s="229" t="s">
        <v>38</v>
      </c>
      <c r="O196" s="85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13" t="s">
        <v>149</v>
      </c>
      <c r="AT196" s="213" t="s">
        <v>413</v>
      </c>
      <c r="AU196" s="213" t="s">
        <v>73</v>
      </c>
      <c r="AY196" s="11" t="s">
        <v>135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1" t="s">
        <v>81</v>
      </c>
      <c r="BK196" s="214">
        <f>ROUND(I196*H196,2)</f>
        <v>0</v>
      </c>
      <c r="BL196" s="11" t="s">
        <v>134</v>
      </c>
      <c r="BM196" s="213" t="s">
        <v>419</v>
      </c>
    </row>
    <row r="197" s="2" customFormat="1" ht="16.5" customHeight="1">
      <c r="A197" s="32"/>
      <c r="B197" s="33"/>
      <c r="C197" s="219" t="s">
        <v>420</v>
      </c>
      <c r="D197" s="219" t="s">
        <v>413</v>
      </c>
      <c r="E197" s="220" t="s">
        <v>466</v>
      </c>
      <c r="F197" s="221" t="s">
        <v>467</v>
      </c>
      <c r="G197" s="222" t="s">
        <v>139</v>
      </c>
      <c r="H197" s="223">
        <v>2</v>
      </c>
      <c r="I197" s="224"/>
      <c r="J197" s="225">
        <f>ROUND(I197*H197,2)</f>
        <v>0</v>
      </c>
      <c r="K197" s="226"/>
      <c r="L197" s="227"/>
      <c r="M197" s="228" t="s">
        <v>1</v>
      </c>
      <c r="N197" s="229" t="s">
        <v>38</v>
      </c>
      <c r="O197" s="85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3" t="s">
        <v>149</v>
      </c>
      <c r="AT197" s="213" t="s">
        <v>413</v>
      </c>
      <c r="AU197" s="213" t="s">
        <v>73</v>
      </c>
      <c r="AY197" s="11" t="s">
        <v>135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1" t="s">
        <v>81</v>
      </c>
      <c r="BK197" s="214">
        <f>ROUND(I197*H197,2)</f>
        <v>0</v>
      </c>
      <c r="BL197" s="11" t="s">
        <v>134</v>
      </c>
      <c r="BM197" s="213" t="s">
        <v>423</v>
      </c>
    </row>
    <row r="198" s="2" customFormat="1" ht="36" customHeight="1">
      <c r="A198" s="32"/>
      <c r="B198" s="33"/>
      <c r="C198" s="200" t="s">
        <v>281</v>
      </c>
      <c r="D198" s="200" t="s">
        <v>131</v>
      </c>
      <c r="E198" s="201" t="s">
        <v>473</v>
      </c>
      <c r="F198" s="202" t="s">
        <v>474</v>
      </c>
      <c r="G198" s="203" t="s">
        <v>142</v>
      </c>
      <c r="H198" s="204">
        <v>2.6000000000000001</v>
      </c>
      <c r="I198" s="205"/>
      <c r="J198" s="206">
        <f>ROUND(I198*H198,2)</f>
        <v>0</v>
      </c>
      <c r="K198" s="207"/>
      <c r="L198" s="38"/>
      <c r="M198" s="215" t="s">
        <v>1</v>
      </c>
      <c r="N198" s="216" t="s">
        <v>38</v>
      </c>
      <c r="O198" s="85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13" t="s">
        <v>134</v>
      </c>
      <c r="AT198" s="213" t="s">
        <v>131</v>
      </c>
      <c r="AU198" s="213" t="s">
        <v>73</v>
      </c>
      <c r="AY198" s="11" t="s">
        <v>135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1" t="s">
        <v>81</v>
      </c>
      <c r="BK198" s="214">
        <f>ROUND(I198*H198,2)</f>
        <v>0</v>
      </c>
      <c r="BL198" s="11" t="s">
        <v>134</v>
      </c>
      <c r="BM198" s="213" t="s">
        <v>426</v>
      </c>
    </row>
    <row r="199" s="2" customFormat="1" ht="16.5" customHeight="1">
      <c r="A199" s="32"/>
      <c r="B199" s="33"/>
      <c r="C199" s="219" t="s">
        <v>427</v>
      </c>
      <c r="D199" s="219" t="s">
        <v>413</v>
      </c>
      <c r="E199" s="220" t="s">
        <v>477</v>
      </c>
      <c r="F199" s="221" t="s">
        <v>478</v>
      </c>
      <c r="G199" s="222" t="s">
        <v>184</v>
      </c>
      <c r="H199" s="223">
        <v>1</v>
      </c>
      <c r="I199" s="224"/>
      <c r="J199" s="225">
        <f>ROUND(I199*H199,2)</f>
        <v>0</v>
      </c>
      <c r="K199" s="226"/>
      <c r="L199" s="227"/>
      <c r="M199" s="228" t="s">
        <v>1</v>
      </c>
      <c r="N199" s="229" t="s">
        <v>38</v>
      </c>
      <c r="O199" s="85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13" t="s">
        <v>149</v>
      </c>
      <c r="AT199" s="213" t="s">
        <v>413</v>
      </c>
      <c r="AU199" s="213" t="s">
        <v>73</v>
      </c>
      <c r="AY199" s="11" t="s">
        <v>135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1" t="s">
        <v>81</v>
      </c>
      <c r="BK199" s="214">
        <f>ROUND(I199*H199,2)</f>
        <v>0</v>
      </c>
      <c r="BL199" s="11" t="s">
        <v>134</v>
      </c>
      <c r="BM199" s="213" t="s">
        <v>430</v>
      </c>
    </row>
    <row r="200" s="2" customFormat="1" ht="16.5" customHeight="1">
      <c r="A200" s="32"/>
      <c r="B200" s="33"/>
      <c r="C200" s="219" t="s">
        <v>284</v>
      </c>
      <c r="D200" s="219" t="s">
        <v>413</v>
      </c>
      <c r="E200" s="220" t="s">
        <v>132</v>
      </c>
      <c r="F200" s="221" t="s">
        <v>480</v>
      </c>
      <c r="G200" s="222" t="s">
        <v>481</v>
      </c>
      <c r="H200" s="223">
        <v>4</v>
      </c>
      <c r="I200" s="224"/>
      <c r="J200" s="225">
        <f>ROUND(I200*H200,2)</f>
        <v>0</v>
      </c>
      <c r="K200" s="226"/>
      <c r="L200" s="227"/>
      <c r="M200" s="228" t="s">
        <v>1</v>
      </c>
      <c r="N200" s="229" t="s">
        <v>38</v>
      </c>
      <c r="O200" s="85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13" t="s">
        <v>149</v>
      </c>
      <c r="AT200" s="213" t="s">
        <v>413</v>
      </c>
      <c r="AU200" s="213" t="s">
        <v>73</v>
      </c>
      <c r="AY200" s="11" t="s">
        <v>135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1" t="s">
        <v>81</v>
      </c>
      <c r="BK200" s="214">
        <f>ROUND(I200*H200,2)</f>
        <v>0</v>
      </c>
      <c r="BL200" s="11" t="s">
        <v>134</v>
      </c>
      <c r="BM200" s="213" t="s">
        <v>433</v>
      </c>
    </row>
    <row r="201" s="2" customFormat="1" ht="24" customHeight="1">
      <c r="A201" s="32"/>
      <c r="B201" s="33"/>
      <c r="C201" s="200" t="s">
        <v>434</v>
      </c>
      <c r="D201" s="200" t="s">
        <v>131</v>
      </c>
      <c r="E201" s="201" t="s">
        <v>205</v>
      </c>
      <c r="F201" s="202" t="s">
        <v>206</v>
      </c>
      <c r="G201" s="203" t="s">
        <v>142</v>
      </c>
      <c r="H201" s="204">
        <v>2.504</v>
      </c>
      <c r="I201" s="205"/>
      <c r="J201" s="206">
        <f>ROUND(I201*H201,2)</f>
        <v>0</v>
      </c>
      <c r="K201" s="207"/>
      <c r="L201" s="38"/>
      <c r="M201" s="208" t="s">
        <v>1</v>
      </c>
      <c r="N201" s="209" t="s">
        <v>38</v>
      </c>
      <c r="O201" s="21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13" t="s">
        <v>134</v>
      </c>
      <c r="AT201" s="213" t="s">
        <v>131</v>
      </c>
      <c r="AU201" s="213" t="s">
        <v>73</v>
      </c>
      <c r="AY201" s="11" t="s">
        <v>135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1" t="s">
        <v>81</v>
      </c>
      <c r="BK201" s="214">
        <f>ROUND(I201*H201,2)</f>
        <v>0</v>
      </c>
      <c r="BL201" s="11" t="s">
        <v>134</v>
      </c>
      <c r="BM201" s="213" t="s">
        <v>437</v>
      </c>
    </row>
    <row r="202" s="2" customFormat="1" ht="6.96" customHeight="1">
      <c r="A202" s="32"/>
      <c r="B202" s="60"/>
      <c r="C202" s="61"/>
      <c r="D202" s="61"/>
      <c r="E202" s="61"/>
      <c r="F202" s="61"/>
      <c r="G202" s="61"/>
      <c r="H202" s="61"/>
      <c r="I202" s="177"/>
      <c r="J202" s="61"/>
      <c r="K202" s="61"/>
      <c r="L202" s="38"/>
      <c r="M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</row>
  </sheetData>
  <sheetProtection sheet="1" autoFilter="0" formatColumns="0" formatRows="0" objects="1" scenarios="1" spinCount="100000" saltValue="+tpQCB4oaYcVxbKbryH3Vze5rGIYQGeqSUlZU/VnKmdnmiGagxfywZ/pt20/b5scXS77VDaDfbbx5PHvy6uy4g==" hashValue="UAuCx4y65iRFwnGE7GtzUw7dtFIi77K9eT8kT45y/IFaUHSXDqJqw4zO9jxAxq7NUDiUw1gGitwCdcfv1j4sAQ==" algorithmName="SHA-512" password="CC35"/>
  <autoFilter ref="C115:K20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648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ROUND((SUM(BE116:BE117)),  2)</f>
        <v>0</v>
      </c>
      <c r="G33" s="32"/>
      <c r="H33" s="32"/>
      <c r="I33" s="156">
        <v>0.20999999999999999</v>
      </c>
      <c r="J33" s="155">
        <f>ROUND(((SUM(BE116:BE117))*I33),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ROUND((SUM(BF116:BF117)),  2)</f>
        <v>0</v>
      </c>
      <c r="G34" s="32"/>
      <c r="H34" s="32"/>
      <c r="I34" s="156">
        <v>0.14999999999999999</v>
      </c>
      <c r="J34" s="155">
        <f>ROUND(((SUM(BF116:BF117))*I34),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ROUND((SUM(BG116:BG117)),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ROUND((SUM(BH116:BH117)),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ROUND((SUM(BI116:BI117)),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06 - Opravné broušení kolejnic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06 - Opravné broušení kolejnic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P117</f>
        <v>0</v>
      </c>
      <c r="Q116" s="98"/>
      <c r="R116" s="197">
        <f>R117</f>
        <v>0</v>
      </c>
      <c r="S116" s="98"/>
      <c r="T116" s="198">
        <f>T117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BK117</f>
        <v>0</v>
      </c>
    </row>
    <row r="117" s="2" customFormat="1" ht="24" customHeight="1">
      <c r="A117" s="32"/>
      <c r="B117" s="33"/>
      <c r="C117" s="200" t="s">
        <v>81</v>
      </c>
      <c r="D117" s="200" t="s">
        <v>131</v>
      </c>
      <c r="E117" s="201" t="s">
        <v>649</v>
      </c>
      <c r="F117" s="202" t="s">
        <v>650</v>
      </c>
      <c r="G117" s="203" t="s">
        <v>175</v>
      </c>
      <c r="H117" s="204">
        <v>9016</v>
      </c>
      <c r="I117" s="205"/>
      <c r="J117" s="206">
        <f>ROUND(I117*H117,2)</f>
        <v>0</v>
      </c>
      <c r="K117" s="207"/>
      <c r="L117" s="38"/>
      <c r="M117" s="208" t="s">
        <v>1</v>
      </c>
      <c r="N117" s="209" t="s">
        <v>38</v>
      </c>
      <c r="O117" s="210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6.96" customHeight="1">
      <c r="A118" s="32"/>
      <c r="B118" s="60"/>
      <c r="C118" s="61"/>
      <c r="D118" s="61"/>
      <c r="E118" s="61"/>
      <c r="F118" s="61"/>
      <c r="G118" s="61"/>
      <c r="H118" s="61"/>
      <c r="I118" s="177"/>
      <c r="J118" s="61"/>
      <c r="K118" s="61"/>
      <c r="L118" s="38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sheetProtection sheet="1" autoFilter="0" formatColumns="0" formatRows="0" objects="1" scenarios="1" spinCount="100000" saltValue="z7wu3+L7BqvaMPCSvLFn7IJiLAewqqZzJGaemjoPBv0lnOX/yrjhzZCR0O6hlTY5pwWkTwNsJcTN12jUMyX2xQ==" hashValue="Lrz6SvGEy2g6xK9zkXaMZz6bsnNhvDs8B7pJ1/PZQHuO2cst0dPbQCsX3I3iH/BQREETGq1gsAub+WUea/YiHA==" algorithmName="SHA-512" password="CC35"/>
  <autoFilter ref="C115:K11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4"/>
      <c r="AT3" s="11" t="s">
        <v>83</v>
      </c>
    </row>
    <row r="4" s="1" customFormat="1" ht="24.96" customHeight="1">
      <c r="B4" s="14"/>
      <c r="D4" s="134" t="s">
        <v>110</v>
      </c>
      <c r="I4" s="130"/>
      <c r="L4" s="14"/>
      <c r="M4" s="135" t="s">
        <v>10</v>
      </c>
      <c r="AT4" s="11" t="s">
        <v>4</v>
      </c>
    </row>
    <row r="5" s="1" customFormat="1" ht="6.96" customHeight="1">
      <c r="B5" s="14"/>
      <c r="I5" s="130"/>
      <c r="L5" s="14"/>
    </row>
    <row r="6" s="1" customFormat="1" ht="12" customHeight="1">
      <c r="B6" s="14"/>
      <c r="D6" s="136" t="s">
        <v>16</v>
      </c>
      <c r="I6" s="130"/>
      <c r="L6" s="14"/>
    </row>
    <row r="7" s="1" customFormat="1" ht="16.5" customHeight="1">
      <c r="B7" s="14"/>
      <c r="E7" s="137" t="str">
        <f>'Rekapitulace zakázky'!K6</f>
        <v>Oprava kolejí a výhybek v žst. Česká Třebová</v>
      </c>
      <c r="F7" s="136"/>
      <c r="G7" s="136"/>
      <c r="H7" s="136"/>
      <c r="I7" s="130"/>
      <c r="L7" s="14"/>
    </row>
    <row r="8" s="2" customFormat="1" ht="12" customHeight="1">
      <c r="A8" s="32"/>
      <c r="B8" s="38"/>
      <c r="C8" s="32"/>
      <c r="D8" s="136" t="s">
        <v>111</v>
      </c>
      <c r="E8" s="32"/>
      <c r="F8" s="32"/>
      <c r="G8" s="32"/>
      <c r="H8" s="32"/>
      <c r="I8" s="138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9" t="s">
        <v>651</v>
      </c>
      <c r="F9" s="32"/>
      <c r="G9" s="32"/>
      <c r="H9" s="32"/>
      <c r="I9" s="138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138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6" t="s">
        <v>18</v>
      </c>
      <c r="E11" s="32"/>
      <c r="F11" s="140" t="s">
        <v>1</v>
      </c>
      <c r="G11" s="32"/>
      <c r="H11" s="32"/>
      <c r="I11" s="141" t="s">
        <v>19</v>
      </c>
      <c r="J11" s="140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6" t="s">
        <v>20</v>
      </c>
      <c r="E12" s="32"/>
      <c r="F12" s="140" t="s">
        <v>21</v>
      </c>
      <c r="G12" s="32"/>
      <c r="H12" s="32"/>
      <c r="I12" s="141" t="s">
        <v>22</v>
      </c>
      <c r="J12" s="142" t="str">
        <f>'Rekapitulace zakázky'!AN8</f>
        <v>19. 2. 2020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8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6" t="s">
        <v>24</v>
      </c>
      <c r="E14" s="32"/>
      <c r="F14" s="32"/>
      <c r="G14" s="32"/>
      <c r="H14" s="32"/>
      <c r="I14" s="141" t="s">
        <v>25</v>
      </c>
      <c r="J14" s="140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40" t="str">
        <f>IF('Rekapitulace zakázky'!E11="","",'Rekapitulace zakázky'!E11)</f>
        <v xml:space="preserve"> </v>
      </c>
      <c r="F15" s="32"/>
      <c r="G15" s="32"/>
      <c r="H15" s="32"/>
      <c r="I15" s="141" t="s">
        <v>26</v>
      </c>
      <c r="J15" s="140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8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6" t="s">
        <v>27</v>
      </c>
      <c r="E17" s="32"/>
      <c r="F17" s="32"/>
      <c r="G17" s="32"/>
      <c r="H17" s="32"/>
      <c r="I17" s="141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40"/>
      <c r="G18" s="140"/>
      <c r="H18" s="140"/>
      <c r="I18" s="141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8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6" t="s">
        <v>29</v>
      </c>
      <c r="E20" s="32"/>
      <c r="F20" s="32"/>
      <c r="G20" s="32"/>
      <c r="H20" s="32"/>
      <c r="I20" s="141" t="s">
        <v>25</v>
      </c>
      <c r="J20" s="140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40" t="str">
        <f>IF('Rekapitulace zakázky'!E17="","",'Rekapitulace zakázky'!E17)</f>
        <v xml:space="preserve"> </v>
      </c>
      <c r="F21" s="32"/>
      <c r="G21" s="32"/>
      <c r="H21" s="32"/>
      <c r="I21" s="141" t="s">
        <v>26</v>
      </c>
      <c r="J21" s="140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8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6" t="s">
        <v>31</v>
      </c>
      <c r="E23" s="32"/>
      <c r="F23" s="32"/>
      <c r="G23" s="32"/>
      <c r="H23" s="32"/>
      <c r="I23" s="141" t="s">
        <v>25</v>
      </c>
      <c r="J23" s="140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40" t="str">
        <f>IF('Rekapitulace zakázky'!E20="","",'Rekapitulace zakázky'!E20)</f>
        <v xml:space="preserve"> </v>
      </c>
      <c r="F24" s="32"/>
      <c r="G24" s="32"/>
      <c r="H24" s="32"/>
      <c r="I24" s="141" t="s">
        <v>26</v>
      </c>
      <c r="J24" s="140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8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6" t="s">
        <v>32</v>
      </c>
      <c r="E26" s="32"/>
      <c r="F26" s="32"/>
      <c r="G26" s="32"/>
      <c r="H26" s="32"/>
      <c r="I26" s="138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8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8"/>
      <c r="E29" s="148"/>
      <c r="F29" s="148"/>
      <c r="G29" s="148"/>
      <c r="H29" s="148"/>
      <c r="I29" s="149"/>
      <c r="J29" s="148"/>
      <c r="K29" s="148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0" t="s">
        <v>33</v>
      </c>
      <c r="E30" s="32"/>
      <c r="F30" s="32"/>
      <c r="G30" s="32"/>
      <c r="H30" s="32"/>
      <c r="I30" s="138"/>
      <c r="J30" s="15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8"/>
      <c r="E31" s="148"/>
      <c r="F31" s="148"/>
      <c r="G31" s="148"/>
      <c r="H31" s="148"/>
      <c r="I31" s="149"/>
      <c r="J31" s="148"/>
      <c r="K31" s="148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2" t="s">
        <v>35</v>
      </c>
      <c r="G32" s="32"/>
      <c r="H32" s="32"/>
      <c r="I32" s="153" t="s">
        <v>34</v>
      </c>
      <c r="J32" s="15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4" t="s">
        <v>37</v>
      </c>
      <c r="E33" s="136" t="s">
        <v>38</v>
      </c>
      <c r="F33" s="155">
        <f>ROUND((SUM(BE116:BE117)),  2)</f>
        <v>0</v>
      </c>
      <c r="G33" s="32"/>
      <c r="H33" s="32"/>
      <c r="I33" s="156">
        <v>0.20999999999999999</v>
      </c>
      <c r="J33" s="155">
        <f>ROUND(((SUM(BE116:BE117))*I33),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6" t="s">
        <v>39</v>
      </c>
      <c r="F34" s="155">
        <f>ROUND((SUM(BF116:BF117)),  2)</f>
        <v>0</v>
      </c>
      <c r="G34" s="32"/>
      <c r="H34" s="32"/>
      <c r="I34" s="156">
        <v>0.14999999999999999</v>
      </c>
      <c r="J34" s="155">
        <f>ROUND(((SUM(BF116:BF117))*I34),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6" t="s">
        <v>40</v>
      </c>
      <c r="F35" s="155">
        <f>ROUND((SUM(BG116:BG117)),  2)</f>
        <v>0</v>
      </c>
      <c r="G35" s="32"/>
      <c r="H35" s="32"/>
      <c r="I35" s="156">
        <v>0.20999999999999999</v>
      </c>
      <c r="J35" s="155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6" t="s">
        <v>41</v>
      </c>
      <c r="F36" s="155">
        <f>ROUND((SUM(BH116:BH117)),  2)</f>
        <v>0</v>
      </c>
      <c r="G36" s="32"/>
      <c r="H36" s="32"/>
      <c r="I36" s="156">
        <v>0.14999999999999999</v>
      </c>
      <c r="J36" s="155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6" t="s">
        <v>42</v>
      </c>
      <c r="F37" s="155">
        <f>ROUND((SUM(BI116:BI117)),  2)</f>
        <v>0</v>
      </c>
      <c r="G37" s="32"/>
      <c r="H37" s="32"/>
      <c r="I37" s="156">
        <v>0</v>
      </c>
      <c r="J37" s="155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8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138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I41" s="130"/>
      <c r="L41" s="14"/>
    </row>
    <row r="42" s="1" customFormat="1" ht="14.4" customHeight="1">
      <c r="B42" s="14"/>
      <c r="I42" s="130"/>
      <c r="L42" s="14"/>
    </row>
    <row r="43" s="1" customFormat="1" ht="14.4" customHeight="1">
      <c r="B43" s="14"/>
      <c r="I43" s="130"/>
      <c r="L43" s="14"/>
    </row>
    <row r="44" s="1" customFormat="1" ht="14.4" customHeight="1">
      <c r="B44" s="14"/>
      <c r="I44" s="130"/>
      <c r="L44" s="14"/>
    </row>
    <row r="45" s="1" customFormat="1" ht="14.4" customHeight="1">
      <c r="B45" s="14"/>
      <c r="I45" s="130"/>
      <c r="L45" s="14"/>
    </row>
    <row r="46" s="1" customFormat="1" ht="14.4" customHeight="1">
      <c r="B46" s="14"/>
      <c r="I46" s="130"/>
      <c r="L46" s="14"/>
    </row>
    <row r="47" s="1" customFormat="1" ht="14.4" customHeight="1">
      <c r="B47" s="14"/>
      <c r="I47" s="130"/>
      <c r="L47" s="14"/>
    </row>
    <row r="48" s="1" customFormat="1" ht="14.4" customHeight="1">
      <c r="B48" s="14"/>
      <c r="I48" s="130"/>
      <c r="L48" s="14"/>
    </row>
    <row r="49" s="1" customFormat="1" ht="14.4" customHeight="1">
      <c r="B49" s="14"/>
      <c r="I49" s="130"/>
      <c r="L49" s="14"/>
    </row>
    <row r="50" s="2" customFormat="1" ht="14.4" customHeight="1">
      <c r="B50" s="57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113</v>
      </c>
      <c r="D82" s="34"/>
      <c r="E82" s="34"/>
      <c r="F82" s="34"/>
      <c r="G82" s="34"/>
      <c r="H82" s="34"/>
      <c r="I82" s="138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138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38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81" t="str">
        <f>E7</f>
        <v>Oprava kolejí a výhybek v žst. Česká Třebová</v>
      </c>
      <c r="F85" s="26"/>
      <c r="G85" s="26"/>
      <c r="H85" s="26"/>
      <c r="I85" s="138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111</v>
      </c>
      <c r="D86" s="34"/>
      <c r="E86" s="34"/>
      <c r="F86" s="34"/>
      <c r="G86" s="34"/>
      <c r="H86" s="34"/>
      <c r="I86" s="138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07 - Úpravy trakčního vedení</v>
      </c>
      <c r="F87" s="34"/>
      <c r="G87" s="34"/>
      <c r="H87" s="34"/>
      <c r="I87" s="138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138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141" t="s">
        <v>22</v>
      </c>
      <c r="J89" s="73" t="str">
        <f>IF(J12="","",J12)</f>
        <v>19. 2. 2020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138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141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141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138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82" t="s">
        <v>114</v>
      </c>
      <c r="D94" s="183"/>
      <c r="E94" s="183"/>
      <c r="F94" s="183"/>
      <c r="G94" s="183"/>
      <c r="H94" s="183"/>
      <c r="I94" s="184"/>
      <c r="J94" s="185" t="s">
        <v>115</v>
      </c>
      <c r="K94" s="183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138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6" t="s">
        <v>116</v>
      </c>
      <c r="D96" s="34"/>
      <c r="E96" s="34"/>
      <c r="F96" s="34"/>
      <c r="G96" s="34"/>
      <c r="H96" s="34"/>
      <c r="I96" s="138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117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138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177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180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118</v>
      </c>
      <c r="D103" s="34"/>
      <c r="E103" s="34"/>
      <c r="F103" s="34"/>
      <c r="G103" s="34"/>
      <c r="H103" s="34"/>
      <c r="I103" s="138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138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138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81" t="str">
        <f>E7</f>
        <v>Oprava kolejí a výhybek v žst. Česká Třebová</v>
      </c>
      <c r="F106" s="26"/>
      <c r="G106" s="26"/>
      <c r="H106" s="26"/>
      <c r="I106" s="138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111</v>
      </c>
      <c r="D107" s="34"/>
      <c r="E107" s="34"/>
      <c r="F107" s="34"/>
      <c r="G107" s="34"/>
      <c r="H107" s="34"/>
      <c r="I107" s="138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07 - Úpravy trakčního vedení</v>
      </c>
      <c r="F108" s="34"/>
      <c r="G108" s="34"/>
      <c r="H108" s="34"/>
      <c r="I108" s="138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138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141" t="s">
        <v>22</v>
      </c>
      <c r="J110" s="73" t="str">
        <f>IF(J12="","",J12)</f>
        <v>19. 2. 2020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138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141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141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138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87"/>
      <c r="B115" s="188"/>
      <c r="C115" s="189" t="s">
        <v>119</v>
      </c>
      <c r="D115" s="190" t="s">
        <v>58</v>
      </c>
      <c r="E115" s="190" t="s">
        <v>54</v>
      </c>
      <c r="F115" s="190" t="s">
        <v>55</v>
      </c>
      <c r="G115" s="190" t="s">
        <v>120</v>
      </c>
      <c r="H115" s="190" t="s">
        <v>121</v>
      </c>
      <c r="I115" s="191" t="s">
        <v>122</v>
      </c>
      <c r="J115" s="192" t="s">
        <v>115</v>
      </c>
      <c r="K115" s="193" t="s">
        <v>123</v>
      </c>
      <c r="L115" s="194"/>
      <c r="M115" s="94" t="s">
        <v>1</v>
      </c>
      <c r="N115" s="95" t="s">
        <v>37</v>
      </c>
      <c r="O115" s="95" t="s">
        <v>124</v>
      </c>
      <c r="P115" s="95" t="s">
        <v>125</v>
      </c>
      <c r="Q115" s="95" t="s">
        <v>126</v>
      </c>
      <c r="R115" s="95" t="s">
        <v>127</v>
      </c>
      <c r="S115" s="95" t="s">
        <v>128</v>
      </c>
      <c r="T115" s="96" t="s">
        <v>129</v>
      </c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="2" customFormat="1" ht="22.8" customHeight="1">
      <c r="A116" s="32"/>
      <c r="B116" s="33"/>
      <c r="C116" s="101" t="s">
        <v>130</v>
      </c>
      <c r="D116" s="34"/>
      <c r="E116" s="34"/>
      <c r="F116" s="34"/>
      <c r="G116" s="34"/>
      <c r="H116" s="34"/>
      <c r="I116" s="138"/>
      <c r="J116" s="195">
        <f>BK116</f>
        <v>0</v>
      </c>
      <c r="K116" s="34"/>
      <c r="L116" s="38"/>
      <c r="M116" s="97"/>
      <c r="N116" s="196"/>
      <c r="O116" s="98"/>
      <c r="P116" s="197">
        <f>P117</f>
        <v>0</v>
      </c>
      <c r="Q116" s="98"/>
      <c r="R116" s="197">
        <f>R117</f>
        <v>0</v>
      </c>
      <c r="S116" s="98"/>
      <c r="T116" s="198">
        <f>T117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117</v>
      </c>
      <c r="BK116" s="199">
        <f>BK117</f>
        <v>0</v>
      </c>
    </row>
    <row r="117" s="2" customFormat="1" ht="16.5" customHeight="1">
      <c r="A117" s="32"/>
      <c r="B117" s="33"/>
      <c r="C117" s="200" t="s">
        <v>81</v>
      </c>
      <c r="D117" s="200" t="s">
        <v>131</v>
      </c>
      <c r="E117" s="201" t="s">
        <v>132</v>
      </c>
      <c r="F117" s="202" t="s">
        <v>652</v>
      </c>
      <c r="G117" s="203" t="s">
        <v>133</v>
      </c>
      <c r="H117" s="204">
        <v>1</v>
      </c>
      <c r="I117" s="205"/>
      <c r="J117" s="206">
        <f>ROUND(I117*H117,2)</f>
        <v>0</v>
      </c>
      <c r="K117" s="207"/>
      <c r="L117" s="38"/>
      <c r="M117" s="208" t="s">
        <v>1</v>
      </c>
      <c r="N117" s="209" t="s">
        <v>38</v>
      </c>
      <c r="O117" s="210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13" t="s">
        <v>134</v>
      </c>
      <c r="AT117" s="213" t="s">
        <v>131</v>
      </c>
      <c r="AU117" s="213" t="s">
        <v>73</v>
      </c>
      <c r="AY117" s="11" t="s">
        <v>135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1" t="s">
        <v>81</v>
      </c>
      <c r="BK117" s="214">
        <f>ROUND(I117*H117,2)</f>
        <v>0</v>
      </c>
      <c r="BL117" s="11" t="s">
        <v>134</v>
      </c>
      <c r="BM117" s="213" t="s">
        <v>83</v>
      </c>
    </row>
    <row r="118" s="2" customFormat="1" ht="6.96" customHeight="1">
      <c r="A118" s="32"/>
      <c r="B118" s="60"/>
      <c r="C118" s="61"/>
      <c r="D118" s="61"/>
      <c r="E118" s="61"/>
      <c r="F118" s="61"/>
      <c r="G118" s="61"/>
      <c r="H118" s="61"/>
      <c r="I118" s="177"/>
      <c r="J118" s="61"/>
      <c r="K118" s="61"/>
      <c r="L118" s="38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sheetProtection sheet="1" autoFilter="0" formatColumns="0" formatRows="0" objects="1" scenarios="1" spinCount="100000" saltValue="EYM8rdYH2gOBBYhA+ZHaZL4nB5R0oLt0XNyHVxxPPYubZD2qFsuZFBebQbW6cyCEhJ5BvOb0u1DmyaRoMoDdRg==" hashValue="R7wxruxU410bXXoRmeyMOlQ0MRhHjdAOBftBbKCzV+BkGgiM40S/Y8Ho/7xi5k9MAK5FL1RSGXvZ0A5PBu1XQw==" algorithmName="SHA-512" password="CC35"/>
  <autoFilter ref="C115:K11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2020-02-19T08:17:51Z</dcterms:created>
  <dcterms:modified xsi:type="dcterms:W3CDTF">2020-02-19T08:18:05Z</dcterms:modified>
</cp:coreProperties>
</file>